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8" windowWidth="16272" windowHeight="8700" activeTab="0"/>
  </bookViews>
  <sheets>
    <sheet name="RK-11-2013-20, př. 5" sheetId="1" r:id="rId1"/>
  </sheets>
  <definedNames/>
  <calcPr fullCalcOnLoad="1"/>
</workbook>
</file>

<file path=xl/sharedStrings.xml><?xml version="1.0" encoding="utf-8"?>
<sst xmlns="http://schemas.openxmlformats.org/spreadsheetml/2006/main" count="186" uniqueCount="134">
  <si>
    <t xml:space="preserve">Zpráva o činnosti příspěvkových organizací kapitoly Školství, mládeže a sportu </t>
  </si>
  <si>
    <t xml:space="preserve">               počet stran: 3</t>
  </si>
  <si>
    <r>
      <t xml:space="preserve">Odvětví: </t>
    </r>
    <r>
      <rPr>
        <b/>
        <sz val="10"/>
        <rFont val="Arial CE"/>
        <family val="2"/>
      </rPr>
      <t>školství</t>
    </r>
  </si>
  <si>
    <t>v tis. Kč</t>
  </si>
  <si>
    <t>Organizace §</t>
  </si>
  <si>
    <t>Fond odměn - 411</t>
  </si>
  <si>
    <t>Rezervní fond - 413</t>
  </si>
  <si>
    <t>Rezervní fond - 414</t>
  </si>
  <si>
    <t>Investiční fond - 416</t>
  </si>
  <si>
    <t>FKSP - 412</t>
  </si>
  <si>
    <t>provozní prostředky včetně doplňkové činnosti</t>
  </si>
  <si>
    <t xml:space="preserve">účetní stav </t>
  </si>
  <si>
    <t xml:space="preserve">krytí finančními prostředky </t>
  </si>
  <si>
    <t>rozdíl = krytí-účetní stav</t>
  </si>
  <si>
    <t>§ 3114</t>
  </si>
  <si>
    <t>Základní škola Ledeč nad Sázavou, Habrecká 378</t>
  </si>
  <si>
    <t>Základní škola Pelhřimov, Komenského 1326</t>
  </si>
  <si>
    <t>Základní škola Humpolec, Husova 391</t>
  </si>
  <si>
    <t>Základní škola speciální a Praktická škola Černovice</t>
  </si>
  <si>
    <t>Základní škola Třebíč, Cyrilometodějská 22</t>
  </si>
  <si>
    <t>Základní škola a Praktická škola Velké Meziříčí</t>
  </si>
  <si>
    <t>Základní škola Bystřice nad Pernštejnem, Tyršova 106</t>
  </si>
  <si>
    <t>Základní škola při dětské psychiatrické léčebně Velká Bíteš</t>
  </si>
  <si>
    <t>Základní škola Nové Město na Moravě, Malá 154</t>
  </si>
  <si>
    <t>Základní škola a Praktická škola Chotěboř</t>
  </si>
  <si>
    <t>Celkem § 3114</t>
  </si>
  <si>
    <t>§ 3121</t>
  </si>
  <si>
    <t>Gymnázium Havlíčkův Brod</t>
  </si>
  <si>
    <t>Gymnázium Chotěboř</t>
  </si>
  <si>
    <t>Gymnázium Jihlava</t>
  </si>
  <si>
    <t>Gymnázium dr. A. Hrdličky, Humpolec, Komenského 147</t>
  </si>
  <si>
    <t>Gymnázium Pacov</t>
  </si>
  <si>
    <t>Gymnázium Pelhřimov</t>
  </si>
  <si>
    <t>Gymnázium Třebíč</t>
  </si>
  <si>
    <t>Gymnázium Bystřice nad Pernštejnem</t>
  </si>
  <si>
    <t>Gymnázium Velké Meziříčí</t>
  </si>
  <si>
    <t>Gymnázium Žďár nad Sázavou</t>
  </si>
  <si>
    <t>Celkem § 3121</t>
  </si>
  <si>
    <t>§ 3122</t>
  </si>
  <si>
    <t>Vyšší odborná škola a Obchodní akademie Chotěboř</t>
  </si>
  <si>
    <t xml:space="preserve">Střední průmyslová škola stavební akademika Stanislava Bechyně, Havlíčkův Brod, Jihlavská 628 </t>
  </si>
  <si>
    <t>Střední zdravotnická škola a Vyšší odborná škola zdravotnická Havlíčkův Brod</t>
  </si>
  <si>
    <t>Obchodní akademie a Jazyková škola s právem státní jazykové zkoušky Jihlava</t>
  </si>
  <si>
    <t>Střední průmyslová škola Jihlava</t>
  </si>
  <si>
    <t>Střední uměleckoprůmyslová škola Jihlava - Helenín, Hálkova 42</t>
  </si>
  <si>
    <t>Střední zdravotnická škola a Vyšší odborná škola zdravotnická Jihlava</t>
  </si>
  <si>
    <t xml:space="preserve">Obchodní akademie, Pelhřimov, Jirsíkova 875 </t>
  </si>
  <si>
    <t>Česká zemědělská akademie v Humpolci, střední škola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</si>
  <si>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</si>
  <si>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</si>
  <si>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</si>
  <si>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 zdravotnická Třebíč</t>
  </si>
  <si>
    <t>Hotelová škola Světlá a Obchodní akademie Velké Meziříčí</t>
  </si>
  <si>
    <t xml:space="preserve">Vyšší odborná škola a Střední průmyslová škola, Žďár nad Sázavou, Studentská 1 </t>
  </si>
  <si>
    <t>Vyšší odborná škola a Střední odborná škola zemědělsko-technická Bystřice nad Pernštejnem</t>
  </si>
  <si>
    <t>Střední zdravotnická škola a Vyšší odborná škola zdravotnická Žďár nad Sázavou</t>
  </si>
  <si>
    <t>Celkem § 3122</t>
  </si>
  <si>
    <t xml:space="preserve">Fond odměn </t>
  </si>
  <si>
    <t>Rezervní fond- 414</t>
  </si>
  <si>
    <t>Investiční fond</t>
  </si>
  <si>
    <t>FKSP</t>
  </si>
  <si>
    <t>§ 3123</t>
  </si>
  <si>
    <t xml:space="preserve">Střední odborné učiliště technické, Chotěboř, Žižkova 1501 </t>
  </si>
  <si>
    <t>Hotelová škola Třebíč</t>
  </si>
  <si>
    <t>Střední škola řemesel Třebíč</t>
  </si>
  <si>
    <t>Střední škola řemesel a služeb Velké Meziříčí</t>
  </si>
  <si>
    <t>Celkem § 3123</t>
  </si>
  <si>
    <t>§ 3124</t>
  </si>
  <si>
    <t>Celkem § 3124</t>
  </si>
  <si>
    <t>§ 3125</t>
  </si>
  <si>
    <t>Školní statek, Humpolec, Dusilov 384</t>
  </si>
  <si>
    <t>Celkem § 3125</t>
  </si>
  <si>
    <t xml:space="preserve"> § 3146</t>
  </si>
  <si>
    <t>Pedagogicko-psychologická poradna Jihlava</t>
  </si>
  <si>
    <t>Pedagogicko-psychologická poradna Pelhřimov</t>
  </si>
  <si>
    <t>Celkem § 3146</t>
  </si>
  <si>
    <t xml:space="preserve"> § 3147</t>
  </si>
  <si>
    <t>Domov mládeže a Školní jídelna Jihlava</t>
  </si>
  <si>
    <t>Celkem § 3147</t>
  </si>
  <si>
    <t>§3299</t>
  </si>
  <si>
    <t>Celkem § 3299</t>
  </si>
  <si>
    <t>§ 4322</t>
  </si>
  <si>
    <t>Dětský domov, Budkov 1</t>
  </si>
  <si>
    <t>Celkem § 4322</t>
  </si>
  <si>
    <t>CELKEM</t>
  </si>
  <si>
    <t>Komentář:</t>
  </si>
  <si>
    <t>Přehled stavu provozních prostředků a krytí účtů peněžních fondů k 31. 12. 2012</t>
  </si>
  <si>
    <t>Základní škola a Praktická škola, U Trojice 2104, Havlíčkův Brod</t>
  </si>
  <si>
    <t>Základní škola a Mateřská škola při zdravotnických zařízeních Kraje Vysočina</t>
  </si>
  <si>
    <t>Základní škola a Praktická škola Moravské Budějovice, Dobrovského 11</t>
  </si>
  <si>
    <t>Praktická škola  a Speciálně pedagogické centrum Žďár nad Sázavou</t>
  </si>
  <si>
    <t xml:space="preserve">Gymnázium Otokara Březiny a Střední odborná škola Telč </t>
  </si>
  <si>
    <t>Gymnázium  V. Makovského se sportovními třídami Nové Město na Moravě</t>
  </si>
  <si>
    <t>Gymnázium a SOŠ Moravské Budějovice, Tyršova 365</t>
  </si>
  <si>
    <t>Gymnázium, Střední odborná škola a Vyšší odborná škola Ledeč nad Sázavou</t>
  </si>
  <si>
    <t xml:space="preserve">Obchodní akademie a Hotelová škola Havlíčkův Brod                        </t>
  </si>
  <si>
    <t xml:space="preserve">Akademie - Vyšší odborná škola, Gymnázium a Střední odborná škola uměleckoprůmyslová  Světlá nad Sázavou                 </t>
  </si>
  <si>
    <t xml:space="preserve">Střední odborná škola a Střední odborné učiliště Třešť                                                   </t>
  </si>
  <si>
    <t xml:space="preserve">Střední škola automobilní Jihlava                                            </t>
  </si>
  <si>
    <t xml:space="preserve">Střední škola obchodu a služeb Jihlava                                                        </t>
  </si>
  <si>
    <t xml:space="preserve">Střední škola technická Jihlava             </t>
  </si>
  <si>
    <t xml:space="preserve">Střední škola stavební Jihlava                                            </t>
  </si>
  <si>
    <t xml:space="preserve">Střední průmyslová škola a Střední odborné učiliště Pelhřimov                                            </t>
  </si>
  <si>
    <t xml:space="preserve">Střední škola Kamenice nad Lipou                                </t>
  </si>
  <si>
    <t xml:space="preserve">Střední škola řemesel a služeb Moravské Budějovice              </t>
  </si>
  <si>
    <t xml:space="preserve">Střední odborná škola Nové Město na Moravě                                       </t>
  </si>
  <si>
    <t xml:space="preserve">Střední škola technická Žďár nad Sázavou                   </t>
  </si>
  <si>
    <t>Odborné učiliště a Praktická škola, Černovice, Mariánské náměstí 72</t>
  </si>
  <si>
    <t>Pedagogicko-psychologická poradna, Havlíčkův Brod, Nad Tratí 335</t>
  </si>
  <si>
    <t>Pedagogicko -psychologická poradna Třebíč</t>
  </si>
  <si>
    <t>Pedagogicko -psychologická poradna Žďár nad Sázavou</t>
  </si>
  <si>
    <t>Vysočina Education, školské zařízení pro další vzdělávání pedagogických pracovníků a středisko služeb školám, příspěvková organizace</t>
  </si>
  <si>
    <t>Dětský domov, Nová Ves u Chotěboře 1</t>
  </si>
  <si>
    <t>Dětský domov, Telč, Štěpnická 111</t>
  </si>
  <si>
    <t>Dětský domov, Humpolec, Libická 928</t>
  </si>
  <si>
    <t>Dětský domov, Senožaty 199</t>
  </si>
  <si>
    <t>Dětský domov, Hrotovice, Sokolská 362</t>
  </si>
  <si>
    <t>Dětský domov, Jemnice, Třešňová 748</t>
  </si>
  <si>
    <t>Dětský domov, Náměšť nad Oslavou, Krátká 284</t>
  </si>
  <si>
    <t>Dětský domov, Rovečné 40</t>
  </si>
  <si>
    <r>
      <rPr>
        <b/>
        <sz val="11"/>
        <color indexed="8"/>
        <rFont val="Calibri"/>
        <family val="2"/>
      </rPr>
      <t xml:space="preserve">Základní a Praktická škola Velké Meziříčí </t>
    </r>
    <r>
      <rPr>
        <sz val="11"/>
        <color theme="1"/>
        <rFont val="Calibri"/>
        <family val="2"/>
      </rPr>
      <t>- rozdíl rezervního fondu ve výši 14 tis. Kč vznikl proto, že v prosinci 2012 byl zaúčtován předpis sankce - na základě ustanovení § 22 odst. 4 a odst. 7 písmena d) zákona č. 250/2000 Sb., o rozpočtových pravidlech územních rozpočtů, ve znění pozdějších předpisů byla škole uložena povinnost zaplatit do rozpočtu Kraje Vysočina odvod za porušení rozpočtové kázně neoprávněným použitím peněžních prostředků  z rozpočtu Kraje Vysočina v rámci financování grantové projektu reg. č. CZ.1.07/1.2.02/03.009. Sankce byla uhrazena až v lednu 2013.</t>
    </r>
  </si>
  <si>
    <r>
      <rPr>
        <b/>
        <sz val="11"/>
        <color indexed="8"/>
        <rFont val="Calibri"/>
        <family val="2"/>
      </rPr>
      <t xml:space="preserve">Praktická škola a Spec. ped. centrum Žďár nad Sázavou </t>
    </r>
    <r>
      <rPr>
        <sz val="11"/>
        <color theme="1"/>
        <rFont val="Calibri"/>
        <family val="2"/>
      </rPr>
      <t>- nekrytí investičního fondu v částce 285 tis. Kč. Pro nedostatek finančních prostředků na projektovém účtu byla organizace nucena zapojit peněžní prostředky investičního fondu.</t>
    </r>
  </si>
  <si>
    <r>
      <rPr>
        <b/>
        <sz val="11"/>
        <color indexed="8"/>
        <rFont val="Calibri"/>
        <family val="2"/>
      </rPr>
      <t xml:space="preserve">Základní škola a Pr. škola Chotěboř </t>
    </r>
    <r>
      <rPr>
        <sz val="11"/>
        <color theme="1"/>
        <rFont val="Calibri"/>
        <family val="2"/>
      </rPr>
      <t>- nekrytí rezervního fondu 414 - rozdíl - 13 tis. Kč je použit na projekt Projektová metoda v enviromentální výuce. Částka bude vrácena v roce 2013 po administraci a proplacení závěrečné monitorovací zprávy.</t>
    </r>
  </si>
  <si>
    <r>
      <rPr>
        <b/>
        <sz val="10"/>
        <rFont val="Arial"/>
        <family val="2"/>
      </rPr>
      <t>Střední průmyslová škola Jihlava</t>
    </r>
    <r>
      <rPr>
        <sz val="10"/>
        <rFont val="Arial"/>
        <family val="2"/>
      </rPr>
      <t xml:space="preserve"> - rozdíl běžného účtu a peněžního fondu odměn k 31. 12. 2011 představují odměny přiznané v prosinci 2012 a vyplacené v lednu 2013. Vyšší stav krytí IF představuje jedna neuhrazená faktura za nákup počítačové soustavy.</t>
    </r>
  </si>
  <si>
    <r>
      <rPr>
        <b/>
        <sz val="10"/>
        <rFont val="Arial"/>
        <family val="2"/>
      </rPr>
      <t>Střední uměleckoprůmyslová škola Jihlava - Helenín, Hálkova 42</t>
    </r>
    <r>
      <rPr>
        <sz val="10"/>
        <rFont val="Arial"/>
        <family val="2"/>
      </rPr>
      <t xml:space="preserve"> - rozdíl rezervního fondu proti běžnému účtu v částce 167 tis. Kč z důvodu zafinancování projektu OPVK CZ.1.07/1.1.01/03.0031, který byl ukončen k datu 29.6.2012. K 31.12.2012 nebyl tento projekt finančně vyrovnán a ukončen.</t>
    </r>
  </si>
  <si>
    <t>Rozdíl investičního fondu proti běžnému účtu v částce 153 tis. Kč z důvodu zafinancování projektu OPVK CZ.1.07/1.1.01/03.0031, který byl ukončen k datu 29.6.2012. K 31.12.2012 nebyl tento projekt finančně vyrovnán a ukončen.</t>
  </si>
  <si>
    <r>
      <rPr>
        <b/>
        <sz val="10"/>
        <rFont val="Arial"/>
        <family val="2"/>
      </rPr>
      <t>Střední průmyslová škola Třebíč</t>
    </r>
    <r>
      <rPr>
        <sz val="10"/>
        <rFont val="Arial"/>
        <family val="2"/>
      </rPr>
      <t xml:space="preserve"> - fond rezervní - účet 414 - neproplacené faktury  (dar ČEZ); 416 - investiční fond - neuhrazené faktury a neodvedená DPH.</t>
    </r>
  </si>
  <si>
    <r>
      <rPr>
        <b/>
        <sz val="10"/>
        <rFont val="Arial"/>
        <family val="2"/>
      </rPr>
      <t>Obchodní akademie a Hotelová škola Havlíčkův Brod</t>
    </r>
    <r>
      <rPr>
        <sz val="10"/>
        <rFont val="Arial"/>
        <family val="2"/>
      </rPr>
      <t xml:space="preserve"> - rozdíl na investičním fondu - jedná se o nedokončený dlouhodobý majetek, kdy faktura byla uhrazena, ale v její výši nebyly odúčtovány zdroje investičního fondu. Jedná se o fakturu ve výši 71 100,- Kč za projekt na hřiště - jeho realizace proběhne v roce 2013. </t>
    </r>
  </si>
  <si>
    <r>
      <rPr>
        <b/>
        <sz val="10"/>
        <rFont val="Arial"/>
        <family val="2"/>
      </rPr>
      <t xml:space="preserve">Střední škola technická Žďár nad Sázavou </t>
    </r>
    <r>
      <rPr>
        <sz val="10"/>
        <rFont val="Arial"/>
        <family val="2"/>
      </rPr>
      <t xml:space="preserve">- jedná se o nevyčerpanou zálohu investičního transferu G/ Mechatronika – SŠT Žďár n.S. ve výši 38 tis. Kč. Nevyčerpaná záloha je zůčtovaná na účtu 472 0071 - Přijaté zálohy na investiční transfery. Po ukončení administrace bude nevyčerpaná záloha vrácena poskytovateli projektu.
</t>
    </r>
  </si>
  <si>
    <r>
      <rPr>
        <b/>
        <sz val="10"/>
        <rFont val="Arial"/>
        <family val="2"/>
      </rPr>
      <t>Školní statek, Humpolec, Dusilov 384</t>
    </r>
    <r>
      <rPr>
        <sz val="10"/>
        <rFont val="Arial"/>
        <family val="2"/>
      </rPr>
      <t xml:space="preserve"> - investiční fond a rezevrní fond jsou kryty peněžními prostředky pouze částečně. Zbytek fondů je kryt ostatními formami majetku. Je to dáno způsobem činnosti organizace, který neumožňuje převádění peněžních prostředků do fondů v okamžiku jejich účtování, navíc statek nedostává dotace na tento účel. Tento stav je obvyklý u podnikatelských subjektů kde dochází k výrazným rozdílům mezi peněžními a účetními toky prostředků. Vzhledem k tomu, že statek vykazuje většinu své činnosti v oblasti doplňkové činnosti je jeho situace srovnatelná s těmito podnikatelskými subjekty.  Nekrytí FKSP je dáno rozdílem mezi zúčtovanými a skutečně převedenými fin. prostředky koncem roku 2012 a poskytnutými půjčkami.             
</t>
    </r>
  </si>
  <si>
    <r>
      <rPr>
        <b/>
        <sz val="11"/>
        <color indexed="8"/>
        <rFont val="Calibri"/>
        <family val="2"/>
      </rPr>
      <t>Fond rezervní - účet 413</t>
    </r>
    <r>
      <rPr>
        <sz val="11"/>
        <color theme="1"/>
        <rFont val="Calibri"/>
        <family val="2"/>
      </rPr>
      <t xml:space="preserve"> - fond je tvořený z přídělů ze zlepšeného výsledku hospodaření</t>
    </r>
  </si>
  <si>
    <r>
      <rPr>
        <b/>
        <sz val="11"/>
        <color indexed="8"/>
        <rFont val="Calibri"/>
        <family val="2"/>
      </rPr>
      <t>Fond rezervní - účet 414</t>
    </r>
    <r>
      <rPr>
        <sz val="11"/>
        <color theme="1"/>
        <rFont val="Calibri"/>
        <family val="2"/>
      </rPr>
      <t xml:space="preserve"> - fond je tvořený z přijatých peněžních darů, z nespotřebované části dotací na úhradu provozních výdajů, které jsou kryty z rozpočtu Evropské unie a na úhradu provozních výdajů podle mezinárodních smluv, na základě kterých jsou ČR svěřeny peněžní prostředky  z finančního mechanismu Evropského hospodářského prostoru, z finančního mechanismu Norska a programu švýcarsko-české spolupráce. (zákon č. 250/2000 Sb., § 28 odst. 3).</t>
    </r>
  </si>
  <si>
    <r>
      <rPr>
        <b/>
        <sz val="10"/>
        <rFont val="Arial"/>
        <family val="2"/>
      </rPr>
      <t xml:space="preserve">Deficit krytí FKSP (účet 412) </t>
    </r>
    <r>
      <rPr>
        <sz val="10"/>
        <rFont val="Arial"/>
        <family val="2"/>
      </rPr>
      <t xml:space="preserve">peněžními prostředky je způsoben převodem peněžních prostředků ve výši základního přídělu z bankovního účtu provozních prostředků na bankovní účet FKSP  v lednu 2013 (jedná se o časový nesoulad mezi účtováním tohoto přídělu a převodem peněžních prostředků), nesplacenými půjčkami zaměstnanci, nepřevedenými bankovními poplatky a úroky, kdy převod peněžních prostředků mezi bankovním účtem provozních prostředků a bankovním účtem FKSP může být realizován až v lednu 2013. Překročené krytí FKSP k 31. 12. 2012 je zapříčiněno neuhrazenými fakturami, které měly splatnost v lednu 2013 (za obědy, rekreace).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</si>
  <si>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    RK-11-2013-20, př. 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</si>
</sst>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b/>
      <u val="single"/>
      <sz val="11"/>
      <name val="Arial CE"/>
      <family val="2"/>
    </font>
    <font>
      <b/>
      <sz val="10"/>
      <color indexed="10"/>
      <name val="Arial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" fillId="0" borderId="0" applyNumberFormat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46" applyFont="1" applyFill="1">
      <alignment/>
      <protection/>
    </xf>
    <xf numFmtId="0" fontId="4" fillId="0" borderId="0" xfId="46" applyFont="1" applyFill="1">
      <alignment/>
      <protection/>
    </xf>
    <xf numFmtId="0" fontId="4" fillId="0" borderId="0" xfId="46" applyFill="1">
      <alignment/>
      <protection/>
    </xf>
    <xf numFmtId="0" fontId="9" fillId="0" borderId="0" xfId="46" applyFont="1" applyFill="1" applyAlignment="1">
      <alignment horizontal="right"/>
      <protection/>
    </xf>
    <xf numFmtId="0" fontId="7" fillId="0" borderId="10" xfId="46" applyFont="1" applyFill="1" applyBorder="1" applyAlignment="1">
      <alignment horizontal="center" vertical="center" wrapText="1"/>
      <protection/>
    </xf>
    <xf numFmtId="0" fontId="7" fillId="0" borderId="11" xfId="46" applyFont="1" applyFill="1" applyBorder="1" applyAlignment="1">
      <alignment horizontal="center" vertical="center" wrapText="1"/>
      <protection/>
    </xf>
    <xf numFmtId="0" fontId="7" fillId="0" borderId="12" xfId="46" applyFont="1" applyFill="1" applyBorder="1" applyAlignment="1">
      <alignment horizontal="center" vertical="center" wrapText="1"/>
      <protection/>
    </xf>
    <xf numFmtId="0" fontId="7" fillId="0" borderId="13" xfId="46" applyFont="1" applyFill="1" applyBorder="1" applyAlignment="1">
      <alignment horizontal="center" vertical="center" wrapText="1"/>
      <protection/>
    </xf>
    <xf numFmtId="0" fontId="7" fillId="0" borderId="14" xfId="46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/>
    </xf>
    <xf numFmtId="0" fontId="11" fillId="0" borderId="15" xfId="0" applyFont="1" applyFill="1" applyBorder="1" applyAlignment="1" applyProtection="1">
      <alignment horizontal="center"/>
      <protection locked="0"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0" fontId="11" fillId="0" borderId="28" xfId="0" applyFont="1" applyFill="1" applyBorder="1" applyAlignment="1">
      <alignment horizontal="center" wrapText="1"/>
    </xf>
    <xf numFmtId="3" fontId="13" fillId="0" borderId="22" xfId="0" applyNumberFormat="1" applyFont="1" applyFill="1" applyBorder="1" applyAlignment="1">
      <alignment/>
    </xf>
    <xf numFmtId="3" fontId="13" fillId="0" borderId="23" xfId="0" applyNumberFormat="1" applyFont="1" applyFill="1" applyBorder="1" applyAlignment="1">
      <alignment/>
    </xf>
    <xf numFmtId="3" fontId="13" fillId="0" borderId="24" xfId="0" applyNumberFormat="1" applyFont="1" applyFill="1" applyBorder="1" applyAlignment="1">
      <alignment/>
    </xf>
    <xf numFmtId="3" fontId="13" fillId="0" borderId="29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1" xfId="0" applyNumberFormat="1" applyFont="1" applyFill="1" applyBorder="1" applyAlignment="1">
      <alignment/>
    </xf>
    <xf numFmtId="3" fontId="13" fillId="0" borderId="26" xfId="0" applyNumberFormat="1" applyFont="1" applyFill="1" applyBorder="1" applyAlignment="1">
      <alignment/>
    </xf>
    <xf numFmtId="3" fontId="13" fillId="0" borderId="25" xfId="0" applyNumberFormat="1" applyFont="1" applyFill="1" applyBorder="1" applyAlignment="1">
      <alignment/>
    </xf>
    <xf numFmtId="3" fontId="14" fillId="0" borderId="27" xfId="0" applyNumberFormat="1" applyFont="1" applyFill="1" applyBorder="1" applyAlignment="1">
      <alignment/>
    </xf>
    <xf numFmtId="0" fontId="11" fillId="0" borderId="21" xfId="0" applyFont="1" applyFill="1" applyBorder="1" applyAlignment="1" applyProtection="1">
      <alignment horizontal="center"/>
      <protection locked="0"/>
    </xf>
    <xf numFmtId="3" fontId="0" fillId="0" borderId="32" xfId="0" applyNumberFormat="1" applyFill="1" applyBorder="1" applyAlignment="1">
      <alignment/>
    </xf>
    <xf numFmtId="3" fontId="0" fillId="0" borderId="33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3" fontId="15" fillId="0" borderId="23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12" fillId="0" borderId="27" xfId="0" applyFont="1" applyFill="1" applyBorder="1" applyAlignment="1">
      <alignment wrapText="1"/>
    </xf>
    <xf numFmtId="3" fontId="15" fillId="0" borderId="22" xfId="0" applyNumberFormat="1" applyFont="1" applyFill="1" applyBorder="1" applyAlignment="1">
      <alignment/>
    </xf>
    <xf numFmtId="3" fontId="15" fillId="0" borderId="26" xfId="0" applyNumberFormat="1" applyFont="1" applyFill="1" applyBorder="1" applyAlignment="1">
      <alignment/>
    </xf>
    <xf numFmtId="3" fontId="15" fillId="0" borderId="24" xfId="0" applyNumberFormat="1" applyFont="1" applyFill="1" applyBorder="1" applyAlignment="1">
      <alignment/>
    </xf>
    <xf numFmtId="3" fontId="15" fillId="0" borderId="22" xfId="0" applyNumberFormat="1" applyFont="1" applyFill="1" applyBorder="1" applyAlignment="1">
      <alignment/>
    </xf>
    <xf numFmtId="3" fontId="15" fillId="0" borderId="23" xfId="0" applyNumberFormat="1" applyFont="1" applyFill="1" applyBorder="1" applyAlignment="1">
      <alignment/>
    </xf>
    <xf numFmtId="3" fontId="15" fillId="0" borderId="25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1" fillId="0" borderId="35" xfId="0" applyFont="1" applyFill="1" applyBorder="1" applyAlignment="1" applyProtection="1">
      <alignment horizontal="center"/>
      <protection locked="0"/>
    </xf>
    <xf numFmtId="3" fontId="13" fillId="0" borderId="36" xfId="0" applyNumberFormat="1" applyFont="1" applyFill="1" applyBorder="1" applyAlignment="1">
      <alignment/>
    </xf>
    <xf numFmtId="3" fontId="13" fillId="0" borderId="37" xfId="0" applyNumberFormat="1" applyFont="1" applyFill="1" applyBorder="1" applyAlignment="1">
      <alignment/>
    </xf>
    <xf numFmtId="3" fontId="13" fillId="0" borderId="38" xfId="0" applyNumberFormat="1" applyFont="1" applyFill="1" applyBorder="1" applyAlignment="1">
      <alignment/>
    </xf>
    <xf numFmtId="3" fontId="13" fillId="0" borderId="39" xfId="0" applyNumberFormat="1" applyFont="1" applyFill="1" applyBorder="1" applyAlignment="1">
      <alignment/>
    </xf>
    <xf numFmtId="3" fontId="13" fillId="0" borderId="40" xfId="0" applyNumberFormat="1" applyFont="1" applyFill="1" applyBorder="1" applyAlignment="1">
      <alignment/>
    </xf>
    <xf numFmtId="3" fontId="14" fillId="0" borderId="35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1" fillId="0" borderId="21" xfId="0" applyFont="1" applyFill="1" applyBorder="1" applyAlignment="1">
      <alignment horizontal="center"/>
    </xf>
    <xf numFmtId="49" fontId="11" fillId="0" borderId="35" xfId="0" applyNumberFormat="1" applyFont="1" applyFill="1" applyBorder="1" applyAlignment="1" applyProtection="1">
      <alignment horizontal="center"/>
      <protection locked="0"/>
    </xf>
    <xf numFmtId="0" fontId="7" fillId="0" borderId="41" xfId="46" applyFont="1" applyFill="1" applyBorder="1" applyAlignment="1">
      <alignment horizontal="center" vertical="center" wrapText="1"/>
      <protection/>
    </xf>
    <xf numFmtId="0" fontId="7" fillId="0" borderId="42" xfId="46" applyFont="1" applyFill="1" applyBorder="1" applyAlignment="1">
      <alignment horizontal="center" vertical="center" wrapText="1"/>
      <protection/>
    </xf>
    <xf numFmtId="0" fontId="7" fillId="0" borderId="43" xfId="46" applyFont="1" applyFill="1" applyBorder="1" applyAlignment="1">
      <alignment horizontal="center" vertical="center" wrapText="1"/>
      <protection/>
    </xf>
    <xf numFmtId="0" fontId="11" fillId="0" borderId="15" xfId="0" applyFont="1" applyFill="1" applyBorder="1" applyAlignment="1">
      <alignment horizontal="center"/>
    </xf>
    <xf numFmtId="3" fontId="15" fillId="0" borderId="16" xfId="0" applyNumberFormat="1" applyFont="1" applyFill="1" applyBorder="1" applyAlignment="1">
      <alignment/>
    </xf>
    <xf numFmtId="3" fontId="15" fillId="0" borderId="17" xfId="0" applyNumberFormat="1" applyFont="1" applyFill="1" applyBorder="1" applyAlignment="1">
      <alignment/>
    </xf>
    <xf numFmtId="3" fontId="15" fillId="0" borderId="18" xfId="0" applyNumberFormat="1" applyFont="1" applyFill="1" applyBorder="1" applyAlignment="1">
      <alignment/>
    </xf>
    <xf numFmtId="3" fontId="15" fillId="0" borderId="19" xfId="0" applyNumberFormat="1" applyFont="1" applyFill="1" applyBorder="1" applyAlignment="1">
      <alignment/>
    </xf>
    <xf numFmtId="3" fontId="15" fillId="0" borderId="20" xfId="0" applyNumberFormat="1" applyFont="1" applyFill="1" applyBorder="1" applyAlignment="1">
      <alignment/>
    </xf>
    <xf numFmtId="49" fontId="11" fillId="0" borderId="44" xfId="0" applyNumberFormat="1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>
      <alignment horizontal="center"/>
    </xf>
    <xf numFmtId="0" fontId="11" fillId="0" borderId="44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3" fillId="0" borderId="21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13" fillId="0" borderId="35" xfId="0" applyFont="1" applyFill="1" applyBorder="1" applyAlignment="1">
      <alignment horizontal="center"/>
    </xf>
    <xf numFmtId="0" fontId="13" fillId="0" borderId="29" xfId="0" applyFont="1" applyFill="1" applyBorder="1" applyAlignment="1">
      <alignment/>
    </xf>
    <xf numFmtId="0" fontId="13" fillId="0" borderId="30" xfId="0" applyFont="1" applyFill="1" applyBorder="1" applyAlignment="1">
      <alignment/>
    </xf>
    <xf numFmtId="0" fontId="13" fillId="0" borderId="36" xfId="0" applyFont="1" applyFill="1" applyBorder="1" applyAlignment="1">
      <alignment/>
    </xf>
    <xf numFmtId="0" fontId="13" fillId="0" borderId="31" xfId="0" applyFont="1" applyFill="1" applyBorder="1" applyAlignment="1">
      <alignment/>
    </xf>
    <xf numFmtId="0" fontId="13" fillId="0" borderId="40" xfId="0" applyFont="1" applyFill="1" applyBorder="1" applyAlignment="1">
      <alignment/>
    </xf>
    <xf numFmtId="3" fontId="0" fillId="0" borderId="45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3" fontId="3" fillId="0" borderId="47" xfId="0" applyNumberFormat="1" applyFont="1" applyFill="1" applyBorder="1" applyAlignment="1">
      <alignment/>
    </xf>
    <xf numFmtId="3" fontId="13" fillId="0" borderId="48" xfId="0" applyNumberFormat="1" applyFont="1" applyFill="1" applyBorder="1" applyAlignment="1">
      <alignment/>
    </xf>
    <xf numFmtId="3" fontId="13" fillId="0" borderId="49" xfId="0" applyNumberFormat="1" applyFont="1" applyFill="1" applyBorder="1" applyAlignment="1">
      <alignment/>
    </xf>
    <xf numFmtId="3" fontId="14" fillId="0" borderId="50" xfId="0" applyNumberFormat="1" applyFont="1" applyFill="1" applyBorder="1" applyAlignment="1">
      <alignment/>
    </xf>
    <xf numFmtId="4" fontId="11" fillId="0" borderId="44" xfId="0" applyNumberFormat="1" applyFont="1" applyFill="1" applyBorder="1" applyAlignment="1">
      <alignment horizontal="center" wrapText="1"/>
    </xf>
    <xf numFmtId="3" fontId="13" fillId="0" borderId="10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3" fontId="13" fillId="0" borderId="13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/>
    </xf>
    <xf numFmtId="3" fontId="14" fillId="0" borderId="51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2" fillId="33" borderId="27" xfId="0" applyFont="1" applyFill="1" applyBorder="1" applyAlignment="1" applyProtection="1">
      <alignment/>
      <protection locked="0"/>
    </xf>
    <xf numFmtId="0" fontId="12" fillId="0" borderId="27" xfId="0" applyFont="1" applyFill="1" applyBorder="1" applyAlignment="1" applyProtection="1">
      <alignment/>
      <protection locked="0"/>
    </xf>
    <xf numFmtId="0" fontId="12" fillId="33" borderId="27" xfId="0" applyFont="1" applyFill="1" applyBorder="1" applyAlignment="1">
      <alignment wrapText="1"/>
    </xf>
    <xf numFmtId="0" fontId="12" fillId="33" borderId="27" xfId="0" applyFont="1" applyFill="1" applyBorder="1" applyAlignment="1" applyProtection="1">
      <alignment/>
      <protection locked="0"/>
    </xf>
    <xf numFmtId="0" fontId="12" fillId="0" borderId="27" xfId="0" applyFont="1" applyFill="1" applyBorder="1" applyAlignment="1" applyProtection="1">
      <alignment/>
      <protection locked="0"/>
    </xf>
    <xf numFmtId="0" fontId="12" fillId="33" borderId="27" xfId="0" applyFont="1" applyFill="1" applyBorder="1" applyAlignment="1" applyProtection="1">
      <alignment wrapText="1"/>
      <protection locked="0"/>
    </xf>
    <xf numFmtId="0" fontId="12" fillId="33" borderId="27" xfId="0" applyFont="1" applyFill="1" applyBorder="1" applyAlignment="1">
      <alignment wrapText="1"/>
    </xf>
    <xf numFmtId="49" fontId="12" fillId="33" borderId="27" xfId="0" applyNumberFormat="1" applyFont="1" applyFill="1" applyBorder="1" applyAlignment="1" applyProtection="1">
      <alignment/>
      <protection locked="0"/>
    </xf>
    <xf numFmtId="49" fontId="12" fillId="33" borderId="27" xfId="0" applyNumberFormat="1" applyFont="1" applyFill="1" applyBorder="1" applyAlignment="1" applyProtection="1">
      <alignment wrapText="1"/>
      <protection locked="0"/>
    </xf>
    <xf numFmtId="49" fontId="12" fillId="33" borderId="50" xfId="0" applyNumberFormat="1" applyFont="1" applyFill="1" applyBorder="1" applyAlignment="1" applyProtection="1">
      <alignment/>
      <protection locked="0"/>
    </xf>
    <xf numFmtId="0" fontId="12" fillId="0" borderId="27" xfId="0" applyFont="1" applyFill="1" applyBorder="1" applyAlignment="1">
      <alignment/>
    </xf>
    <xf numFmtId="0" fontId="12" fillId="33" borderId="27" xfId="0" applyFont="1" applyFill="1" applyBorder="1" applyAlignment="1">
      <alignment horizontal="left"/>
    </xf>
    <xf numFmtId="0" fontId="12" fillId="0" borderId="27" xfId="0" applyFont="1" applyFill="1" applyBorder="1" applyAlignment="1">
      <alignment horizontal="left"/>
    </xf>
    <xf numFmtId="0" fontId="12" fillId="33" borderId="27" xfId="0" applyFont="1" applyFill="1" applyBorder="1" applyAlignment="1" applyProtection="1">
      <alignment horizontal="left" wrapText="1"/>
      <protection locked="0"/>
    </xf>
    <xf numFmtId="0" fontId="12" fillId="33" borderId="27" xfId="0" applyFont="1" applyFill="1" applyBorder="1" applyAlignment="1" applyProtection="1">
      <alignment horizontal="left"/>
      <protection locked="0"/>
    </xf>
    <xf numFmtId="4" fontId="12" fillId="33" borderId="27" xfId="0" applyNumberFormat="1" applyFont="1" applyFill="1" applyBorder="1" applyAlignment="1">
      <alignment horizontal="left" wrapText="1"/>
    </xf>
    <xf numFmtId="4" fontId="12" fillId="0" borderId="27" xfId="0" applyNumberFormat="1" applyFont="1" applyFill="1" applyBorder="1" applyAlignment="1">
      <alignment horizontal="left"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5" fillId="0" borderId="24" xfId="0" applyNumberFormat="1" applyFont="1" applyFill="1" applyBorder="1" applyAlignment="1">
      <alignment/>
    </xf>
    <xf numFmtId="3" fontId="15" fillId="0" borderId="25" xfId="0" applyNumberFormat="1" applyFont="1" applyFill="1" applyBorder="1" applyAlignment="1">
      <alignment/>
    </xf>
    <xf numFmtId="3" fontId="15" fillId="0" borderId="26" xfId="0" applyNumberFormat="1" applyFont="1" applyFill="1" applyBorder="1" applyAlignment="1">
      <alignment/>
    </xf>
    <xf numFmtId="3" fontId="15" fillId="0" borderId="27" xfId="0" applyNumberFormat="1" applyFont="1" applyFill="1" applyBorder="1" applyAlignment="1">
      <alignment/>
    </xf>
    <xf numFmtId="0" fontId="0" fillId="34" borderId="0" xfId="0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15" fillId="34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46" applyFont="1" applyFill="1" applyAlignment="1">
      <alignment/>
      <protection/>
    </xf>
    <xf numFmtId="0" fontId="7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7" fillId="0" borderId="0" xfId="46" applyFont="1" applyFill="1" applyAlignment="1">
      <alignment horizontal="right"/>
      <protection/>
    </xf>
    <xf numFmtId="0" fontId="7" fillId="0" borderId="52" xfId="46" applyFont="1" applyFill="1" applyBorder="1" applyAlignment="1">
      <alignment horizontal="center" vertical="center"/>
      <protection/>
    </xf>
    <xf numFmtId="0" fontId="0" fillId="0" borderId="53" xfId="0" applyFill="1" applyBorder="1" applyAlignment="1">
      <alignment/>
    </xf>
    <xf numFmtId="0" fontId="7" fillId="0" borderId="54" xfId="46" applyFont="1" applyFill="1" applyBorder="1" applyAlignment="1">
      <alignment horizontal="center" vertical="center"/>
      <protection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5" xfId="46" applyFont="1" applyFill="1" applyBorder="1" applyAlignment="1">
      <alignment horizontal="center" vertical="center"/>
      <protection/>
    </xf>
    <xf numFmtId="0" fontId="10" fillId="0" borderId="52" xfId="46" applyFont="1" applyFill="1" applyBorder="1" applyAlignment="1">
      <alignment horizontal="center" vertical="center" wrapText="1"/>
      <protection/>
    </xf>
    <xf numFmtId="0" fontId="3" fillId="0" borderId="53" xfId="0" applyFont="1" applyFill="1" applyBorder="1" applyAlignment="1">
      <alignment/>
    </xf>
    <xf numFmtId="0" fontId="0" fillId="34" borderId="0" xfId="0" applyFill="1" applyAlignment="1">
      <alignment wrapText="1"/>
    </xf>
    <xf numFmtId="0" fontId="15" fillId="34" borderId="0" xfId="0" applyFont="1" applyFill="1" applyAlignment="1">
      <alignment horizontal="left" vertical="top" wrapText="1"/>
    </xf>
    <xf numFmtId="0" fontId="0" fillId="34" borderId="0" xfId="0" applyFill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vertical="top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4"/>
  <sheetViews>
    <sheetView tabSelected="1" zoomScalePageLayoutView="0" workbookViewId="0" topLeftCell="C1">
      <selection activeCell="K5" sqref="K5"/>
    </sheetView>
  </sheetViews>
  <sheetFormatPr defaultColWidth="9.140625" defaultRowHeight="15"/>
  <cols>
    <col min="1" max="1" width="61.28125" style="2" customWidth="1"/>
    <col min="2" max="2" width="11.421875" style="2" customWidth="1"/>
    <col min="3" max="3" width="10.421875" style="2" customWidth="1"/>
    <col min="4" max="4" width="9.140625" style="2" customWidth="1"/>
    <col min="5" max="6" width="10.57421875" style="2" customWidth="1"/>
    <col min="7" max="7" width="9.00390625" style="2" customWidth="1"/>
    <col min="8" max="10" width="8.57421875" style="2" customWidth="1"/>
    <col min="11" max="11" width="9.57421875" style="2" customWidth="1"/>
    <col min="12" max="12" width="9.421875" style="2" customWidth="1"/>
    <col min="13" max="13" width="7.7109375" style="2" customWidth="1"/>
    <col min="14" max="14" width="9.421875" style="2" customWidth="1"/>
    <col min="15" max="15" width="9.7109375" style="2" customWidth="1"/>
    <col min="16" max="16" width="8.28125" style="2" customWidth="1"/>
    <col min="17" max="17" width="9.57421875" style="3" customWidth="1"/>
    <col min="18" max="16384" width="9.140625" style="2" customWidth="1"/>
  </cols>
  <sheetData>
    <row r="1" spans="1:7" ht="14.25">
      <c r="A1" s="138" t="s">
        <v>0</v>
      </c>
      <c r="B1" s="139"/>
      <c r="C1" s="139"/>
      <c r="D1" s="139"/>
      <c r="E1" s="1"/>
      <c r="F1" s="1"/>
      <c r="G1" s="1"/>
    </row>
    <row r="4" spans="1:17" ht="12.75" customHeight="1">
      <c r="A4" s="140" t="s">
        <v>86</v>
      </c>
      <c r="B4" s="139"/>
      <c r="C4" s="139"/>
      <c r="D4" s="139"/>
      <c r="E4" s="1"/>
      <c r="F4" s="1"/>
      <c r="G4" s="1"/>
      <c r="I4" s="4"/>
      <c r="J4" s="4"/>
      <c r="K4" s="4"/>
      <c r="L4" s="4"/>
      <c r="M4" s="4"/>
      <c r="O4" s="141" t="s">
        <v>133</v>
      </c>
      <c r="P4" s="142"/>
      <c r="Q4" s="142"/>
    </row>
    <row r="5" spans="8:17" s="5" customFormat="1" ht="12.75" customHeight="1">
      <c r="H5" s="6"/>
      <c r="I5" s="6"/>
      <c r="J5" s="6"/>
      <c r="K5" s="6"/>
      <c r="L5" s="6"/>
      <c r="M5" s="6"/>
      <c r="N5" s="6"/>
      <c r="O5" s="6"/>
      <c r="P5" s="143" t="s">
        <v>1</v>
      </c>
      <c r="Q5" s="142"/>
    </row>
    <row r="6" spans="1:17" ht="12.75" customHeight="1" thickBot="1">
      <c r="A6" s="7" t="s">
        <v>2</v>
      </c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 t="s">
        <v>3</v>
      </c>
    </row>
    <row r="7" spans="1:17" ht="12.75" customHeight="1" thickBot="1">
      <c r="A7" s="144" t="s">
        <v>4</v>
      </c>
      <c r="B7" s="146" t="s">
        <v>5</v>
      </c>
      <c r="C7" s="147"/>
      <c r="D7" s="147"/>
      <c r="E7" s="146" t="s">
        <v>6</v>
      </c>
      <c r="F7" s="147"/>
      <c r="G7" s="148"/>
      <c r="H7" s="149" t="s">
        <v>7</v>
      </c>
      <c r="I7" s="147"/>
      <c r="J7" s="148"/>
      <c r="K7" s="146" t="s">
        <v>8</v>
      </c>
      <c r="L7" s="147"/>
      <c r="M7" s="148"/>
      <c r="N7" s="146" t="s">
        <v>9</v>
      </c>
      <c r="O7" s="147"/>
      <c r="P7" s="148"/>
      <c r="Q7" s="150" t="s">
        <v>10</v>
      </c>
    </row>
    <row r="8" spans="1:17" s="15" customFormat="1" ht="54" customHeight="1" thickBot="1">
      <c r="A8" s="145"/>
      <c r="B8" s="10" t="s">
        <v>11</v>
      </c>
      <c r="C8" s="11" t="s">
        <v>12</v>
      </c>
      <c r="D8" s="12" t="s">
        <v>13</v>
      </c>
      <c r="E8" s="10" t="s">
        <v>11</v>
      </c>
      <c r="F8" s="11" t="s">
        <v>12</v>
      </c>
      <c r="G8" s="13" t="s">
        <v>13</v>
      </c>
      <c r="H8" s="14" t="s">
        <v>11</v>
      </c>
      <c r="I8" s="11" t="s">
        <v>12</v>
      </c>
      <c r="J8" s="13" t="s">
        <v>13</v>
      </c>
      <c r="K8" s="14" t="s">
        <v>11</v>
      </c>
      <c r="L8" s="11" t="s">
        <v>12</v>
      </c>
      <c r="M8" s="13" t="s">
        <v>13</v>
      </c>
      <c r="N8" s="14" t="s">
        <v>11</v>
      </c>
      <c r="O8" s="11" t="s">
        <v>12</v>
      </c>
      <c r="P8" s="13" t="s">
        <v>13</v>
      </c>
      <c r="Q8" s="151"/>
    </row>
    <row r="9" spans="1:17" ht="12.75" customHeight="1">
      <c r="A9" s="16" t="s">
        <v>14</v>
      </c>
      <c r="B9" s="17"/>
      <c r="C9" s="18"/>
      <c r="D9" s="19"/>
      <c r="E9" s="17"/>
      <c r="F9" s="18"/>
      <c r="G9" s="20"/>
      <c r="H9" s="21"/>
      <c r="I9" s="18"/>
      <c r="J9" s="19"/>
      <c r="K9" s="17"/>
      <c r="L9" s="18"/>
      <c r="M9" s="20"/>
      <c r="N9" s="21"/>
      <c r="O9" s="18"/>
      <c r="P9" s="19"/>
      <c r="Q9" s="22"/>
    </row>
    <row r="10" spans="1:17" ht="12.75" customHeight="1">
      <c r="A10" s="107" t="s">
        <v>15</v>
      </c>
      <c r="B10" s="23">
        <v>23</v>
      </c>
      <c r="C10" s="24">
        <v>23</v>
      </c>
      <c r="D10" s="25">
        <f>C10-B10</f>
        <v>0</v>
      </c>
      <c r="E10" s="23">
        <v>1</v>
      </c>
      <c r="F10" s="24">
        <v>1</v>
      </c>
      <c r="G10" s="26">
        <f>F10-F10</f>
        <v>0</v>
      </c>
      <c r="H10" s="27">
        <v>29</v>
      </c>
      <c r="I10" s="24">
        <v>29</v>
      </c>
      <c r="J10" s="25">
        <f>I10-H10</f>
        <v>0</v>
      </c>
      <c r="K10" s="23">
        <v>46</v>
      </c>
      <c r="L10" s="24">
        <v>46</v>
      </c>
      <c r="M10" s="26">
        <f>L10-K10</f>
        <v>0</v>
      </c>
      <c r="N10" s="27">
        <v>17</v>
      </c>
      <c r="O10" s="24">
        <v>17</v>
      </c>
      <c r="P10" s="25">
        <f>O10-N10</f>
        <v>0</v>
      </c>
      <c r="Q10" s="28">
        <v>374</v>
      </c>
    </row>
    <row r="11" spans="1:17" ht="12.75" customHeight="1">
      <c r="A11" s="107" t="s">
        <v>87</v>
      </c>
      <c r="B11" s="23">
        <v>0</v>
      </c>
      <c r="C11" s="24">
        <v>0</v>
      </c>
      <c r="D11" s="25">
        <f>C11-B11</f>
        <v>0</v>
      </c>
      <c r="E11" s="23">
        <v>2</v>
      </c>
      <c r="F11" s="24">
        <v>2</v>
      </c>
      <c r="G11" s="26">
        <f>F11-F11</f>
        <v>0</v>
      </c>
      <c r="H11" s="27">
        <v>130</v>
      </c>
      <c r="I11" s="24">
        <v>130</v>
      </c>
      <c r="J11" s="25">
        <f>I11-H11</f>
        <v>0</v>
      </c>
      <c r="K11" s="23">
        <v>132</v>
      </c>
      <c r="L11" s="24">
        <v>132</v>
      </c>
      <c r="M11" s="26">
        <f>L11-K11</f>
        <v>0</v>
      </c>
      <c r="N11" s="27">
        <v>18</v>
      </c>
      <c r="O11" s="24">
        <v>9</v>
      </c>
      <c r="P11" s="25">
        <f>O11-N11</f>
        <v>-9</v>
      </c>
      <c r="Q11" s="28">
        <v>816</v>
      </c>
    </row>
    <row r="12" spans="1:17" ht="12.75" customHeight="1">
      <c r="A12" s="107" t="s">
        <v>88</v>
      </c>
      <c r="B12" s="23">
        <v>0</v>
      </c>
      <c r="C12" s="24">
        <v>0</v>
      </c>
      <c r="D12" s="25">
        <f>C12-B12</f>
        <v>0</v>
      </c>
      <c r="E12" s="23">
        <v>10</v>
      </c>
      <c r="F12" s="24">
        <v>10</v>
      </c>
      <c r="G12" s="26">
        <f>F12-F12</f>
        <v>0</v>
      </c>
      <c r="H12" s="27">
        <v>0</v>
      </c>
      <c r="I12" s="24">
        <v>0</v>
      </c>
      <c r="J12" s="25">
        <f>I12-H12</f>
        <v>0</v>
      </c>
      <c r="K12" s="23">
        <v>405</v>
      </c>
      <c r="L12" s="24">
        <v>405</v>
      </c>
      <c r="M12" s="26">
        <f>L12-K12</f>
        <v>0</v>
      </c>
      <c r="N12" s="27">
        <v>16</v>
      </c>
      <c r="O12" s="24">
        <v>6</v>
      </c>
      <c r="P12" s="25">
        <f>O12-N12</f>
        <v>-10</v>
      </c>
      <c r="Q12" s="28">
        <v>609</v>
      </c>
    </row>
    <row r="13" spans="1:17" ht="12.75" customHeight="1">
      <c r="A13" s="107" t="s">
        <v>16</v>
      </c>
      <c r="B13" s="23">
        <v>0</v>
      </c>
      <c r="C13" s="24">
        <v>0</v>
      </c>
      <c r="D13" s="25">
        <f>C13-B13</f>
        <v>0</v>
      </c>
      <c r="E13" s="23">
        <v>75</v>
      </c>
      <c r="F13" s="24">
        <v>75</v>
      </c>
      <c r="G13" s="26">
        <f>F13-F13</f>
        <v>0</v>
      </c>
      <c r="H13" s="27">
        <v>236</v>
      </c>
      <c r="I13" s="24">
        <v>236</v>
      </c>
      <c r="J13" s="25">
        <f>I13-H13</f>
        <v>0</v>
      </c>
      <c r="K13" s="23">
        <v>65</v>
      </c>
      <c r="L13" s="24">
        <v>65</v>
      </c>
      <c r="M13" s="26">
        <f>L13-K13</f>
        <v>0</v>
      </c>
      <c r="N13" s="27">
        <v>151</v>
      </c>
      <c r="O13" s="24">
        <v>146</v>
      </c>
      <c r="P13" s="25">
        <f>O13-N13</f>
        <v>-5</v>
      </c>
      <c r="Q13" s="28">
        <v>817</v>
      </c>
    </row>
    <row r="14" spans="1:17" ht="12.75" customHeight="1">
      <c r="A14" s="108" t="s">
        <v>17</v>
      </c>
      <c r="B14" s="23">
        <v>0</v>
      </c>
      <c r="C14" s="24">
        <v>0</v>
      </c>
      <c r="D14" s="25">
        <f aca="true" t="shared" si="0" ref="D14:D23">C14-B14</f>
        <v>0</v>
      </c>
      <c r="E14" s="23">
        <v>8</v>
      </c>
      <c r="F14" s="24">
        <v>8</v>
      </c>
      <c r="G14" s="26">
        <f aca="true" t="shared" si="1" ref="G14:G23">F14-F14</f>
        <v>0</v>
      </c>
      <c r="H14" s="27">
        <v>74</v>
      </c>
      <c r="I14" s="24">
        <v>74</v>
      </c>
      <c r="J14" s="25">
        <f aca="true" t="shared" si="2" ref="J14:J23">I14-H14</f>
        <v>0</v>
      </c>
      <c r="K14" s="23">
        <v>0</v>
      </c>
      <c r="L14" s="24">
        <v>0</v>
      </c>
      <c r="M14" s="26">
        <f aca="true" t="shared" si="3" ref="M14:M23">L14-K14</f>
        <v>0</v>
      </c>
      <c r="N14" s="27">
        <v>57</v>
      </c>
      <c r="O14" s="24">
        <v>55</v>
      </c>
      <c r="P14" s="25">
        <f aca="true" t="shared" si="4" ref="P14:P23">O14-N14</f>
        <v>-2</v>
      </c>
      <c r="Q14" s="28">
        <v>187</v>
      </c>
    </row>
    <row r="15" spans="1:17" ht="12.75" customHeight="1">
      <c r="A15" s="107" t="s">
        <v>18</v>
      </c>
      <c r="B15" s="23">
        <v>0</v>
      </c>
      <c r="C15" s="24">
        <v>0</v>
      </c>
      <c r="D15" s="25">
        <f t="shared" si="0"/>
        <v>0</v>
      </c>
      <c r="E15" s="23">
        <v>3</v>
      </c>
      <c r="F15" s="24">
        <v>3</v>
      </c>
      <c r="G15" s="26">
        <f t="shared" si="1"/>
        <v>0</v>
      </c>
      <c r="H15" s="27">
        <v>176</v>
      </c>
      <c r="I15" s="24">
        <v>176</v>
      </c>
      <c r="J15" s="25">
        <f t="shared" si="2"/>
        <v>0</v>
      </c>
      <c r="K15" s="23">
        <v>105</v>
      </c>
      <c r="L15" s="24">
        <v>105</v>
      </c>
      <c r="M15" s="26">
        <f t="shared" si="3"/>
        <v>0</v>
      </c>
      <c r="N15" s="27">
        <v>81</v>
      </c>
      <c r="O15" s="24">
        <v>84</v>
      </c>
      <c r="P15" s="25">
        <f t="shared" si="4"/>
        <v>3</v>
      </c>
      <c r="Q15" s="28">
        <v>1237</v>
      </c>
    </row>
    <row r="16" spans="1:17" ht="12.75" customHeight="1">
      <c r="A16" s="107" t="s">
        <v>89</v>
      </c>
      <c r="B16" s="23">
        <v>0</v>
      </c>
      <c r="C16" s="24">
        <v>0</v>
      </c>
      <c r="D16" s="25">
        <f t="shared" si="0"/>
        <v>0</v>
      </c>
      <c r="E16" s="23">
        <v>10</v>
      </c>
      <c r="F16" s="24">
        <v>10</v>
      </c>
      <c r="G16" s="26">
        <f t="shared" si="1"/>
        <v>0</v>
      </c>
      <c r="H16" s="27">
        <v>337</v>
      </c>
      <c r="I16" s="24">
        <v>337</v>
      </c>
      <c r="J16" s="25">
        <f t="shared" si="2"/>
        <v>0</v>
      </c>
      <c r="K16" s="23">
        <v>127</v>
      </c>
      <c r="L16" s="24">
        <v>127</v>
      </c>
      <c r="M16" s="26">
        <f t="shared" si="3"/>
        <v>0</v>
      </c>
      <c r="N16" s="27">
        <v>82</v>
      </c>
      <c r="O16" s="24">
        <v>70</v>
      </c>
      <c r="P16" s="25">
        <f t="shared" si="4"/>
        <v>-12</v>
      </c>
      <c r="Q16" s="28">
        <v>515</v>
      </c>
    </row>
    <row r="17" spans="1:17" ht="12.75" customHeight="1">
      <c r="A17" s="107" t="s">
        <v>19</v>
      </c>
      <c r="B17" s="23">
        <v>28</v>
      </c>
      <c r="C17" s="24">
        <v>28</v>
      </c>
      <c r="D17" s="25">
        <f t="shared" si="0"/>
        <v>0</v>
      </c>
      <c r="E17" s="23">
        <v>53</v>
      </c>
      <c r="F17" s="24">
        <v>53</v>
      </c>
      <c r="G17" s="26">
        <f t="shared" si="1"/>
        <v>0</v>
      </c>
      <c r="H17" s="27">
        <v>72</v>
      </c>
      <c r="I17" s="24">
        <v>72</v>
      </c>
      <c r="J17" s="25">
        <f t="shared" si="2"/>
        <v>0</v>
      </c>
      <c r="K17" s="23">
        <v>267</v>
      </c>
      <c r="L17" s="24">
        <v>267</v>
      </c>
      <c r="M17" s="26">
        <f t="shared" si="3"/>
        <v>0</v>
      </c>
      <c r="N17" s="27">
        <v>33</v>
      </c>
      <c r="O17" s="24">
        <v>32</v>
      </c>
      <c r="P17" s="25">
        <f t="shared" si="4"/>
        <v>-1</v>
      </c>
      <c r="Q17" s="28">
        <v>1490</v>
      </c>
    </row>
    <row r="18" spans="1:17" ht="12.75" customHeight="1">
      <c r="A18" s="109" t="s">
        <v>20</v>
      </c>
      <c r="B18" s="23">
        <v>0</v>
      </c>
      <c r="C18" s="24">
        <v>0</v>
      </c>
      <c r="D18" s="25">
        <f t="shared" si="0"/>
        <v>0</v>
      </c>
      <c r="E18" s="23">
        <v>86</v>
      </c>
      <c r="F18" s="24">
        <v>100</v>
      </c>
      <c r="G18" s="26">
        <v>14</v>
      </c>
      <c r="H18" s="27">
        <v>278</v>
      </c>
      <c r="I18" s="24">
        <v>278</v>
      </c>
      <c r="J18" s="25">
        <f t="shared" si="2"/>
        <v>0</v>
      </c>
      <c r="K18" s="23">
        <v>127</v>
      </c>
      <c r="L18" s="24">
        <v>127</v>
      </c>
      <c r="M18" s="26">
        <f t="shared" si="3"/>
        <v>0</v>
      </c>
      <c r="N18" s="27">
        <v>74</v>
      </c>
      <c r="O18" s="24">
        <v>70</v>
      </c>
      <c r="P18" s="25">
        <f t="shared" si="4"/>
        <v>-4</v>
      </c>
      <c r="Q18" s="28">
        <v>345</v>
      </c>
    </row>
    <row r="19" spans="1:17" ht="12.75" customHeight="1">
      <c r="A19" s="107" t="s">
        <v>21</v>
      </c>
      <c r="B19" s="23">
        <v>61</v>
      </c>
      <c r="C19" s="24">
        <v>61</v>
      </c>
      <c r="D19" s="25">
        <f t="shared" si="0"/>
        <v>0</v>
      </c>
      <c r="E19" s="23">
        <v>387</v>
      </c>
      <c r="F19" s="24">
        <v>387</v>
      </c>
      <c r="G19" s="26">
        <f t="shared" si="1"/>
        <v>0</v>
      </c>
      <c r="H19" s="27">
        <v>53</v>
      </c>
      <c r="I19" s="24">
        <v>53</v>
      </c>
      <c r="J19" s="25">
        <f t="shared" si="2"/>
        <v>0</v>
      </c>
      <c r="K19" s="23">
        <v>131</v>
      </c>
      <c r="L19" s="24">
        <v>131</v>
      </c>
      <c r="M19" s="26">
        <f t="shared" si="3"/>
        <v>0</v>
      </c>
      <c r="N19" s="27">
        <v>10</v>
      </c>
      <c r="O19" s="24">
        <v>7</v>
      </c>
      <c r="P19" s="25">
        <f t="shared" si="4"/>
        <v>-3</v>
      </c>
      <c r="Q19" s="28">
        <v>558</v>
      </c>
    </row>
    <row r="20" spans="1:17" ht="12.75" customHeight="1">
      <c r="A20" s="108" t="s">
        <v>90</v>
      </c>
      <c r="B20" s="23">
        <v>38</v>
      </c>
      <c r="C20" s="24">
        <v>38</v>
      </c>
      <c r="D20" s="25">
        <f t="shared" si="0"/>
        <v>0</v>
      </c>
      <c r="E20" s="23">
        <v>31</v>
      </c>
      <c r="F20" s="24">
        <v>31</v>
      </c>
      <c r="G20" s="26">
        <f t="shared" si="1"/>
        <v>0</v>
      </c>
      <c r="H20" s="27">
        <v>0</v>
      </c>
      <c r="I20" s="24">
        <v>0</v>
      </c>
      <c r="J20" s="25">
        <f t="shared" si="2"/>
        <v>0</v>
      </c>
      <c r="K20" s="23">
        <v>1409</v>
      </c>
      <c r="L20" s="24">
        <v>1124</v>
      </c>
      <c r="M20" s="26">
        <f t="shared" si="3"/>
        <v>-285</v>
      </c>
      <c r="N20" s="27">
        <v>7</v>
      </c>
      <c r="O20" s="24">
        <v>4</v>
      </c>
      <c r="P20" s="25">
        <f t="shared" si="4"/>
        <v>-3</v>
      </c>
      <c r="Q20" s="28">
        <v>2</v>
      </c>
    </row>
    <row r="21" spans="1:17" ht="12.75" customHeight="1">
      <c r="A21" s="108" t="s">
        <v>22</v>
      </c>
      <c r="B21" s="23">
        <v>0</v>
      </c>
      <c r="C21" s="24">
        <v>0</v>
      </c>
      <c r="D21" s="25">
        <f t="shared" si="0"/>
        <v>0</v>
      </c>
      <c r="E21" s="23">
        <v>0</v>
      </c>
      <c r="F21" s="24">
        <v>0</v>
      </c>
      <c r="G21" s="26">
        <f t="shared" si="1"/>
        <v>0</v>
      </c>
      <c r="H21" s="27">
        <v>0</v>
      </c>
      <c r="I21" s="24">
        <v>0</v>
      </c>
      <c r="J21" s="25">
        <f t="shared" si="2"/>
        <v>0</v>
      </c>
      <c r="K21" s="23">
        <v>0</v>
      </c>
      <c r="L21" s="24">
        <v>0</v>
      </c>
      <c r="M21" s="26">
        <f t="shared" si="3"/>
        <v>0</v>
      </c>
      <c r="N21" s="27">
        <v>13</v>
      </c>
      <c r="O21" s="24">
        <v>11</v>
      </c>
      <c r="P21" s="25">
        <f t="shared" si="4"/>
        <v>-2</v>
      </c>
      <c r="Q21" s="28">
        <v>315</v>
      </c>
    </row>
    <row r="22" spans="1:17" ht="12.75" customHeight="1">
      <c r="A22" s="107" t="s">
        <v>23</v>
      </c>
      <c r="B22" s="23">
        <v>6</v>
      </c>
      <c r="C22" s="24">
        <v>6</v>
      </c>
      <c r="D22" s="25">
        <f t="shared" si="0"/>
        <v>0</v>
      </c>
      <c r="E22" s="23">
        <v>17</v>
      </c>
      <c r="F22" s="24">
        <v>17</v>
      </c>
      <c r="G22" s="26">
        <f t="shared" si="1"/>
        <v>0</v>
      </c>
      <c r="H22" s="27">
        <v>188</v>
      </c>
      <c r="I22" s="24">
        <v>188</v>
      </c>
      <c r="J22" s="25">
        <f t="shared" si="2"/>
        <v>0</v>
      </c>
      <c r="K22" s="23">
        <v>14</v>
      </c>
      <c r="L22" s="24">
        <v>14</v>
      </c>
      <c r="M22" s="26">
        <f t="shared" si="3"/>
        <v>0</v>
      </c>
      <c r="N22" s="27">
        <v>14</v>
      </c>
      <c r="O22" s="24">
        <v>14</v>
      </c>
      <c r="P22" s="25">
        <f t="shared" si="4"/>
        <v>0</v>
      </c>
      <c r="Q22" s="28">
        <v>435</v>
      </c>
    </row>
    <row r="23" spans="1:17" ht="12.75" customHeight="1">
      <c r="A23" s="109" t="s">
        <v>24</v>
      </c>
      <c r="B23" s="23">
        <v>15</v>
      </c>
      <c r="C23" s="24">
        <v>15</v>
      </c>
      <c r="D23" s="25">
        <f t="shared" si="0"/>
        <v>0</v>
      </c>
      <c r="E23" s="23">
        <v>55</v>
      </c>
      <c r="F23" s="24">
        <v>55</v>
      </c>
      <c r="G23" s="26">
        <f t="shared" si="1"/>
        <v>0</v>
      </c>
      <c r="H23" s="27">
        <v>123</v>
      </c>
      <c r="I23" s="24">
        <v>110</v>
      </c>
      <c r="J23" s="25">
        <f t="shared" si="2"/>
        <v>-13</v>
      </c>
      <c r="K23" s="23">
        <v>129</v>
      </c>
      <c r="L23" s="24">
        <v>129</v>
      </c>
      <c r="M23" s="26">
        <f t="shared" si="3"/>
        <v>0</v>
      </c>
      <c r="N23" s="27">
        <v>120</v>
      </c>
      <c r="O23" s="24">
        <v>112</v>
      </c>
      <c r="P23" s="25">
        <f t="shared" si="4"/>
        <v>-8</v>
      </c>
      <c r="Q23" s="28">
        <v>1259</v>
      </c>
    </row>
    <row r="24" spans="1:17" ht="12.75" customHeight="1" thickBot="1">
      <c r="A24" s="29" t="s">
        <v>25</v>
      </c>
      <c r="B24" s="30">
        <f>SUM(B10:B23)</f>
        <v>171</v>
      </c>
      <c r="C24" s="31">
        <f>SUM(C10:C23)</f>
        <v>171</v>
      </c>
      <c r="D24" s="32">
        <f>SUM(C24-B24)</f>
        <v>0</v>
      </c>
      <c r="E24" s="33">
        <f>SUM(E10:E23)</f>
        <v>738</v>
      </c>
      <c r="F24" s="34">
        <f>SUM(F10:F23)</f>
        <v>752</v>
      </c>
      <c r="G24" s="35">
        <f>SUM(F24-E24)</f>
        <v>14</v>
      </c>
      <c r="H24" s="36">
        <f>SUM(H10:H23)</f>
        <v>1696</v>
      </c>
      <c r="I24" s="31">
        <f>SUM(I10:I23)</f>
        <v>1683</v>
      </c>
      <c r="J24" s="32">
        <f>SUM(I24-H24)</f>
        <v>-13</v>
      </c>
      <c r="K24" s="30">
        <f>SUM(K10:K23)</f>
        <v>2957</v>
      </c>
      <c r="L24" s="31">
        <f>SUM(L10:L23)</f>
        <v>2672</v>
      </c>
      <c r="M24" s="37">
        <f>SUM(L24-K24)</f>
        <v>-285</v>
      </c>
      <c r="N24" s="36">
        <f>SUM(N10:N23)</f>
        <v>693</v>
      </c>
      <c r="O24" s="31">
        <f>SUM(O10:O23)</f>
        <v>637</v>
      </c>
      <c r="P24" s="32">
        <f>SUM(O24-N24)</f>
        <v>-56</v>
      </c>
      <c r="Q24" s="38">
        <f>SUM(Q10:Q23)</f>
        <v>8959</v>
      </c>
    </row>
    <row r="25" spans="1:17" ht="12.75" customHeight="1">
      <c r="A25" s="39" t="s">
        <v>26</v>
      </c>
      <c r="B25" s="17"/>
      <c r="C25" s="18"/>
      <c r="D25" s="19"/>
      <c r="E25" s="40"/>
      <c r="F25" s="41"/>
      <c r="G25" s="42"/>
      <c r="H25" s="21"/>
      <c r="I25" s="18"/>
      <c r="J25" s="19"/>
      <c r="K25" s="17"/>
      <c r="L25" s="18"/>
      <c r="M25" s="20"/>
      <c r="N25" s="21"/>
      <c r="O25" s="18"/>
      <c r="P25" s="19"/>
      <c r="Q25" s="22"/>
    </row>
    <row r="26" spans="1:18" ht="12.75" customHeight="1">
      <c r="A26" s="110" t="s">
        <v>29</v>
      </c>
      <c r="B26" s="23">
        <v>6</v>
      </c>
      <c r="C26" s="24">
        <v>6</v>
      </c>
      <c r="D26" s="25">
        <v>0</v>
      </c>
      <c r="E26" s="23">
        <v>178</v>
      </c>
      <c r="F26" s="24">
        <v>178</v>
      </c>
      <c r="G26" s="26">
        <v>0</v>
      </c>
      <c r="H26" s="27">
        <v>991</v>
      </c>
      <c r="I26" s="43">
        <v>991</v>
      </c>
      <c r="J26" s="25">
        <v>0</v>
      </c>
      <c r="K26" s="23">
        <v>517</v>
      </c>
      <c r="L26" s="24">
        <v>517</v>
      </c>
      <c r="M26" s="26">
        <v>0</v>
      </c>
      <c r="N26" s="27">
        <v>37</v>
      </c>
      <c r="O26" s="24">
        <v>52</v>
      </c>
      <c r="P26" s="25">
        <v>15</v>
      </c>
      <c r="Q26" s="28">
        <v>3278</v>
      </c>
      <c r="R26" s="44"/>
    </row>
    <row r="27" spans="1:17" ht="12.75" customHeight="1">
      <c r="A27" s="111" t="s">
        <v>35</v>
      </c>
      <c r="B27" s="23">
        <v>3</v>
      </c>
      <c r="C27" s="24">
        <v>3</v>
      </c>
      <c r="D27" s="25">
        <v>0</v>
      </c>
      <c r="E27" s="23">
        <v>17</v>
      </c>
      <c r="F27" s="24">
        <v>17</v>
      </c>
      <c r="G27" s="26">
        <v>0</v>
      </c>
      <c r="H27" s="27">
        <v>288</v>
      </c>
      <c r="I27" s="43">
        <v>288</v>
      </c>
      <c r="J27" s="25">
        <v>0</v>
      </c>
      <c r="K27" s="23">
        <v>146</v>
      </c>
      <c r="L27" s="24">
        <v>146</v>
      </c>
      <c r="M27" s="26">
        <v>0</v>
      </c>
      <c r="N27" s="27">
        <v>174</v>
      </c>
      <c r="O27" s="24">
        <v>174</v>
      </c>
      <c r="P27" s="25">
        <v>0</v>
      </c>
      <c r="Q27" s="28">
        <v>1399</v>
      </c>
    </row>
    <row r="28" spans="1:17" s="52" customFormat="1" ht="12.75" customHeight="1">
      <c r="A28" s="111" t="s">
        <v>31</v>
      </c>
      <c r="B28" s="46">
        <v>2</v>
      </c>
      <c r="C28" s="24">
        <v>2</v>
      </c>
      <c r="D28" s="25">
        <v>0</v>
      </c>
      <c r="E28" s="23">
        <v>83</v>
      </c>
      <c r="F28" s="24">
        <v>83</v>
      </c>
      <c r="G28" s="26">
        <v>0</v>
      </c>
      <c r="H28" s="47">
        <v>199</v>
      </c>
      <c r="I28" s="43">
        <v>199</v>
      </c>
      <c r="J28" s="48">
        <v>0</v>
      </c>
      <c r="K28" s="49">
        <v>245</v>
      </c>
      <c r="L28" s="50">
        <v>245</v>
      </c>
      <c r="M28" s="51">
        <v>0</v>
      </c>
      <c r="N28" s="47">
        <v>162</v>
      </c>
      <c r="O28" s="50">
        <v>162</v>
      </c>
      <c r="P28" s="48">
        <v>0</v>
      </c>
      <c r="Q28" s="28">
        <v>701</v>
      </c>
    </row>
    <row r="29" spans="1:17" s="52" customFormat="1" ht="12.75" customHeight="1">
      <c r="A29" s="110" t="s">
        <v>91</v>
      </c>
      <c r="B29" s="49">
        <v>520</v>
      </c>
      <c r="C29" s="50">
        <v>520</v>
      </c>
      <c r="D29" s="48">
        <v>0</v>
      </c>
      <c r="E29" s="49">
        <v>1902</v>
      </c>
      <c r="F29" s="50">
        <v>1902</v>
      </c>
      <c r="G29" s="51">
        <v>0</v>
      </c>
      <c r="H29" s="47">
        <v>430</v>
      </c>
      <c r="I29" s="43">
        <v>430</v>
      </c>
      <c r="J29" s="48">
        <v>0</v>
      </c>
      <c r="K29" s="49">
        <v>8225</v>
      </c>
      <c r="L29" s="50">
        <v>8225</v>
      </c>
      <c r="M29" s="51">
        <v>0</v>
      </c>
      <c r="N29" s="47">
        <v>385</v>
      </c>
      <c r="O29" s="50">
        <v>408</v>
      </c>
      <c r="P29" s="48">
        <v>23</v>
      </c>
      <c r="Q29" s="28">
        <v>2937</v>
      </c>
    </row>
    <row r="30" spans="1:18" ht="12.75" customHeight="1">
      <c r="A30" s="111" t="s">
        <v>36</v>
      </c>
      <c r="B30" s="23">
        <v>145</v>
      </c>
      <c r="C30" s="24">
        <v>145</v>
      </c>
      <c r="D30" s="25">
        <v>0</v>
      </c>
      <c r="E30" s="23">
        <v>79</v>
      </c>
      <c r="F30" s="24">
        <v>79</v>
      </c>
      <c r="G30" s="26">
        <v>0</v>
      </c>
      <c r="H30" s="27">
        <v>1420</v>
      </c>
      <c r="I30" s="43">
        <v>1420</v>
      </c>
      <c r="J30" s="25">
        <v>0</v>
      </c>
      <c r="K30" s="23">
        <v>143</v>
      </c>
      <c r="L30" s="24">
        <v>143</v>
      </c>
      <c r="M30" s="26">
        <v>0</v>
      </c>
      <c r="N30" s="27">
        <v>39</v>
      </c>
      <c r="O30" s="24">
        <v>39</v>
      </c>
      <c r="P30" s="25">
        <v>0</v>
      </c>
      <c r="Q30" s="28">
        <v>2213</v>
      </c>
      <c r="R30" s="44"/>
    </row>
    <row r="31" spans="1:17" ht="12.75" customHeight="1">
      <c r="A31" s="45" t="s">
        <v>34</v>
      </c>
      <c r="B31" s="23">
        <v>33</v>
      </c>
      <c r="C31" s="24">
        <v>33</v>
      </c>
      <c r="D31" s="25">
        <v>0</v>
      </c>
      <c r="E31" s="23">
        <v>49</v>
      </c>
      <c r="F31" s="24">
        <v>49</v>
      </c>
      <c r="G31" s="26">
        <v>0</v>
      </c>
      <c r="H31" s="27">
        <v>191</v>
      </c>
      <c r="I31" s="43">
        <v>191</v>
      </c>
      <c r="J31" s="25">
        <v>0</v>
      </c>
      <c r="K31" s="23">
        <v>165</v>
      </c>
      <c r="L31" s="24">
        <v>165</v>
      </c>
      <c r="M31" s="26">
        <v>0</v>
      </c>
      <c r="N31" s="27">
        <v>120</v>
      </c>
      <c r="O31" s="24">
        <v>22</v>
      </c>
      <c r="P31" s="25">
        <v>-98</v>
      </c>
      <c r="Q31" s="129">
        <v>1976</v>
      </c>
    </row>
    <row r="32" spans="1:17" ht="12.75" customHeight="1">
      <c r="A32" s="112" t="s">
        <v>92</v>
      </c>
      <c r="B32" s="23">
        <v>130</v>
      </c>
      <c r="C32" s="24">
        <v>130</v>
      </c>
      <c r="D32" s="25">
        <v>0</v>
      </c>
      <c r="E32" s="23">
        <v>173</v>
      </c>
      <c r="F32" s="24">
        <v>173</v>
      </c>
      <c r="G32" s="26">
        <v>0</v>
      </c>
      <c r="H32" s="27">
        <v>768</v>
      </c>
      <c r="I32" s="43">
        <v>768</v>
      </c>
      <c r="J32" s="25">
        <v>0</v>
      </c>
      <c r="K32" s="23">
        <v>478</v>
      </c>
      <c r="L32" s="24">
        <v>478</v>
      </c>
      <c r="M32" s="26">
        <v>0</v>
      </c>
      <c r="N32" s="27">
        <v>60</v>
      </c>
      <c r="O32" s="24">
        <v>61</v>
      </c>
      <c r="P32" s="25">
        <v>1</v>
      </c>
      <c r="Q32" s="28">
        <v>1816</v>
      </c>
    </row>
    <row r="33" spans="1:18" ht="12.75" customHeight="1">
      <c r="A33" s="111" t="s">
        <v>93</v>
      </c>
      <c r="B33" s="23">
        <v>30</v>
      </c>
      <c r="C33" s="24">
        <v>30</v>
      </c>
      <c r="D33" s="25">
        <v>0</v>
      </c>
      <c r="E33" s="23">
        <v>52</v>
      </c>
      <c r="F33" s="24">
        <v>52</v>
      </c>
      <c r="G33" s="26">
        <v>0</v>
      </c>
      <c r="H33" s="27">
        <v>352</v>
      </c>
      <c r="I33" s="43">
        <v>352</v>
      </c>
      <c r="J33" s="25">
        <v>0</v>
      </c>
      <c r="K33" s="23">
        <v>342</v>
      </c>
      <c r="L33" s="24">
        <v>342</v>
      </c>
      <c r="M33" s="26">
        <v>0</v>
      </c>
      <c r="N33" s="27">
        <v>71</v>
      </c>
      <c r="O33" s="24">
        <v>58</v>
      </c>
      <c r="P33" s="25">
        <v>-13</v>
      </c>
      <c r="Q33" s="28">
        <v>1840</v>
      </c>
      <c r="R33" s="44"/>
    </row>
    <row r="34" spans="1:17" ht="12.75" customHeight="1">
      <c r="A34" s="110" t="s">
        <v>33</v>
      </c>
      <c r="B34" s="23">
        <v>2</v>
      </c>
      <c r="C34" s="24">
        <v>2</v>
      </c>
      <c r="D34" s="25">
        <v>0</v>
      </c>
      <c r="E34" s="23">
        <v>33</v>
      </c>
      <c r="F34" s="24">
        <v>33</v>
      </c>
      <c r="G34" s="26">
        <v>0</v>
      </c>
      <c r="H34" s="27">
        <v>908</v>
      </c>
      <c r="I34" s="43">
        <v>908</v>
      </c>
      <c r="J34" s="25">
        <v>0</v>
      </c>
      <c r="K34" s="23">
        <v>391</v>
      </c>
      <c r="L34" s="24">
        <v>391</v>
      </c>
      <c r="M34" s="26">
        <v>0</v>
      </c>
      <c r="N34" s="27">
        <v>386</v>
      </c>
      <c r="O34" s="24">
        <v>386</v>
      </c>
      <c r="P34" s="25">
        <v>0</v>
      </c>
      <c r="Q34" s="28">
        <v>2809</v>
      </c>
    </row>
    <row r="35" spans="1:17" ht="12.75" customHeight="1">
      <c r="A35" s="113" t="s">
        <v>30</v>
      </c>
      <c r="B35" s="23">
        <v>70</v>
      </c>
      <c r="C35" s="24">
        <v>70</v>
      </c>
      <c r="D35" s="25">
        <v>0</v>
      </c>
      <c r="E35" s="23">
        <v>201</v>
      </c>
      <c r="F35" s="24">
        <v>201</v>
      </c>
      <c r="G35" s="26">
        <v>0</v>
      </c>
      <c r="H35" s="27">
        <v>769</v>
      </c>
      <c r="I35" s="43">
        <v>769</v>
      </c>
      <c r="J35" s="25">
        <v>0</v>
      </c>
      <c r="K35" s="23">
        <v>22</v>
      </c>
      <c r="L35" s="24">
        <v>22</v>
      </c>
      <c r="M35" s="26">
        <v>0</v>
      </c>
      <c r="N35" s="27">
        <v>156</v>
      </c>
      <c r="O35" s="24">
        <v>158</v>
      </c>
      <c r="P35" s="25">
        <v>2</v>
      </c>
      <c r="Q35" s="28">
        <v>1410</v>
      </c>
    </row>
    <row r="36" spans="1:17" ht="12.75" customHeight="1">
      <c r="A36" s="110" t="s">
        <v>32</v>
      </c>
      <c r="B36" s="23">
        <v>4</v>
      </c>
      <c r="C36" s="24">
        <v>4</v>
      </c>
      <c r="D36" s="25">
        <v>0</v>
      </c>
      <c r="E36" s="23">
        <v>131</v>
      </c>
      <c r="F36" s="24">
        <v>131</v>
      </c>
      <c r="G36" s="26">
        <v>0</v>
      </c>
      <c r="H36" s="27">
        <v>378</v>
      </c>
      <c r="I36" s="43">
        <v>378</v>
      </c>
      <c r="J36" s="25">
        <v>0</v>
      </c>
      <c r="K36" s="23">
        <v>115</v>
      </c>
      <c r="L36" s="24">
        <v>115</v>
      </c>
      <c r="M36" s="26">
        <v>0</v>
      </c>
      <c r="N36" s="27">
        <v>33</v>
      </c>
      <c r="O36" s="24">
        <v>33</v>
      </c>
      <c r="P36" s="25">
        <v>0</v>
      </c>
      <c r="Q36" s="28">
        <v>1916</v>
      </c>
    </row>
    <row r="37" spans="1:17" ht="12.75" customHeight="1">
      <c r="A37" s="110" t="s">
        <v>94</v>
      </c>
      <c r="B37" s="23">
        <v>60</v>
      </c>
      <c r="C37" s="24">
        <v>60</v>
      </c>
      <c r="D37" s="25">
        <v>0</v>
      </c>
      <c r="E37" s="23">
        <v>242</v>
      </c>
      <c r="F37" s="24">
        <v>242</v>
      </c>
      <c r="G37" s="26">
        <v>0</v>
      </c>
      <c r="H37" s="27">
        <v>0</v>
      </c>
      <c r="I37" s="43">
        <v>0</v>
      </c>
      <c r="J37" s="25">
        <v>0</v>
      </c>
      <c r="K37" s="23">
        <v>1699</v>
      </c>
      <c r="L37" s="24">
        <v>1699</v>
      </c>
      <c r="M37" s="26">
        <v>0</v>
      </c>
      <c r="N37" s="27">
        <v>175</v>
      </c>
      <c r="O37" s="24">
        <v>156</v>
      </c>
      <c r="P37" s="25">
        <v>-19</v>
      </c>
      <c r="Q37" s="28">
        <v>2899</v>
      </c>
    </row>
    <row r="38" spans="1:17" ht="12.75" customHeight="1">
      <c r="A38" s="110" t="s">
        <v>27</v>
      </c>
      <c r="B38" s="23">
        <v>0</v>
      </c>
      <c r="C38" s="24">
        <v>0</v>
      </c>
      <c r="D38" s="25">
        <v>0</v>
      </c>
      <c r="E38" s="23">
        <v>19</v>
      </c>
      <c r="F38" s="24">
        <v>19</v>
      </c>
      <c r="G38" s="26">
        <v>0</v>
      </c>
      <c r="H38" s="27">
        <v>247</v>
      </c>
      <c r="I38" s="43">
        <v>247</v>
      </c>
      <c r="J38" s="25">
        <v>0</v>
      </c>
      <c r="K38" s="23">
        <v>67</v>
      </c>
      <c r="L38" s="43">
        <v>67</v>
      </c>
      <c r="M38" s="26">
        <v>0</v>
      </c>
      <c r="N38" s="27">
        <v>96</v>
      </c>
      <c r="O38" s="24">
        <v>96</v>
      </c>
      <c r="P38" s="25">
        <v>0</v>
      </c>
      <c r="Q38" s="28">
        <v>2071</v>
      </c>
    </row>
    <row r="39" spans="1:17" ht="12.75" customHeight="1">
      <c r="A39" s="110" t="s">
        <v>28</v>
      </c>
      <c r="B39" s="23">
        <v>52</v>
      </c>
      <c r="C39" s="24">
        <v>52</v>
      </c>
      <c r="D39" s="25">
        <v>0</v>
      </c>
      <c r="E39" s="23">
        <v>126</v>
      </c>
      <c r="F39" s="24">
        <v>126</v>
      </c>
      <c r="G39" s="26">
        <v>0</v>
      </c>
      <c r="H39" s="27">
        <v>469</v>
      </c>
      <c r="I39" s="43">
        <v>469</v>
      </c>
      <c r="J39" s="25">
        <v>0</v>
      </c>
      <c r="K39" s="23">
        <v>257</v>
      </c>
      <c r="L39" s="24">
        <v>257</v>
      </c>
      <c r="M39" s="26">
        <v>0</v>
      </c>
      <c r="N39" s="27">
        <v>68</v>
      </c>
      <c r="O39" s="24">
        <v>71</v>
      </c>
      <c r="P39" s="25">
        <v>3</v>
      </c>
      <c r="Q39" s="28">
        <v>1762</v>
      </c>
    </row>
    <row r="40" spans="1:17" s="60" customFormat="1" ht="12.75" customHeight="1" thickBot="1">
      <c r="A40" s="53" t="s">
        <v>37</v>
      </c>
      <c r="B40" s="33">
        <f aca="true" t="shared" si="5" ref="B40:M40">SUM(B26:B39)</f>
        <v>1057</v>
      </c>
      <c r="C40" s="34">
        <f t="shared" si="5"/>
        <v>1057</v>
      </c>
      <c r="D40" s="54">
        <f t="shared" si="5"/>
        <v>0</v>
      </c>
      <c r="E40" s="55">
        <f t="shared" si="5"/>
        <v>3285</v>
      </c>
      <c r="F40" s="56">
        <f t="shared" si="5"/>
        <v>3285</v>
      </c>
      <c r="G40" s="57">
        <f t="shared" si="5"/>
        <v>0</v>
      </c>
      <c r="H40" s="58">
        <f t="shared" si="5"/>
        <v>7410</v>
      </c>
      <c r="I40" s="34">
        <f t="shared" si="5"/>
        <v>7410</v>
      </c>
      <c r="J40" s="54">
        <f t="shared" si="5"/>
        <v>0</v>
      </c>
      <c r="K40" s="33">
        <f t="shared" si="5"/>
        <v>12812</v>
      </c>
      <c r="L40" s="34">
        <f t="shared" si="5"/>
        <v>12812</v>
      </c>
      <c r="M40" s="35">
        <f t="shared" si="5"/>
        <v>0</v>
      </c>
      <c r="N40" s="58">
        <f>SUM(N26:N39)</f>
        <v>1962</v>
      </c>
      <c r="O40" s="34">
        <f>SUM(O26:O39)</f>
        <v>1876</v>
      </c>
      <c r="P40" s="54">
        <f>SUM(P26:P39)</f>
        <v>-86</v>
      </c>
      <c r="Q40" s="59">
        <f>SUM(Q26:Q39)</f>
        <v>29027</v>
      </c>
    </row>
    <row r="41" spans="1:17" ht="12.75" customHeight="1">
      <c r="A41" s="61" t="s">
        <v>38</v>
      </c>
      <c r="B41" s="17"/>
      <c r="C41" s="18"/>
      <c r="D41" s="19"/>
      <c r="E41" s="17"/>
      <c r="F41" s="18"/>
      <c r="G41" s="20"/>
      <c r="H41" s="21"/>
      <c r="I41" s="18"/>
      <c r="J41" s="19"/>
      <c r="K41" s="17"/>
      <c r="L41" s="18"/>
      <c r="M41" s="20"/>
      <c r="N41" s="21"/>
      <c r="O41" s="18"/>
      <c r="P41" s="19"/>
      <c r="Q41" s="22"/>
    </row>
    <row r="42" spans="1:18" ht="12.75" customHeight="1">
      <c r="A42" s="45" t="s">
        <v>39</v>
      </c>
      <c r="B42" s="23">
        <v>7</v>
      </c>
      <c r="C42" s="24">
        <v>7</v>
      </c>
      <c r="D42" s="25">
        <f>SUM(C42-B42)</f>
        <v>0</v>
      </c>
      <c r="E42" s="23">
        <v>0</v>
      </c>
      <c r="F42" s="24">
        <v>0</v>
      </c>
      <c r="G42" s="26">
        <f aca="true" t="shared" si="6" ref="G42:G58">SUM(F42-E42)</f>
        <v>0</v>
      </c>
      <c r="H42" s="27">
        <v>1250</v>
      </c>
      <c r="I42" s="24">
        <v>1250</v>
      </c>
      <c r="J42" s="25">
        <f aca="true" t="shared" si="7" ref="J42:J58">SUM(I42-H42)</f>
        <v>0</v>
      </c>
      <c r="K42" s="23">
        <v>49</v>
      </c>
      <c r="L42" s="24">
        <v>49</v>
      </c>
      <c r="M42" s="26">
        <f aca="true" t="shared" si="8" ref="M42:M58">SUM(L42-K42)</f>
        <v>0</v>
      </c>
      <c r="N42" s="27">
        <v>21</v>
      </c>
      <c r="O42" s="24">
        <v>16</v>
      </c>
      <c r="P42" s="25">
        <f aca="true" t="shared" si="9" ref="P42:P58">SUM(O42-N42)</f>
        <v>-5</v>
      </c>
      <c r="Q42" s="28">
        <v>1574</v>
      </c>
      <c r="R42" s="124"/>
    </row>
    <row r="43" spans="1:17" ht="26.25" customHeight="1">
      <c r="A43" s="45" t="s">
        <v>40</v>
      </c>
      <c r="B43" s="23">
        <v>79</v>
      </c>
      <c r="C43" s="24">
        <v>79</v>
      </c>
      <c r="D43" s="25">
        <f aca="true" t="shared" si="10" ref="D43:D58">SUM(C43-B43)</f>
        <v>0</v>
      </c>
      <c r="E43" s="23">
        <v>361</v>
      </c>
      <c r="F43" s="24">
        <v>361</v>
      </c>
      <c r="G43" s="26">
        <f t="shared" si="6"/>
        <v>0</v>
      </c>
      <c r="H43" s="27">
        <v>600</v>
      </c>
      <c r="I43" s="24">
        <v>600</v>
      </c>
      <c r="J43" s="25">
        <f t="shared" si="7"/>
        <v>0</v>
      </c>
      <c r="K43" s="23">
        <v>1022</v>
      </c>
      <c r="L43" s="24">
        <v>1022</v>
      </c>
      <c r="M43" s="26">
        <f t="shared" si="8"/>
        <v>0</v>
      </c>
      <c r="N43" s="27">
        <v>55</v>
      </c>
      <c r="O43" s="24">
        <v>55</v>
      </c>
      <c r="P43" s="25">
        <f t="shared" si="9"/>
        <v>0</v>
      </c>
      <c r="Q43" s="28">
        <v>1983</v>
      </c>
    </row>
    <row r="44" spans="1:17" ht="12.75" customHeight="1">
      <c r="A44" s="45" t="s">
        <v>41</v>
      </c>
      <c r="B44" s="23">
        <v>209</v>
      </c>
      <c r="C44" s="24">
        <v>209</v>
      </c>
      <c r="D44" s="25">
        <f t="shared" si="10"/>
        <v>0</v>
      </c>
      <c r="E44" s="23">
        <v>305</v>
      </c>
      <c r="F44" s="24">
        <v>305</v>
      </c>
      <c r="G44" s="26">
        <f t="shared" si="6"/>
        <v>0</v>
      </c>
      <c r="H44" s="27">
        <v>2015</v>
      </c>
      <c r="I44" s="24">
        <v>2015</v>
      </c>
      <c r="J44" s="25">
        <f t="shared" si="7"/>
        <v>0</v>
      </c>
      <c r="K44" s="23">
        <v>315</v>
      </c>
      <c r="L44" s="24">
        <v>315</v>
      </c>
      <c r="M44" s="26">
        <f t="shared" si="8"/>
        <v>0</v>
      </c>
      <c r="N44" s="27">
        <v>115</v>
      </c>
      <c r="O44" s="24">
        <v>114</v>
      </c>
      <c r="P44" s="25">
        <f t="shared" si="9"/>
        <v>-1</v>
      </c>
      <c r="Q44" s="28">
        <v>3909</v>
      </c>
    </row>
    <row r="45" spans="1:17" ht="12.75" customHeight="1">
      <c r="A45" s="45" t="s">
        <v>42</v>
      </c>
      <c r="B45" s="23">
        <v>104</v>
      </c>
      <c r="C45" s="24">
        <v>104</v>
      </c>
      <c r="D45" s="25">
        <f t="shared" si="10"/>
        <v>0</v>
      </c>
      <c r="E45" s="23">
        <v>421</v>
      </c>
      <c r="F45" s="24">
        <v>421</v>
      </c>
      <c r="G45" s="26">
        <f t="shared" si="6"/>
        <v>0</v>
      </c>
      <c r="H45" s="27">
        <v>476</v>
      </c>
      <c r="I45" s="24">
        <v>476</v>
      </c>
      <c r="J45" s="25">
        <f t="shared" si="7"/>
        <v>0</v>
      </c>
      <c r="K45" s="23">
        <v>659</v>
      </c>
      <c r="L45" s="24">
        <v>659</v>
      </c>
      <c r="M45" s="26">
        <f t="shared" si="8"/>
        <v>0</v>
      </c>
      <c r="N45" s="27">
        <v>26</v>
      </c>
      <c r="O45" s="24">
        <v>26</v>
      </c>
      <c r="P45" s="25">
        <f t="shared" si="9"/>
        <v>0</v>
      </c>
      <c r="Q45" s="28">
        <v>2068</v>
      </c>
    </row>
    <row r="46" spans="1:17" ht="12.75" customHeight="1">
      <c r="A46" s="45" t="s">
        <v>43</v>
      </c>
      <c r="B46" s="23">
        <v>171</v>
      </c>
      <c r="C46" s="24">
        <v>386</v>
      </c>
      <c r="D46" s="25">
        <f t="shared" si="10"/>
        <v>215</v>
      </c>
      <c r="E46" s="23">
        <v>189</v>
      </c>
      <c r="F46" s="24">
        <v>189</v>
      </c>
      <c r="G46" s="26">
        <f t="shared" si="6"/>
        <v>0</v>
      </c>
      <c r="H46" s="27">
        <v>149</v>
      </c>
      <c r="I46" s="24">
        <v>149</v>
      </c>
      <c r="J46" s="25">
        <f t="shared" si="7"/>
        <v>0</v>
      </c>
      <c r="K46" s="23">
        <v>70</v>
      </c>
      <c r="L46" s="24">
        <v>125</v>
      </c>
      <c r="M46" s="26">
        <f t="shared" si="8"/>
        <v>55</v>
      </c>
      <c r="N46" s="27">
        <v>51</v>
      </c>
      <c r="O46" s="24">
        <v>75</v>
      </c>
      <c r="P46" s="25">
        <f t="shared" si="9"/>
        <v>24</v>
      </c>
      <c r="Q46" s="28">
        <v>2707</v>
      </c>
    </row>
    <row r="47" spans="1:17" ht="12.75" customHeight="1">
      <c r="A47" s="45" t="s">
        <v>44</v>
      </c>
      <c r="B47" s="23">
        <v>1</v>
      </c>
      <c r="C47" s="24">
        <v>1</v>
      </c>
      <c r="D47" s="25">
        <f t="shared" si="10"/>
        <v>0</v>
      </c>
      <c r="E47" s="23">
        <v>203</v>
      </c>
      <c r="F47" s="24">
        <v>36</v>
      </c>
      <c r="G47" s="26">
        <f t="shared" si="6"/>
        <v>-167</v>
      </c>
      <c r="H47" s="27">
        <v>112</v>
      </c>
      <c r="I47" s="24">
        <v>112</v>
      </c>
      <c r="J47" s="25">
        <f t="shared" si="7"/>
        <v>0</v>
      </c>
      <c r="K47" s="23">
        <v>1203</v>
      </c>
      <c r="L47" s="24">
        <v>1050</v>
      </c>
      <c r="M47" s="26">
        <f t="shared" si="8"/>
        <v>-153</v>
      </c>
      <c r="N47" s="27">
        <v>292</v>
      </c>
      <c r="O47" s="24">
        <v>292</v>
      </c>
      <c r="P47" s="25">
        <f t="shared" si="9"/>
        <v>0</v>
      </c>
      <c r="Q47" s="28">
        <v>2291</v>
      </c>
    </row>
    <row r="48" spans="1:17" ht="12.75" customHeight="1">
      <c r="A48" s="45" t="s">
        <v>45</v>
      </c>
      <c r="B48" s="23">
        <v>80</v>
      </c>
      <c r="C48" s="24">
        <v>80</v>
      </c>
      <c r="D48" s="25">
        <f t="shared" si="10"/>
        <v>0</v>
      </c>
      <c r="E48" s="23">
        <v>135</v>
      </c>
      <c r="F48" s="24">
        <v>135</v>
      </c>
      <c r="G48" s="26">
        <f t="shared" si="6"/>
        <v>0</v>
      </c>
      <c r="H48" s="27">
        <v>478</v>
      </c>
      <c r="I48" s="24">
        <v>478</v>
      </c>
      <c r="J48" s="25">
        <f t="shared" si="7"/>
        <v>0</v>
      </c>
      <c r="K48" s="23">
        <v>597</v>
      </c>
      <c r="L48" s="24">
        <v>597</v>
      </c>
      <c r="M48" s="26">
        <f t="shared" si="8"/>
        <v>0</v>
      </c>
      <c r="N48" s="27">
        <v>26</v>
      </c>
      <c r="O48" s="24">
        <v>35</v>
      </c>
      <c r="P48" s="25">
        <f t="shared" si="9"/>
        <v>9</v>
      </c>
      <c r="Q48" s="28">
        <v>1224</v>
      </c>
    </row>
    <row r="49" spans="1:17" ht="12.75" customHeight="1">
      <c r="A49" s="45" t="s">
        <v>46</v>
      </c>
      <c r="B49" s="23">
        <v>0</v>
      </c>
      <c r="C49" s="24">
        <v>0</v>
      </c>
      <c r="D49" s="25">
        <f t="shared" si="10"/>
        <v>0</v>
      </c>
      <c r="E49" s="23">
        <v>117</v>
      </c>
      <c r="F49" s="24">
        <v>117</v>
      </c>
      <c r="G49" s="26">
        <f t="shared" si="6"/>
        <v>0</v>
      </c>
      <c r="H49" s="27">
        <v>418</v>
      </c>
      <c r="I49" s="24">
        <v>418</v>
      </c>
      <c r="J49" s="25">
        <f t="shared" si="7"/>
        <v>0</v>
      </c>
      <c r="K49" s="23">
        <v>183</v>
      </c>
      <c r="L49" s="24">
        <v>183</v>
      </c>
      <c r="M49" s="26">
        <f t="shared" si="8"/>
        <v>0</v>
      </c>
      <c r="N49" s="27">
        <v>73</v>
      </c>
      <c r="O49" s="24">
        <v>81</v>
      </c>
      <c r="P49" s="25">
        <f t="shared" si="9"/>
        <v>8</v>
      </c>
      <c r="Q49" s="28">
        <v>919</v>
      </c>
    </row>
    <row r="50" spans="1:17" ht="12.75" customHeight="1">
      <c r="A50" s="45" t="s">
        <v>47</v>
      </c>
      <c r="B50" s="23">
        <v>823</v>
      </c>
      <c r="C50" s="24">
        <v>823</v>
      </c>
      <c r="D50" s="25">
        <f t="shared" si="10"/>
        <v>0</v>
      </c>
      <c r="E50" s="23">
        <v>1702</v>
      </c>
      <c r="F50" s="24">
        <v>1702</v>
      </c>
      <c r="G50" s="26">
        <f t="shared" si="6"/>
        <v>0</v>
      </c>
      <c r="H50" s="27">
        <v>1570</v>
      </c>
      <c r="I50" s="24">
        <v>1570</v>
      </c>
      <c r="J50" s="25">
        <f t="shared" si="7"/>
        <v>0</v>
      </c>
      <c r="K50" s="23">
        <v>3193</v>
      </c>
      <c r="L50" s="24">
        <v>3193</v>
      </c>
      <c r="M50" s="26">
        <f t="shared" si="8"/>
        <v>0</v>
      </c>
      <c r="N50" s="27">
        <v>718</v>
      </c>
      <c r="O50" s="24">
        <v>622</v>
      </c>
      <c r="P50" s="25">
        <f t="shared" si="9"/>
        <v>-96</v>
      </c>
      <c r="Q50" s="28">
        <v>8857</v>
      </c>
    </row>
    <row r="51" spans="1:17" ht="24" customHeight="1">
      <c r="A51" s="45" t="s">
        <v>48</v>
      </c>
      <c r="B51" s="23">
        <v>70</v>
      </c>
      <c r="C51" s="24">
        <v>70</v>
      </c>
      <c r="D51" s="25">
        <f t="shared" si="10"/>
        <v>0</v>
      </c>
      <c r="E51" s="23">
        <v>626</v>
      </c>
      <c r="F51" s="24">
        <v>626</v>
      </c>
      <c r="G51" s="26">
        <f t="shared" si="6"/>
        <v>0</v>
      </c>
      <c r="H51" s="27">
        <v>0</v>
      </c>
      <c r="I51" s="24">
        <v>0</v>
      </c>
      <c r="J51" s="25">
        <f t="shared" si="7"/>
        <v>0</v>
      </c>
      <c r="K51" s="23">
        <v>525</v>
      </c>
      <c r="L51" s="24">
        <v>525</v>
      </c>
      <c r="M51" s="26">
        <f t="shared" si="8"/>
        <v>0</v>
      </c>
      <c r="N51" s="27">
        <v>14</v>
      </c>
      <c r="O51" s="24">
        <v>2</v>
      </c>
      <c r="P51" s="25">
        <f t="shared" si="9"/>
        <v>-12</v>
      </c>
      <c r="Q51" s="28">
        <v>1893</v>
      </c>
    </row>
    <row r="52" spans="1:17" ht="12.75" customHeight="1">
      <c r="A52" s="45" t="s">
        <v>49</v>
      </c>
      <c r="B52" s="23">
        <v>14</v>
      </c>
      <c r="C52" s="24">
        <v>14</v>
      </c>
      <c r="D52" s="25">
        <f t="shared" si="10"/>
        <v>0</v>
      </c>
      <c r="E52" s="23">
        <v>192</v>
      </c>
      <c r="F52" s="24">
        <v>192</v>
      </c>
      <c r="G52" s="26">
        <f t="shared" si="6"/>
        <v>0</v>
      </c>
      <c r="H52" s="27">
        <v>965</v>
      </c>
      <c r="I52" s="24">
        <v>965</v>
      </c>
      <c r="J52" s="25">
        <f t="shared" si="7"/>
        <v>0</v>
      </c>
      <c r="K52" s="23">
        <v>864</v>
      </c>
      <c r="L52" s="24">
        <v>864</v>
      </c>
      <c r="M52" s="26">
        <f t="shared" si="8"/>
        <v>0</v>
      </c>
      <c r="N52" s="27">
        <v>295</v>
      </c>
      <c r="O52" s="24">
        <v>239</v>
      </c>
      <c r="P52" s="25">
        <f t="shared" si="9"/>
        <v>-56</v>
      </c>
      <c r="Q52" s="28">
        <v>3097</v>
      </c>
    </row>
    <row r="53" spans="1:17" ht="12.75" customHeight="1">
      <c r="A53" s="45" t="s">
        <v>50</v>
      </c>
      <c r="B53" s="23">
        <v>825</v>
      </c>
      <c r="C53" s="24">
        <v>825</v>
      </c>
      <c r="D53" s="25">
        <f t="shared" si="10"/>
        <v>0</v>
      </c>
      <c r="E53" s="23">
        <v>954</v>
      </c>
      <c r="F53" s="24">
        <v>954</v>
      </c>
      <c r="G53" s="26">
        <f t="shared" si="6"/>
        <v>0</v>
      </c>
      <c r="H53" s="27">
        <v>3032</v>
      </c>
      <c r="I53" s="24">
        <v>3083</v>
      </c>
      <c r="J53" s="25">
        <f t="shared" si="7"/>
        <v>51</v>
      </c>
      <c r="K53" s="23">
        <v>2482</v>
      </c>
      <c r="L53" s="24">
        <v>5315</v>
      </c>
      <c r="M53" s="26">
        <f t="shared" si="8"/>
        <v>2833</v>
      </c>
      <c r="N53" s="27">
        <v>115</v>
      </c>
      <c r="O53" s="24">
        <v>109</v>
      </c>
      <c r="P53" s="25">
        <f t="shared" si="9"/>
        <v>-6</v>
      </c>
      <c r="Q53" s="28">
        <v>4165</v>
      </c>
    </row>
    <row r="54" spans="1:17" ht="12.75" customHeight="1">
      <c r="A54" s="45" t="s">
        <v>51</v>
      </c>
      <c r="B54" s="23">
        <v>512</v>
      </c>
      <c r="C54" s="24">
        <v>512</v>
      </c>
      <c r="D54" s="25">
        <f t="shared" si="10"/>
        <v>0</v>
      </c>
      <c r="E54" s="23">
        <v>431</v>
      </c>
      <c r="F54" s="24">
        <v>431</v>
      </c>
      <c r="G54" s="26">
        <f t="shared" si="6"/>
        <v>0</v>
      </c>
      <c r="H54" s="27">
        <v>631</v>
      </c>
      <c r="I54" s="24">
        <v>631</v>
      </c>
      <c r="J54" s="25">
        <f t="shared" si="7"/>
        <v>0</v>
      </c>
      <c r="K54" s="23">
        <v>384</v>
      </c>
      <c r="L54" s="24">
        <v>384</v>
      </c>
      <c r="M54" s="26">
        <f t="shared" si="8"/>
        <v>0</v>
      </c>
      <c r="N54" s="27">
        <v>902</v>
      </c>
      <c r="O54" s="24">
        <v>880</v>
      </c>
      <c r="P54" s="25">
        <f t="shared" si="9"/>
        <v>-22</v>
      </c>
      <c r="Q54" s="28">
        <v>3959</v>
      </c>
    </row>
    <row r="55" spans="1:17" ht="12.75" customHeight="1">
      <c r="A55" s="45" t="s">
        <v>52</v>
      </c>
      <c r="B55" s="23">
        <v>415</v>
      </c>
      <c r="C55" s="24">
        <v>415</v>
      </c>
      <c r="D55" s="25">
        <f t="shared" si="10"/>
        <v>0</v>
      </c>
      <c r="E55" s="23">
        <v>777</v>
      </c>
      <c r="F55" s="24">
        <v>777</v>
      </c>
      <c r="G55" s="26">
        <f t="shared" si="6"/>
        <v>0</v>
      </c>
      <c r="H55" s="27">
        <v>326</v>
      </c>
      <c r="I55" s="24">
        <v>326</v>
      </c>
      <c r="J55" s="25">
        <f t="shared" si="7"/>
        <v>0</v>
      </c>
      <c r="K55" s="23">
        <v>1059</v>
      </c>
      <c r="L55" s="24">
        <v>1059</v>
      </c>
      <c r="M55" s="26">
        <f t="shared" si="8"/>
        <v>0</v>
      </c>
      <c r="N55" s="27">
        <v>158</v>
      </c>
      <c r="O55" s="24">
        <v>142</v>
      </c>
      <c r="P55" s="25">
        <f t="shared" si="9"/>
        <v>-16</v>
      </c>
      <c r="Q55" s="28">
        <v>1752</v>
      </c>
    </row>
    <row r="56" spans="1:17" ht="12.75" customHeight="1">
      <c r="A56" s="45" t="s">
        <v>53</v>
      </c>
      <c r="B56" s="23">
        <v>278</v>
      </c>
      <c r="C56" s="24">
        <v>278</v>
      </c>
      <c r="D56" s="25">
        <f t="shared" si="10"/>
        <v>0</v>
      </c>
      <c r="E56" s="23">
        <v>481</v>
      </c>
      <c r="F56" s="24">
        <v>481</v>
      </c>
      <c r="G56" s="26">
        <f t="shared" si="6"/>
        <v>0</v>
      </c>
      <c r="H56" s="27">
        <v>1152</v>
      </c>
      <c r="I56" s="24">
        <v>1152</v>
      </c>
      <c r="J56" s="25">
        <f t="shared" si="7"/>
        <v>0</v>
      </c>
      <c r="K56" s="23">
        <v>435</v>
      </c>
      <c r="L56" s="24">
        <v>435</v>
      </c>
      <c r="M56" s="26">
        <f t="shared" si="8"/>
        <v>0</v>
      </c>
      <c r="N56" s="27">
        <v>44</v>
      </c>
      <c r="O56" s="24">
        <v>14</v>
      </c>
      <c r="P56" s="25">
        <f t="shared" si="9"/>
        <v>-30</v>
      </c>
      <c r="Q56" s="28">
        <v>3279</v>
      </c>
    </row>
    <row r="57" spans="1:17" ht="24" customHeight="1">
      <c r="A57" s="45" t="s">
        <v>54</v>
      </c>
      <c r="B57" s="23">
        <v>50</v>
      </c>
      <c r="C57" s="24">
        <v>50</v>
      </c>
      <c r="D57" s="25">
        <f t="shared" si="10"/>
        <v>0</v>
      </c>
      <c r="E57" s="23">
        <v>166</v>
      </c>
      <c r="F57" s="24">
        <v>166</v>
      </c>
      <c r="G57" s="26">
        <f t="shared" si="6"/>
        <v>0</v>
      </c>
      <c r="H57" s="27">
        <v>698</v>
      </c>
      <c r="I57" s="24">
        <v>698</v>
      </c>
      <c r="J57" s="25">
        <f t="shared" si="7"/>
        <v>0</v>
      </c>
      <c r="K57" s="23">
        <v>1070</v>
      </c>
      <c r="L57" s="24">
        <v>1070</v>
      </c>
      <c r="M57" s="26">
        <f t="shared" si="8"/>
        <v>0</v>
      </c>
      <c r="N57" s="27">
        <v>302</v>
      </c>
      <c r="O57" s="24">
        <v>321</v>
      </c>
      <c r="P57" s="25">
        <f t="shared" si="9"/>
        <v>19</v>
      </c>
      <c r="Q57" s="28">
        <v>4450</v>
      </c>
    </row>
    <row r="58" spans="1:17" ht="12.75" customHeight="1">
      <c r="A58" s="45" t="s">
        <v>55</v>
      </c>
      <c r="B58" s="23">
        <v>179</v>
      </c>
      <c r="C58" s="24">
        <v>179</v>
      </c>
      <c r="D58" s="25">
        <f t="shared" si="10"/>
        <v>0</v>
      </c>
      <c r="E58" s="23">
        <v>511</v>
      </c>
      <c r="F58" s="24">
        <v>511</v>
      </c>
      <c r="G58" s="26">
        <f t="shared" si="6"/>
        <v>0</v>
      </c>
      <c r="H58" s="27">
        <v>183</v>
      </c>
      <c r="I58" s="24">
        <v>183</v>
      </c>
      <c r="J58" s="25">
        <f t="shared" si="7"/>
        <v>0</v>
      </c>
      <c r="K58" s="23">
        <v>348</v>
      </c>
      <c r="L58" s="24">
        <v>348</v>
      </c>
      <c r="M58" s="26">
        <f t="shared" si="8"/>
        <v>0</v>
      </c>
      <c r="N58" s="27">
        <v>45</v>
      </c>
      <c r="O58" s="24">
        <v>52</v>
      </c>
      <c r="P58" s="25">
        <f t="shared" si="9"/>
        <v>7</v>
      </c>
      <c r="Q58" s="28">
        <v>1829</v>
      </c>
    </row>
    <row r="59" spans="1:17" s="60" customFormat="1" ht="12.75" customHeight="1" thickBot="1">
      <c r="A59" s="62" t="s">
        <v>56</v>
      </c>
      <c r="B59" s="33">
        <f>SUM(B42:B58)</f>
        <v>3817</v>
      </c>
      <c r="C59" s="34">
        <f>SUM(C42:C58)</f>
        <v>4032</v>
      </c>
      <c r="D59" s="54">
        <f>SUM(C59-B59)</f>
        <v>215</v>
      </c>
      <c r="E59" s="33">
        <f>SUM(E42:E58)</f>
        <v>7571</v>
      </c>
      <c r="F59" s="34">
        <f>SUM(F42:F58)</f>
        <v>7404</v>
      </c>
      <c r="G59" s="35">
        <f>SUM(F59-E59)</f>
        <v>-167</v>
      </c>
      <c r="H59" s="58">
        <f>SUM(H42:H58)</f>
        <v>14055</v>
      </c>
      <c r="I59" s="34">
        <f>SUM(I42:I58)</f>
        <v>14106</v>
      </c>
      <c r="J59" s="54">
        <f>SUM(I59-H59)</f>
        <v>51</v>
      </c>
      <c r="K59" s="33">
        <f>SUM(K42:K58)</f>
        <v>14458</v>
      </c>
      <c r="L59" s="34">
        <f>SUM(L42:L58)</f>
        <v>17193</v>
      </c>
      <c r="M59" s="35">
        <f>SUM(L59-K59)</f>
        <v>2735</v>
      </c>
      <c r="N59" s="58">
        <f>SUM(N42:N58)</f>
        <v>3252</v>
      </c>
      <c r="O59" s="34">
        <f>SUM(O42:O58)</f>
        <v>3075</v>
      </c>
      <c r="P59" s="54">
        <f>SUM(O59-N59)</f>
        <v>-177</v>
      </c>
      <c r="Q59" s="59">
        <f>SUM(Q42:Q58)</f>
        <v>49956</v>
      </c>
    </row>
    <row r="60" ht="12.75" customHeight="1"/>
    <row r="61" ht="12.75" customHeight="1"/>
    <row r="62" ht="12.75" customHeight="1"/>
    <row r="63" ht="12.75" customHeight="1" thickBot="1"/>
    <row r="64" spans="1:17" ht="12.75" customHeight="1" thickBot="1">
      <c r="A64" s="144" t="s">
        <v>4</v>
      </c>
      <c r="B64" s="146" t="s">
        <v>57</v>
      </c>
      <c r="C64" s="147"/>
      <c r="D64" s="148"/>
      <c r="E64" s="146" t="s">
        <v>6</v>
      </c>
      <c r="F64" s="147"/>
      <c r="G64" s="148"/>
      <c r="H64" s="146" t="s">
        <v>58</v>
      </c>
      <c r="I64" s="147"/>
      <c r="J64" s="148"/>
      <c r="K64" s="146" t="s">
        <v>59</v>
      </c>
      <c r="L64" s="147"/>
      <c r="M64" s="148"/>
      <c r="N64" s="146" t="s">
        <v>60</v>
      </c>
      <c r="O64" s="147"/>
      <c r="P64" s="148"/>
      <c r="Q64" s="150" t="s">
        <v>10</v>
      </c>
    </row>
    <row r="65" spans="1:17" s="15" customFormat="1" ht="48.75" customHeight="1" thickBot="1">
      <c r="A65" s="145"/>
      <c r="B65" s="10" t="s">
        <v>11</v>
      </c>
      <c r="C65" s="11" t="s">
        <v>12</v>
      </c>
      <c r="D65" s="13" t="s">
        <v>13</v>
      </c>
      <c r="E65" s="63" t="s">
        <v>11</v>
      </c>
      <c r="F65" s="64" t="s">
        <v>12</v>
      </c>
      <c r="G65" s="65" t="s">
        <v>13</v>
      </c>
      <c r="H65" s="14" t="s">
        <v>11</v>
      </c>
      <c r="I65" s="11" t="s">
        <v>12</v>
      </c>
      <c r="J65" s="13" t="s">
        <v>13</v>
      </c>
      <c r="K65" s="14" t="s">
        <v>11</v>
      </c>
      <c r="L65" s="11" t="s">
        <v>12</v>
      </c>
      <c r="M65" s="13" t="s">
        <v>13</v>
      </c>
      <c r="N65" s="14" t="s">
        <v>11</v>
      </c>
      <c r="O65" s="11" t="s">
        <v>12</v>
      </c>
      <c r="P65" s="13" t="s">
        <v>13</v>
      </c>
      <c r="Q65" s="151"/>
    </row>
    <row r="66" spans="1:17" s="52" customFormat="1" ht="12.75" customHeight="1">
      <c r="A66" s="66" t="s">
        <v>61</v>
      </c>
      <c r="B66" s="67"/>
      <c r="C66" s="68"/>
      <c r="D66" s="69"/>
      <c r="E66" s="67"/>
      <c r="F66" s="68"/>
      <c r="G66" s="70"/>
      <c r="H66" s="71"/>
      <c r="I66" s="68"/>
      <c r="J66" s="69"/>
      <c r="K66" s="67"/>
      <c r="L66" s="68"/>
      <c r="M66" s="70"/>
      <c r="N66" s="71"/>
      <c r="O66" s="68"/>
      <c r="P66" s="69"/>
      <c r="Q66" s="22"/>
    </row>
    <row r="67" spans="1:17" s="52" customFormat="1" ht="12.75" customHeight="1">
      <c r="A67" s="109" t="s">
        <v>62</v>
      </c>
      <c r="B67" s="46">
        <v>98</v>
      </c>
      <c r="C67" s="43">
        <v>98</v>
      </c>
      <c r="D67" s="126">
        <v>0</v>
      </c>
      <c r="E67" s="46">
        <v>95</v>
      </c>
      <c r="F67" s="43">
        <v>95</v>
      </c>
      <c r="G67" s="127">
        <v>0</v>
      </c>
      <c r="H67" s="128">
        <v>640</v>
      </c>
      <c r="I67" s="43">
        <v>640</v>
      </c>
      <c r="J67" s="126">
        <v>0</v>
      </c>
      <c r="K67" s="46">
        <v>551</v>
      </c>
      <c r="L67" s="43">
        <v>551</v>
      </c>
      <c r="M67" s="127">
        <v>0</v>
      </c>
      <c r="N67" s="128">
        <v>147</v>
      </c>
      <c r="O67" s="43">
        <v>96</v>
      </c>
      <c r="P67" s="126">
        <v>-51</v>
      </c>
      <c r="Q67" s="28">
        <v>1209</v>
      </c>
    </row>
    <row r="68" spans="1:17" s="52" customFormat="1" ht="12.75" customHeight="1">
      <c r="A68" s="114" t="s">
        <v>95</v>
      </c>
      <c r="B68" s="46">
        <v>788</v>
      </c>
      <c r="C68" s="43">
        <v>788</v>
      </c>
      <c r="D68" s="126">
        <v>0</v>
      </c>
      <c r="E68" s="46">
        <v>935</v>
      </c>
      <c r="F68" s="43">
        <v>935</v>
      </c>
      <c r="G68" s="127">
        <v>0</v>
      </c>
      <c r="H68" s="128">
        <v>526</v>
      </c>
      <c r="I68" s="43">
        <v>526</v>
      </c>
      <c r="J68" s="126">
        <v>0</v>
      </c>
      <c r="K68" s="46">
        <v>950</v>
      </c>
      <c r="L68" s="43">
        <v>879</v>
      </c>
      <c r="M68" s="127">
        <v>-71</v>
      </c>
      <c r="N68" s="128">
        <v>138</v>
      </c>
      <c r="O68" s="43">
        <v>97</v>
      </c>
      <c r="P68" s="126">
        <v>-41</v>
      </c>
      <c r="Q68" s="28">
        <v>3543</v>
      </c>
    </row>
    <row r="69" spans="1:17" s="52" customFormat="1" ht="12.75" customHeight="1">
      <c r="A69" s="115" t="s">
        <v>96</v>
      </c>
      <c r="B69" s="46">
        <v>299</v>
      </c>
      <c r="C69" s="43">
        <v>299</v>
      </c>
      <c r="D69" s="126">
        <v>0</v>
      </c>
      <c r="E69" s="46">
        <v>514</v>
      </c>
      <c r="F69" s="43">
        <v>514</v>
      </c>
      <c r="G69" s="127">
        <v>0</v>
      </c>
      <c r="H69" s="128">
        <v>1270</v>
      </c>
      <c r="I69" s="43">
        <v>1270</v>
      </c>
      <c r="J69" s="126">
        <v>0</v>
      </c>
      <c r="K69" s="46">
        <v>719</v>
      </c>
      <c r="L69" s="43">
        <v>719</v>
      </c>
      <c r="M69" s="127">
        <v>0</v>
      </c>
      <c r="N69" s="128">
        <v>214</v>
      </c>
      <c r="O69" s="43">
        <v>125</v>
      </c>
      <c r="P69" s="126">
        <v>-89</v>
      </c>
      <c r="Q69" s="28">
        <v>3092</v>
      </c>
    </row>
    <row r="70" spans="1:17" s="52" customFormat="1" ht="12.75" customHeight="1">
      <c r="A70" s="114" t="s">
        <v>97</v>
      </c>
      <c r="B70" s="46">
        <v>1282</v>
      </c>
      <c r="C70" s="43">
        <v>1282</v>
      </c>
      <c r="D70" s="126">
        <v>0</v>
      </c>
      <c r="E70" s="46">
        <v>1771</v>
      </c>
      <c r="F70" s="43">
        <v>1771</v>
      </c>
      <c r="G70" s="127">
        <v>0</v>
      </c>
      <c r="H70" s="128">
        <v>744</v>
      </c>
      <c r="I70" s="43">
        <v>744</v>
      </c>
      <c r="J70" s="126">
        <v>0</v>
      </c>
      <c r="K70" s="46">
        <v>1556</v>
      </c>
      <c r="L70" s="43">
        <v>1556</v>
      </c>
      <c r="M70" s="127">
        <v>0</v>
      </c>
      <c r="N70" s="128">
        <v>370</v>
      </c>
      <c r="O70" s="43">
        <v>365</v>
      </c>
      <c r="P70" s="126">
        <v>-5</v>
      </c>
      <c r="Q70" s="28">
        <v>2068</v>
      </c>
    </row>
    <row r="71" spans="1:17" s="52" customFormat="1" ht="12.75" customHeight="1">
      <c r="A71" s="114" t="s">
        <v>98</v>
      </c>
      <c r="B71" s="46">
        <v>61</v>
      </c>
      <c r="C71" s="43">
        <v>61</v>
      </c>
      <c r="D71" s="126">
        <v>0</v>
      </c>
      <c r="E71" s="46">
        <v>62</v>
      </c>
      <c r="F71" s="43">
        <v>62</v>
      </c>
      <c r="G71" s="127">
        <v>0</v>
      </c>
      <c r="H71" s="128">
        <v>115</v>
      </c>
      <c r="I71" s="43">
        <v>115</v>
      </c>
      <c r="J71" s="126">
        <v>0</v>
      </c>
      <c r="K71" s="46">
        <v>618</v>
      </c>
      <c r="L71" s="43">
        <v>618</v>
      </c>
      <c r="M71" s="127">
        <v>0</v>
      </c>
      <c r="N71" s="128">
        <v>392</v>
      </c>
      <c r="O71" s="43">
        <v>470</v>
      </c>
      <c r="P71" s="126">
        <v>78</v>
      </c>
      <c r="Q71" s="28">
        <v>1538</v>
      </c>
    </row>
    <row r="72" spans="1:17" s="52" customFormat="1" ht="12.75" customHeight="1">
      <c r="A72" s="114" t="s">
        <v>99</v>
      </c>
      <c r="B72" s="46">
        <v>694</v>
      </c>
      <c r="C72" s="43">
        <v>694</v>
      </c>
      <c r="D72" s="126">
        <v>0</v>
      </c>
      <c r="E72" s="46">
        <v>1133</v>
      </c>
      <c r="F72" s="43">
        <v>1133</v>
      </c>
      <c r="G72" s="127">
        <v>0</v>
      </c>
      <c r="H72" s="128">
        <v>1582</v>
      </c>
      <c r="I72" s="43">
        <v>1582</v>
      </c>
      <c r="J72" s="126">
        <v>0</v>
      </c>
      <c r="K72" s="46">
        <v>2782</v>
      </c>
      <c r="L72" s="43">
        <v>2782</v>
      </c>
      <c r="M72" s="127">
        <v>0</v>
      </c>
      <c r="N72" s="128">
        <v>533</v>
      </c>
      <c r="O72" s="43">
        <v>526</v>
      </c>
      <c r="P72" s="126">
        <v>-7</v>
      </c>
      <c r="Q72" s="28">
        <v>7983</v>
      </c>
    </row>
    <row r="73" spans="1:17" s="52" customFormat="1" ht="12.75" customHeight="1">
      <c r="A73" s="114" t="s">
        <v>100</v>
      </c>
      <c r="B73" s="46">
        <v>440</v>
      </c>
      <c r="C73" s="43">
        <v>440</v>
      </c>
      <c r="D73" s="126">
        <v>0</v>
      </c>
      <c r="E73" s="46">
        <v>107</v>
      </c>
      <c r="F73" s="43">
        <v>107</v>
      </c>
      <c r="G73" s="127">
        <v>0</v>
      </c>
      <c r="H73" s="128">
        <v>160</v>
      </c>
      <c r="I73" s="43">
        <v>160</v>
      </c>
      <c r="J73" s="126">
        <v>0</v>
      </c>
      <c r="K73" s="46">
        <v>1415</v>
      </c>
      <c r="L73" s="43">
        <v>1415</v>
      </c>
      <c r="M73" s="127">
        <v>0</v>
      </c>
      <c r="N73" s="128">
        <v>512</v>
      </c>
      <c r="O73" s="43">
        <v>512</v>
      </c>
      <c r="P73" s="126">
        <v>0</v>
      </c>
      <c r="Q73" s="28">
        <v>3229</v>
      </c>
    </row>
    <row r="74" spans="1:17" s="52" customFormat="1" ht="12.75" customHeight="1">
      <c r="A74" s="114" t="s">
        <v>101</v>
      </c>
      <c r="B74" s="46">
        <v>161</v>
      </c>
      <c r="C74" s="43">
        <v>161</v>
      </c>
      <c r="D74" s="126">
        <v>0</v>
      </c>
      <c r="E74" s="46">
        <v>3</v>
      </c>
      <c r="F74" s="43">
        <v>3</v>
      </c>
      <c r="G74" s="127">
        <v>0</v>
      </c>
      <c r="H74" s="128">
        <v>852</v>
      </c>
      <c r="I74" s="43">
        <v>852</v>
      </c>
      <c r="J74" s="126">
        <v>0</v>
      </c>
      <c r="K74" s="46">
        <v>136</v>
      </c>
      <c r="L74" s="43">
        <v>136</v>
      </c>
      <c r="M74" s="127">
        <v>0</v>
      </c>
      <c r="N74" s="128">
        <v>11</v>
      </c>
      <c r="O74" s="43">
        <v>5</v>
      </c>
      <c r="P74" s="126">
        <v>-6</v>
      </c>
      <c r="Q74" s="28">
        <v>3911</v>
      </c>
    </row>
    <row r="75" spans="1:17" s="52" customFormat="1" ht="12.75">
      <c r="A75" s="114" t="s">
        <v>102</v>
      </c>
      <c r="B75" s="46">
        <v>413</v>
      </c>
      <c r="C75" s="43">
        <v>413</v>
      </c>
      <c r="D75" s="126">
        <v>0</v>
      </c>
      <c r="E75" s="46">
        <v>537</v>
      </c>
      <c r="F75" s="43">
        <v>537</v>
      </c>
      <c r="G75" s="127">
        <v>0</v>
      </c>
      <c r="H75" s="128">
        <v>1271</v>
      </c>
      <c r="I75" s="43">
        <v>1271</v>
      </c>
      <c r="J75" s="126">
        <v>0</v>
      </c>
      <c r="K75" s="46">
        <v>455</v>
      </c>
      <c r="L75" s="43">
        <v>455</v>
      </c>
      <c r="M75" s="127">
        <v>0</v>
      </c>
      <c r="N75" s="128">
        <v>499</v>
      </c>
      <c r="O75" s="43">
        <v>499</v>
      </c>
      <c r="P75" s="126">
        <v>0</v>
      </c>
      <c r="Q75" s="28">
        <v>5549</v>
      </c>
    </row>
    <row r="76" spans="1:17" s="52" customFormat="1" ht="12.75" customHeight="1">
      <c r="A76" s="114" t="s">
        <v>103</v>
      </c>
      <c r="B76" s="46">
        <v>278</v>
      </c>
      <c r="C76" s="43">
        <v>278</v>
      </c>
      <c r="D76" s="126">
        <v>0</v>
      </c>
      <c r="E76" s="46">
        <v>2935</v>
      </c>
      <c r="F76" s="43">
        <v>2935</v>
      </c>
      <c r="G76" s="127">
        <v>0</v>
      </c>
      <c r="H76" s="128">
        <v>199</v>
      </c>
      <c r="I76" s="43">
        <v>199</v>
      </c>
      <c r="J76" s="126">
        <v>0</v>
      </c>
      <c r="K76" s="46">
        <v>983</v>
      </c>
      <c r="L76" s="43">
        <v>983</v>
      </c>
      <c r="M76" s="127">
        <v>0</v>
      </c>
      <c r="N76" s="128">
        <v>183</v>
      </c>
      <c r="O76" s="43">
        <v>189</v>
      </c>
      <c r="P76" s="126">
        <v>6</v>
      </c>
      <c r="Q76" s="28">
        <v>2905</v>
      </c>
    </row>
    <row r="77" spans="1:17" s="52" customFormat="1" ht="12.75" customHeight="1">
      <c r="A77" s="114" t="s">
        <v>63</v>
      </c>
      <c r="B77" s="46">
        <v>13</v>
      </c>
      <c r="C77" s="43">
        <v>13</v>
      </c>
      <c r="D77" s="126">
        <v>0</v>
      </c>
      <c r="E77" s="46">
        <v>132</v>
      </c>
      <c r="F77" s="43">
        <v>132</v>
      </c>
      <c r="G77" s="127">
        <v>0</v>
      </c>
      <c r="H77" s="128">
        <v>1311</v>
      </c>
      <c r="I77" s="43">
        <v>1311</v>
      </c>
      <c r="J77" s="126">
        <v>0</v>
      </c>
      <c r="K77" s="46">
        <v>879</v>
      </c>
      <c r="L77" s="43">
        <v>879</v>
      </c>
      <c r="M77" s="127">
        <v>0</v>
      </c>
      <c r="N77" s="128">
        <v>105</v>
      </c>
      <c r="O77" s="43">
        <v>33</v>
      </c>
      <c r="P77" s="126">
        <v>-72</v>
      </c>
      <c r="Q77" s="28">
        <v>4811</v>
      </c>
    </row>
    <row r="78" spans="1:17" s="52" customFormat="1" ht="12.75" customHeight="1">
      <c r="A78" s="114" t="s">
        <v>104</v>
      </c>
      <c r="B78" s="46">
        <v>192</v>
      </c>
      <c r="C78" s="43">
        <v>192</v>
      </c>
      <c r="D78" s="126">
        <v>0</v>
      </c>
      <c r="E78" s="46">
        <v>773</v>
      </c>
      <c r="F78" s="43">
        <v>773</v>
      </c>
      <c r="G78" s="127">
        <v>0</v>
      </c>
      <c r="H78" s="128">
        <v>0</v>
      </c>
      <c r="I78" s="43">
        <v>0</v>
      </c>
      <c r="J78" s="126">
        <v>0</v>
      </c>
      <c r="K78" s="46">
        <v>812</v>
      </c>
      <c r="L78" s="43">
        <v>812</v>
      </c>
      <c r="M78" s="127">
        <v>0</v>
      </c>
      <c r="N78" s="128">
        <v>57</v>
      </c>
      <c r="O78" s="43">
        <v>48</v>
      </c>
      <c r="P78" s="126">
        <v>-9</v>
      </c>
      <c r="Q78" s="28">
        <v>2477</v>
      </c>
    </row>
    <row r="79" spans="1:17" s="52" customFormat="1" ht="12.75" customHeight="1">
      <c r="A79" s="114" t="s">
        <v>64</v>
      </c>
      <c r="B79" s="46">
        <v>5</v>
      </c>
      <c r="C79" s="43">
        <v>5</v>
      </c>
      <c r="D79" s="126">
        <v>0</v>
      </c>
      <c r="E79" s="46">
        <v>344</v>
      </c>
      <c r="F79" s="43">
        <v>344</v>
      </c>
      <c r="G79" s="127">
        <v>0</v>
      </c>
      <c r="H79" s="128">
        <v>62</v>
      </c>
      <c r="I79" s="43">
        <v>62</v>
      </c>
      <c r="J79" s="126">
        <v>0</v>
      </c>
      <c r="K79" s="46">
        <v>408</v>
      </c>
      <c r="L79" s="43">
        <v>408</v>
      </c>
      <c r="M79" s="127">
        <v>0</v>
      </c>
      <c r="N79" s="128">
        <v>35</v>
      </c>
      <c r="O79" s="43">
        <v>20</v>
      </c>
      <c r="P79" s="126">
        <v>-15</v>
      </c>
      <c r="Q79" s="28">
        <v>3995</v>
      </c>
    </row>
    <row r="80" spans="1:17" s="52" customFormat="1" ht="12.75" customHeight="1">
      <c r="A80" s="114" t="s">
        <v>105</v>
      </c>
      <c r="B80" s="46">
        <v>256</v>
      </c>
      <c r="C80" s="43">
        <v>256</v>
      </c>
      <c r="D80" s="126">
        <v>0</v>
      </c>
      <c r="E80" s="46">
        <v>311</v>
      </c>
      <c r="F80" s="43">
        <v>311</v>
      </c>
      <c r="G80" s="127">
        <v>0</v>
      </c>
      <c r="H80" s="128">
        <v>597</v>
      </c>
      <c r="I80" s="43">
        <v>597</v>
      </c>
      <c r="J80" s="126">
        <v>0</v>
      </c>
      <c r="K80" s="46">
        <v>622</v>
      </c>
      <c r="L80" s="43">
        <v>622</v>
      </c>
      <c r="M80" s="127">
        <v>0</v>
      </c>
      <c r="N80" s="128">
        <v>170</v>
      </c>
      <c r="O80" s="43">
        <v>122</v>
      </c>
      <c r="P80" s="126">
        <v>-48</v>
      </c>
      <c r="Q80" s="28">
        <v>5752</v>
      </c>
    </row>
    <row r="81" spans="1:17" s="52" customFormat="1" ht="12.75" customHeight="1">
      <c r="A81" s="114" t="s">
        <v>106</v>
      </c>
      <c r="B81" s="46">
        <v>479</v>
      </c>
      <c r="C81" s="43">
        <v>479</v>
      </c>
      <c r="D81" s="126">
        <v>0</v>
      </c>
      <c r="E81" s="46">
        <v>685</v>
      </c>
      <c r="F81" s="43">
        <v>685</v>
      </c>
      <c r="G81" s="127">
        <v>0</v>
      </c>
      <c r="H81" s="128">
        <v>603</v>
      </c>
      <c r="I81" s="43">
        <v>603</v>
      </c>
      <c r="J81" s="126">
        <v>0</v>
      </c>
      <c r="K81" s="46">
        <v>2764</v>
      </c>
      <c r="L81" s="43">
        <v>2802</v>
      </c>
      <c r="M81" s="127">
        <v>38</v>
      </c>
      <c r="N81" s="128">
        <v>256</v>
      </c>
      <c r="O81" s="43">
        <v>241</v>
      </c>
      <c r="P81" s="126">
        <v>-15</v>
      </c>
      <c r="Q81" s="28">
        <v>1710</v>
      </c>
    </row>
    <row r="82" spans="1:17" s="52" customFormat="1" ht="12.75" customHeight="1">
      <c r="A82" s="116" t="s">
        <v>65</v>
      </c>
      <c r="B82" s="46">
        <v>3</v>
      </c>
      <c r="C82" s="43">
        <v>3</v>
      </c>
      <c r="D82" s="126">
        <v>0</v>
      </c>
      <c r="E82" s="46">
        <v>837</v>
      </c>
      <c r="F82" s="43">
        <v>837</v>
      </c>
      <c r="G82" s="127">
        <v>0</v>
      </c>
      <c r="H82" s="128">
        <v>670</v>
      </c>
      <c r="I82" s="43">
        <v>670</v>
      </c>
      <c r="J82" s="126">
        <v>0</v>
      </c>
      <c r="K82" s="46">
        <v>588</v>
      </c>
      <c r="L82" s="43">
        <v>588</v>
      </c>
      <c r="M82" s="127">
        <v>0</v>
      </c>
      <c r="N82" s="128">
        <v>119</v>
      </c>
      <c r="O82" s="43">
        <v>102</v>
      </c>
      <c r="P82" s="126">
        <v>-17</v>
      </c>
      <c r="Q82" s="28">
        <v>2961</v>
      </c>
    </row>
    <row r="83" spans="1:17" s="60" customFormat="1" ht="12.75" customHeight="1" thickBot="1">
      <c r="A83" s="72" t="s">
        <v>66</v>
      </c>
      <c r="B83" s="33">
        <f>SUM(B67:B82)</f>
        <v>5462</v>
      </c>
      <c r="C83" s="34">
        <f>SUM(C67:C82)</f>
        <v>5462</v>
      </c>
      <c r="D83" s="54">
        <f>SUM(C83-B83)</f>
        <v>0</v>
      </c>
      <c r="E83" s="33">
        <f>SUM(E67:E82)</f>
        <v>11174</v>
      </c>
      <c r="F83" s="34">
        <f>SUM(F67:F82)</f>
        <v>11174</v>
      </c>
      <c r="G83" s="35">
        <f>SUM(F83-E83)</f>
        <v>0</v>
      </c>
      <c r="H83" s="58">
        <f>SUM(H67:H82)</f>
        <v>10602</v>
      </c>
      <c r="I83" s="34">
        <f>SUM(I67:I82)</f>
        <v>10602</v>
      </c>
      <c r="J83" s="54">
        <f>SUM(I83-H83)</f>
        <v>0</v>
      </c>
      <c r="K83" s="33">
        <f>SUM(K67:K82)</f>
        <v>16238</v>
      </c>
      <c r="L83" s="34">
        <f>SUM(L67:L82)</f>
        <v>16205</v>
      </c>
      <c r="M83" s="35">
        <f>SUM(L83-K83)</f>
        <v>-33</v>
      </c>
      <c r="N83" s="58">
        <f>SUM(N67:N82)</f>
        <v>3741</v>
      </c>
      <c r="O83" s="34">
        <f>SUM(O67:O82)</f>
        <v>3450</v>
      </c>
      <c r="P83" s="54">
        <f>SUM(O83-N83)</f>
        <v>-291</v>
      </c>
      <c r="Q83" s="59">
        <f>SUM(Q67:Q82)</f>
        <v>56733</v>
      </c>
    </row>
    <row r="84" spans="1:17" ht="12.75" customHeight="1">
      <c r="A84" s="73" t="s">
        <v>67</v>
      </c>
      <c r="B84" s="17"/>
      <c r="C84" s="18"/>
      <c r="D84" s="19"/>
      <c r="E84" s="17"/>
      <c r="F84" s="18"/>
      <c r="G84" s="20"/>
      <c r="H84" s="21"/>
      <c r="I84" s="18"/>
      <c r="J84" s="19"/>
      <c r="K84" s="17"/>
      <c r="L84" s="18"/>
      <c r="M84" s="20"/>
      <c r="N84" s="21"/>
      <c r="O84" s="18"/>
      <c r="P84" s="19"/>
      <c r="Q84" s="22"/>
    </row>
    <row r="85" spans="1:17" ht="12.75" customHeight="1">
      <c r="A85" s="114" t="s">
        <v>107</v>
      </c>
      <c r="B85" s="23">
        <v>20</v>
      </c>
      <c r="C85" s="24">
        <v>20</v>
      </c>
      <c r="D85" s="25">
        <f>C85-B85</f>
        <v>0</v>
      </c>
      <c r="E85" s="23">
        <v>81</v>
      </c>
      <c r="F85" s="24">
        <v>81</v>
      </c>
      <c r="G85" s="26">
        <f>F85-F85</f>
        <v>0</v>
      </c>
      <c r="H85" s="27">
        <v>271</v>
      </c>
      <c r="I85" s="24">
        <v>271</v>
      </c>
      <c r="J85" s="25">
        <f>I85-H85</f>
        <v>0</v>
      </c>
      <c r="K85" s="23">
        <v>96</v>
      </c>
      <c r="L85" s="24">
        <v>96</v>
      </c>
      <c r="M85" s="26">
        <f>L85-K85</f>
        <v>0</v>
      </c>
      <c r="N85" s="27">
        <v>28</v>
      </c>
      <c r="O85" s="24">
        <v>28</v>
      </c>
      <c r="P85" s="25">
        <f>O85-N85</f>
        <v>0</v>
      </c>
      <c r="Q85" s="28">
        <v>2111</v>
      </c>
    </row>
    <row r="86" spans="1:17" s="60" customFormat="1" ht="12.75" customHeight="1" thickBot="1">
      <c r="A86" s="74" t="s">
        <v>68</v>
      </c>
      <c r="B86" s="33">
        <f>SUM(B85:B85)</f>
        <v>20</v>
      </c>
      <c r="C86" s="34">
        <f>SUM(C85:C85)</f>
        <v>20</v>
      </c>
      <c r="D86" s="54">
        <f>SUM(C86-B86)</f>
        <v>0</v>
      </c>
      <c r="E86" s="33">
        <f>SUM(E85:E85)</f>
        <v>81</v>
      </c>
      <c r="F86" s="34">
        <f>SUM(F85:F85)</f>
        <v>81</v>
      </c>
      <c r="G86" s="35">
        <f>SUM(F86-E86)</f>
        <v>0</v>
      </c>
      <c r="H86" s="58">
        <f>SUM(H85:H85)</f>
        <v>271</v>
      </c>
      <c r="I86" s="34">
        <f>SUM(I85:I85)</f>
        <v>271</v>
      </c>
      <c r="J86" s="54">
        <f>SUM(I86-H86)</f>
        <v>0</v>
      </c>
      <c r="K86" s="33">
        <f>SUM(K85:K85)</f>
        <v>96</v>
      </c>
      <c r="L86" s="34">
        <f>SUM(L85:L85)</f>
        <v>96</v>
      </c>
      <c r="M86" s="35">
        <f>SUM(L86-K86)</f>
        <v>0</v>
      </c>
      <c r="N86" s="58">
        <f>SUM(N85:N85)</f>
        <v>28</v>
      </c>
      <c r="O86" s="34">
        <f>SUM(O85:O85)</f>
        <v>28</v>
      </c>
      <c r="P86" s="54">
        <f>SUM(O86-N86)</f>
        <v>0</v>
      </c>
      <c r="Q86" s="59">
        <f>SUM(Q85:Q85)</f>
        <v>2111</v>
      </c>
    </row>
    <row r="87" spans="1:17" ht="12.75" customHeight="1">
      <c r="A87" s="73" t="s">
        <v>69</v>
      </c>
      <c r="B87" s="17"/>
      <c r="C87" s="18"/>
      <c r="D87" s="19"/>
      <c r="E87" s="17"/>
      <c r="F87" s="18"/>
      <c r="G87" s="20"/>
      <c r="H87" s="21"/>
      <c r="I87" s="18"/>
      <c r="J87" s="19"/>
      <c r="K87" s="17"/>
      <c r="L87" s="18"/>
      <c r="M87" s="20"/>
      <c r="N87" s="21"/>
      <c r="O87" s="18"/>
      <c r="P87" s="19"/>
      <c r="Q87" s="22"/>
    </row>
    <row r="88" spans="1:17" ht="12.75" customHeight="1">
      <c r="A88" s="117" t="s">
        <v>70</v>
      </c>
      <c r="B88" s="23">
        <v>745</v>
      </c>
      <c r="C88" s="24">
        <v>745</v>
      </c>
      <c r="D88" s="25">
        <v>0</v>
      </c>
      <c r="E88" s="23">
        <v>8443</v>
      </c>
      <c r="F88" s="24">
        <v>1000</v>
      </c>
      <c r="G88" s="26">
        <v>-7443</v>
      </c>
      <c r="H88" s="27">
        <v>0</v>
      </c>
      <c r="I88" s="24">
        <v>0</v>
      </c>
      <c r="J88" s="25">
        <v>0</v>
      </c>
      <c r="K88" s="23">
        <v>7932</v>
      </c>
      <c r="L88" s="24">
        <v>1000</v>
      </c>
      <c r="M88" s="26">
        <v>-6932</v>
      </c>
      <c r="N88" s="27">
        <v>257</v>
      </c>
      <c r="O88" s="24">
        <v>54</v>
      </c>
      <c r="P88" s="25">
        <v>-203</v>
      </c>
      <c r="Q88" s="28">
        <v>3757</v>
      </c>
    </row>
    <row r="89" spans="1:17" s="60" customFormat="1" ht="12.75" customHeight="1" thickBot="1">
      <c r="A89" s="74" t="s">
        <v>71</v>
      </c>
      <c r="B89" s="33">
        <f>SUM(B88:B88)</f>
        <v>745</v>
      </c>
      <c r="C89" s="34">
        <f>SUM(C88:C88)</f>
        <v>745</v>
      </c>
      <c r="D89" s="54">
        <f>SUM(C89-B89)</f>
        <v>0</v>
      </c>
      <c r="E89" s="33">
        <f>SUM(E88:E88)</f>
        <v>8443</v>
      </c>
      <c r="F89" s="34">
        <f>SUM(F88:F88)</f>
        <v>1000</v>
      </c>
      <c r="G89" s="35">
        <f>SUM(F89-E89)</f>
        <v>-7443</v>
      </c>
      <c r="H89" s="58">
        <f>SUM(H88:H88)</f>
        <v>0</v>
      </c>
      <c r="I89" s="34">
        <f>SUM(I88:I88)</f>
        <v>0</v>
      </c>
      <c r="J89" s="54">
        <f>SUM(I89-H89)</f>
        <v>0</v>
      </c>
      <c r="K89" s="33">
        <f>SUM(K88:K88)</f>
        <v>7932</v>
      </c>
      <c r="L89" s="34">
        <f>SUM(L88:L88)</f>
        <v>1000</v>
      </c>
      <c r="M89" s="35">
        <f>SUM(L89-K89)</f>
        <v>-6932</v>
      </c>
      <c r="N89" s="58">
        <f>SUM(N88:N88)</f>
        <v>257</v>
      </c>
      <c r="O89" s="34">
        <f>SUM(O88:O88)</f>
        <v>54</v>
      </c>
      <c r="P89" s="54">
        <f>SUM(O89-N89)</f>
        <v>-203</v>
      </c>
      <c r="Q89" s="59">
        <f>SUM(Q88:Q88)</f>
        <v>3757</v>
      </c>
    </row>
    <row r="90" spans="1:17" ht="12.75" customHeight="1">
      <c r="A90" s="73" t="s">
        <v>72</v>
      </c>
      <c r="B90" s="17"/>
      <c r="C90" s="18"/>
      <c r="D90" s="19"/>
      <c r="E90" s="17"/>
      <c r="F90" s="18"/>
      <c r="G90" s="20"/>
      <c r="H90" s="21"/>
      <c r="I90" s="18"/>
      <c r="J90" s="19"/>
      <c r="K90" s="17"/>
      <c r="L90" s="18"/>
      <c r="M90" s="20"/>
      <c r="N90" s="21"/>
      <c r="O90" s="18"/>
      <c r="P90" s="19"/>
      <c r="Q90" s="22"/>
    </row>
    <row r="91" spans="1:17" ht="12.75" customHeight="1">
      <c r="A91" s="118" t="s">
        <v>108</v>
      </c>
      <c r="B91" s="23">
        <v>0</v>
      </c>
      <c r="C91" s="24">
        <v>0</v>
      </c>
      <c r="D91" s="25">
        <f>C91-B91</f>
        <v>0</v>
      </c>
      <c r="E91" s="23">
        <v>2</v>
      </c>
      <c r="F91" s="24">
        <v>2</v>
      </c>
      <c r="G91" s="26">
        <f>F91-F91</f>
        <v>0</v>
      </c>
      <c r="H91" s="27">
        <v>17</v>
      </c>
      <c r="I91" s="24">
        <v>17</v>
      </c>
      <c r="J91" s="25">
        <f>I91-H91</f>
        <v>0</v>
      </c>
      <c r="K91" s="23">
        <v>18</v>
      </c>
      <c r="L91" s="24">
        <v>18</v>
      </c>
      <c r="M91" s="26">
        <f>L91-K91</f>
        <v>0</v>
      </c>
      <c r="N91" s="27">
        <v>14</v>
      </c>
      <c r="O91" s="24">
        <v>16</v>
      </c>
      <c r="P91" s="25">
        <f>O91-N91</f>
        <v>2</v>
      </c>
      <c r="Q91" s="28">
        <v>269</v>
      </c>
    </row>
    <row r="92" spans="1:17" ht="12.75" customHeight="1">
      <c r="A92" s="119" t="s">
        <v>73</v>
      </c>
      <c r="B92" s="23">
        <v>0</v>
      </c>
      <c r="C92" s="24">
        <v>0</v>
      </c>
      <c r="D92" s="25">
        <f>C92-B92</f>
        <v>0</v>
      </c>
      <c r="E92" s="23">
        <v>2</v>
      </c>
      <c r="F92" s="24">
        <v>2</v>
      </c>
      <c r="G92" s="26">
        <f>F92-F92</f>
        <v>0</v>
      </c>
      <c r="H92" s="27">
        <v>0</v>
      </c>
      <c r="I92" s="24">
        <v>0</v>
      </c>
      <c r="J92" s="25">
        <f>I92-H92</f>
        <v>0</v>
      </c>
      <c r="K92" s="23">
        <v>3</v>
      </c>
      <c r="L92" s="24">
        <v>3</v>
      </c>
      <c r="M92" s="26">
        <f>L92-K92</f>
        <v>0</v>
      </c>
      <c r="N92" s="27">
        <v>26</v>
      </c>
      <c r="O92" s="24">
        <v>27</v>
      </c>
      <c r="P92" s="25">
        <f>O92-N92</f>
        <v>1</v>
      </c>
      <c r="Q92" s="28">
        <v>482</v>
      </c>
    </row>
    <row r="93" spans="1:17" ht="12.75" customHeight="1">
      <c r="A93" s="119" t="s">
        <v>74</v>
      </c>
      <c r="B93" s="23">
        <v>0</v>
      </c>
      <c r="C93" s="24">
        <v>0</v>
      </c>
      <c r="D93" s="25">
        <f>C93-B93</f>
        <v>0</v>
      </c>
      <c r="E93" s="23">
        <v>2</v>
      </c>
      <c r="F93" s="24">
        <v>2</v>
      </c>
      <c r="G93" s="26">
        <f>F93-F93</f>
        <v>0</v>
      </c>
      <c r="H93" s="27">
        <v>0</v>
      </c>
      <c r="I93" s="24">
        <v>0</v>
      </c>
      <c r="J93" s="25">
        <f>I93-H93</f>
        <v>0</v>
      </c>
      <c r="K93" s="23">
        <v>0</v>
      </c>
      <c r="L93" s="24">
        <v>0</v>
      </c>
      <c r="M93" s="26">
        <f>L93-K93</f>
        <v>0</v>
      </c>
      <c r="N93" s="27">
        <v>8</v>
      </c>
      <c r="O93" s="24">
        <v>7</v>
      </c>
      <c r="P93" s="25">
        <f>O93-N93</f>
        <v>-1</v>
      </c>
      <c r="Q93" s="28">
        <v>295</v>
      </c>
    </row>
    <row r="94" spans="1:17" ht="12.75" customHeight="1">
      <c r="A94" s="119" t="s">
        <v>109</v>
      </c>
      <c r="B94" s="23">
        <v>27</v>
      </c>
      <c r="C94" s="24">
        <v>27</v>
      </c>
      <c r="D94" s="25">
        <f>C94-B94</f>
        <v>0</v>
      </c>
      <c r="E94" s="23">
        <v>6</v>
      </c>
      <c r="F94" s="24">
        <v>6</v>
      </c>
      <c r="G94" s="26">
        <f>F94-F94</f>
        <v>0</v>
      </c>
      <c r="H94" s="27">
        <v>0</v>
      </c>
      <c r="I94" s="24">
        <v>0</v>
      </c>
      <c r="J94" s="25">
        <f>I94-H94</f>
        <v>0</v>
      </c>
      <c r="K94" s="23">
        <v>181</v>
      </c>
      <c r="L94" s="24">
        <v>181</v>
      </c>
      <c r="M94" s="26">
        <f>L94-K94</f>
        <v>0</v>
      </c>
      <c r="N94" s="27">
        <v>10</v>
      </c>
      <c r="O94" s="24">
        <v>10</v>
      </c>
      <c r="P94" s="25">
        <f>O94-N94</f>
        <v>0</v>
      </c>
      <c r="Q94" s="28">
        <v>432</v>
      </c>
    </row>
    <row r="95" spans="1:17" ht="12.75" customHeight="1">
      <c r="A95" s="119" t="s">
        <v>110</v>
      </c>
      <c r="B95" s="23">
        <v>0</v>
      </c>
      <c r="C95" s="24">
        <v>0</v>
      </c>
      <c r="D95" s="25">
        <f>C95-B95</f>
        <v>0</v>
      </c>
      <c r="E95" s="23">
        <v>1</v>
      </c>
      <c r="F95" s="24">
        <v>1</v>
      </c>
      <c r="G95" s="26">
        <f>F95-F95</f>
        <v>0</v>
      </c>
      <c r="H95" s="27">
        <v>0</v>
      </c>
      <c r="I95" s="24">
        <v>0</v>
      </c>
      <c r="J95" s="25">
        <v>0</v>
      </c>
      <c r="K95" s="23">
        <v>224</v>
      </c>
      <c r="L95" s="24">
        <v>224</v>
      </c>
      <c r="M95" s="26">
        <f>L95-K95</f>
        <v>0</v>
      </c>
      <c r="N95" s="27">
        <v>14</v>
      </c>
      <c r="O95" s="24">
        <v>12</v>
      </c>
      <c r="P95" s="25">
        <f>O95-N95</f>
        <v>-2</v>
      </c>
      <c r="Q95" s="28">
        <v>424</v>
      </c>
    </row>
    <row r="96" spans="1:17" s="60" customFormat="1" ht="12.75" customHeight="1" thickBot="1">
      <c r="A96" s="74" t="s">
        <v>75</v>
      </c>
      <c r="B96" s="33">
        <f>SUM(B91:B95)</f>
        <v>27</v>
      </c>
      <c r="C96" s="34">
        <f>SUM(C91:C95)</f>
        <v>27</v>
      </c>
      <c r="D96" s="54">
        <f>SUM(C96-B96)</f>
        <v>0</v>
      </c>
      <c r="E96" s="33">
        <f>SUM(E91:E95)</f>
        <v>13</v>
      </c>
      <c r="F96" s="34">
        <f>SUM(F91:F95)</f>
        <v>13</v>
      </c>
      <c r="G96" s="35">
        <f>SUM(F96-E96)</f>
        <v>0</v>
      </c>
      <c r="H96" s="58">
        <f>SUM(H91:H95)</f>
        <v>17</v>
      </c>
      <c r="I96" s="34">
        <f>SUM(I91:I95)</f>
        <v>17</v>
      </c>
      <c r="J96" s="54">
        <f>SUM(I96-H96)</f>
        <v>0</v>
      </c>
      <c r="K96" s="33">
        <f>SUM(K91:K95)</f>
        <v>426</v>
      </c>
      <c r="L96" s="34">
        <f>SUM(L91:L95)</f>
        <v>426</v>
      </c>
      <c r="M96" s="35">
        <f>SUM(L96-K96)</f>
        <v>0</v>
      </c>
      <c r="N96" s="58">
        <f>SUM(N91:N95)</f>
        <v>72</v>
      </c>
      <c r="O96" s="34">
        <f>SUM(O91:O95)</f>
        <v>72</v>
      </c>
      <c r="P96" s="54">
        <f>SUM(O96-N96)</f>
        <v>0</v>
      </c>
      <c r="Q96" s="59">
        <f>SUM(Q91:Q95)</f>
        <v>1902</v>
      </c>
    </row>
    <row r="97" spans="1:17" ht="12.75" customHeight="1">
      <c r="A97" s="73" t="s">
        <v>76</v>
      </c>
      <c r="B97" s="17"/>
      <c r="C97" s="18"/>
      <c r="D97" s="19"/>
      <c r="E97" s="17"/>
      <c r="F97" s="18"/>
      <c r="G97" s="20"/>
      <c r="H97" s="21"/>
      <c r="I97" s="18"/>
      <c r="J97" s="19"/>
      <c r="K97" s="17"/>
      <c r="L97" s="18"/>
      <c r="M97" s="20"/>
      <c r="N97" s="21"/>
      <c r="O97" s="18"/>
      <c r="P97" s="19"/>
      <c r="Q97" s="22"/>
    </row>
    <row r="98" spans="1:17" ht="12.75" customHeight="1">
      <c r="A98" s="117" t="s">
        <v>77</v>
      </c>
      <c r="B98" s="23">
        <v>167</v>
      </c>
      <c r="C98" s="24">
        <v>167</v>
      </c>
      <c r="D98" s="25">
        <v>0</v>
      </c>
      <c r="E98" s="23">
        <v>169</v>
      </c>
      <c r="F98" s="24">
        <v>169</v>
      </c>
      <c r="G98" s="26">
        <v>0</v>
      </c>
      <c r="H98" s="27">
        <v>0</v>
      </c>
      <c r="I98" s="24">
        <v>0</v>
      </c>
      <c r="J98" s="25">
        <v>0</v>
      </c>
      <c r="K98" s="23">
        <v>1133</v>
      </c>
      <c r="L98" s="24">
        <v>1133</v>
      </c>
      <c r="M98" s="26">
        <v>0</v>
      </c>
      <c r="N98" s="27">
        <v>45</v>
      </c>
      <c r="O98" s="24">
        <v>36</v>
      </c>
      <c r="P98" s="25">
        <v>-9</v>
      </c>
      <c r="Q98" s="28">
        <v>2137</v>
      </c>
    </row>
    <row r="99" spans="1:17" s="60" customFormat="1" ht="12.75" customHeight="1" thickBot="1">
      <c r="A99" s="74" t="s">
        <v>78</v>
      </c>
      <c r="B99" s="33">
        <f>SUM(B98:B98)</f>
        <v>167</v>
      </c>
      <c r="C99" s="34">
        <f>SUM(C98:C98)</f>
        <v>167</v>
      </c>
      <c r="D99" s="54">
        <f>SUM(C99-B99)</f>
        <v>0</v>
      </c>
      <c r="E99" s="33">
        <f>SUM(E98:E98)</f>
        <v>169</v>
      </c>
      <c r="F99" s="34">
        <f>SUM(F98:F98)</f>
        <v>169</v>
      </c>
      <c r="G99" s="35">
        <f>SUM(F99-E99)</f>
        <v>0</v>
      </c>
      <c r="H99" s="58">
        <f>SUM(H98:H98)</f>
        <v>0</v>
      </c>
      <c r="I99" s="34">
        <f>SUM(I98:I98)</f>
        <v>0</v>
      </c>
      <c r="J99" s="54">
        <f>SUM(I99-H99)</f>
        <v>0</v>
      </c>
      <c r="K99" s="33">
        <f>SUM(K98:K98)</f>
        <v>1133</v>
      </c>
      <c r="L99" s="34">
        <f>SUM(L98:L98)</f>
        <v>1133</v>
      </c>
      <c r="M99" s="35">
        <f>SUM(L99-K99)</f>
        <v>0</v>
      </c>
      <c r="N99" s="58">
        <f>SUM(N98:N98)</f>
        <v>45</v>
      </c>
      <c r="O99" s="34">
        <f>SUM(O98:O98)</f>
        <v>36</v>
      </c>
      <c r="P99" s="54">
        <f>SUM(O99-N99)</f>
        <v>-9</v>
      </c>
      <c r="Q99" s="59">
        <f>SUM(Q98:Q98)</f>
        <v>2137</v>
      </c>
    </row>
    <row r="100" spans="1:17" ht="12.75" customHeight="1">
      <c r="A100" s="75" t="s">
        <v>79</v>
      </c>
      <c r="B100" s="76"/>
      <c r="C100" s="77"/>
      <c r="D100" s="78"/>
      <c r="E100" s="76"/>
      <c r="F100" s="77"/>
      <c r="G100" s="79"/>
      <c r="H100" s="80"/>
      <c r="I100" s="77"/>
      <c r="J100" s="79"/>
      <c r="K100" s="76"/>
      <c r="L100" s="77"/>
      <c r="M100" s="79"/>
      <c r="N100" s="76"/>
      <c r="O100" s="77"/>
      <c r="P100" s="78"/>
      <c r="Q100" s="81"/>
    </row>
    <row r="101" spans="1:17" ht="27.75" customHeight="1">
      <c r="A101" s="120" t="s">
        <v>111</v>
      </c>
      <c r="B101" s="82">
        <v>109</v>
      </c>
      <c r="C101" s="83">
        <v>109</v>
      </c>
      <c r="D101" s="84">
        <v>0</v>
      </c>
      <c r="E101" s="82">
        <v>763</v>
      </c>
      <c r="F101" s="83">
        <v>763</v>
      </c>
      <c r="G101" s="85">
        <v>0</v>
      </c>
      <c r="H101" s="86">
        <v>1541</v>
      </c>
      <c r="I101" s="83">
        <v>1541</v>
      </c>
      <c r="J101" s="85">
        <v>0</v>
      </c>
      <c r="K101" s="82">
        <v>315</v>
      </c>
      <c r="L101" s="83">
        <v>315</v>
      </c>
      <c r="M101" s="85">
        <v>0</v>
      </c>
      <c r="N101" s="82">
        <v>23</v>
      </c>
      <c r="O101" s="83">
        <v>23</v>
      </c>
      <c r="P101" s="84">
        <v>0</v>
      </c>
      <c r="Q101" s="28">
        <v>2787</v>
      </c>
    </row>
    <row r="102" spans="1:17" s="60" customFormat="1" ht="12.75" customHeight="1" thickBot="1">
      <c r="A102" s="87" t="s">
        <v>80</v>
      </c>
      <c r="B102" s="88">
        <f>SUM(B101:B101)</f>
        <v>109</v>
      </c>
      <c r="C102" s="89">
        <f>SUM(C101:C101)</f>
        <v>109</v>
      </c>
      <c r="D102" s="90">
        <f>SUM(C102-B102)</f>
        <v>0</v>
      </c>
      <c r="E102" s="88">
        <f>SUM(E101:E101)</f>
        <v>763</v>
      </c>
      <c r="F102" s="89">
        <f>SUM(F101:F101)</f>
        <v>763</v>
      </c>
      <c r="G102" s="91">
        <f>SUM(F102-E102)</f>
        <v>0</v>
      </c>
      <c r="H102" s="92">
        <f>SUM(H101:H101)</f>
        <v>1541</v>
      </c>
      <c r="I102" s="89">
        <f>SUM(I101:I101)</f>
        <v>1541</v>
      </c>
      <c r="J102" s="91">
        <f>SUM(I102-H102)</f>
        <v>0</v>
      </c>
      <c r="K102" s="88">
        <f>SUM(K101:K101)</f>
        <v>315</v>
      </c>
      <c r="L102" s="89">
        <f>SUM(L101:L101)</f>
        <v>315</v>
      </c>
      <c r="M102" s="91">
        <f>SUM(L102-K102)</f>
        <v>0</v>
      </c>
      <c r="N102" s="88">
        <f>SUM(N101:N101)</f>
        <v>23</v>
      </c>
      <c r="O102" s="89">
        <f>SUM(O101:O101)</f>
        <v>23</v>
      </c>
      <c r="P102" s="90">
        <f>SUM(O102-N102)</f>
        <v>0</v>
      </c>
      <c r="Q102" s="59">
        <f>SUM(Q101:Q101)</f>
        <v>2787</v>
      </c>
    </row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 thickBot="1"/>
    <row r="123" spans="1:17" ht="12.75" customHeight="1" thickBot="1">
      <c r="A123" s="144" t="s">
        <v>4</v>
      </c>
      <c r="B123" s="146" t="s">
        <v>57</v>
      </c>
      <c r="C123" s="147"/>
      <c r="D123" s="148"/>
      <c r="E123" s="146" t="s">
        <v>6</v>
      </c>
      <c r="F123" s="147"/>
      <c r="G123" s="148"/>
      <c r="H123" s="146" t="s">
        <v>58</v>
      </c>
      <c r="I123" s="147"/>
      <c r="J123" s="148"/>
      <c r="K123" s="146" t="s">
        <v>59</v>
      </c>
      <c r="L123" s="147"/>
      <c r="M123" s="148"/>
      <c r="N123" s="146" t="s">
        <v>60</v>
      </c>
      <c r="O123" s="147"/>
      <c r="P123" s="148"/>
      <c r="Q123" s="150" t="s">
        <v>10</v>
      </c>
    </row>
    <row r="124" spans="1:17" s="15" customFormat="1" ht="48.75" customHeight="1" thickBot="1">
      <c r="A124" s="145"/>
      <c r="B124" s="10" t="s">
        <v>11</v>
      </c>
      <c r="C124" s="11" t="s">
        <v>12</v>
      </c>
      <c r="D124" s="13" t="s">
        <v>13</v>
      </c>
      <c r="E124" s="10" t="s">
        <v>11</v>
      </c>
      <c r="F124" s="11" t="s">
        <v>12</v>
      </c>
      <c r="G124" s="13" t="s">
        <v>13</v>
      </c>
      <c r="H124" s="14" t="s">
        <v>11</v>
      </c>
      <c r="I124" s="11" t="s">
        <v>12</v>
      </c>
      <c r="J124" s="13" t="s">
        <v>13</v>
      </c>
      <c r="K124" s="14" t="s">
        <v>11</v>
      </c>
      <c r="L124" s="11" t="s">
        <v>12</v>
      </c>
      <c r="M124" s="13" t="s">
        <v>13</v>
      </c>
      <c r="N124" s="14" t="s">
        <v>11</v>
      </c>
      <c r="O124" s="11" t="s">
        <v>12</v>
      </c>
      <c r="P124" s="13" t="s">
        <v>13</v>
      </c>
      <c r="Q124" s="151"/>
    </row>
    <row r="125" spans="1:17" ht="12.75" customHeight="1">
      <c r="A125" s="73" t="s">
        <v>81</v>
      </c>
      <c r="B125" s="40"/>
      <c r="C125" s="41"/>
      <c r="D125" s="93"/>
      <c r="E125" s="40"/>
      <c r="F125" s="41"/>
      <c r="G125" s="42"/>
      <c r="H125" s="94"/>
      <c r="I125" s="41"/>
      <c r="J125" s="93"/>
      <c r="K125" s="40"/>
      <c r="L125" s="41"/>
      <c r="M125" s="42"/>
      <c r="N125" s="94"/>
      <c r="O125" s="41"/>
      <c r="P125" s="93"/>
      <c r="Q125" s="95"/>
    </row>
    <row r="126" spans="1:17" ht="12.75" customHeight="1">
      <c r="A126" s="121" t="s">
        <v>112</v>
      </c>
      <c r="B126" s="23">
        <v>23</v>
      </c>
      <c r="C126" s="24">
        <v>23</v>
      </c>
      <c r="D126" s="25">
        <f aca="true" t="shared" si="11" ref="D126:D134">C126-B126</f>
        <v>0</v>
      </c>
      <c r="E126" s="23">
        <v>55</v>
      </c>
      <c r="F126" s="24">
        <v>55</v>
      </c>
      <c r="G126" s="26">
        <f aca="true" t="shared" si="12" ref="G126:G134">F126-F126</f>
        <v>0</v>
      </c>
      <c r="H126" s="27">
        <v>279</v>
      </c>
      <c r="I126" s="24">
        <v>279</v>
      </c>
      <c r="J126" s="25">
        <f aca="true" t="shared" si="13" ref="J126:J134">I126-H126</f>
        <v>0</v>
      </c>
      <c r="K126" s="23">
        <v>147</v>
      </c>
      <c r="L126" s="24">
        <v>147</v>
      </c>
      <c r="M126" s="26">
        <f aca="true" t="shared" si="14" ref="M126:M134">L126-K126</f>
        <v>0</v>
      </c>
      <c r="N126" s="27">
        <v>10</v>
      </c>
      <c r="O126" s="24">
        <v>6</v>
      </c>
      <c r="P126" s="25">
        <f aca="true" t="shared" si="15" ref="P126:P134">O126-N126</f>
        <v>-4</v>
      </c>
      <c r="Q126" s="28">
        <v>689</v>
      </c>
    </row>
    <row r="127" spans="1:17" ht="12.75" customHeight="1">
      <c r="A127" s="121" t="s">
        <v>113</v>
      </c>
      <c r="B127" s="23">
        <v>0</v>
      </c>
      <c r="C127" s="24">
        <v>0</v>
      </c>
      <c r="D127" s="25">
        <f t="shared" si="11"/>
        <v>0</v>
      </c>
      <c r="E127" s="23">
        <v>68</v>
      </c>
      <c r="F127" s="24">
        <v>68</v>
      </c>
      <c r="G127" s="26">
        <f t="shared" si="12"/>
        <v>0</v>
      </c>
      <c r="H127" s="27">
        <v>0</v>
      </c>
      <c r="I127" s="24">
        <v>0</v>
      </c>
      <c r="J127" s="25">
        <f t="shared" si="13"/>
        <v>0</v>
      </c>
      <c r="K127" s="23">
        <v>307</v>
      </c>
      <c r="L127" s="24">
        <v>307</v>
      </c>
      <c r="M127" s="26">
        <f t="shared" si="14"/>
        <v>0</v>
      </c>
      <c r="N127" s="27">
        <v>194</v>
      </c>
      <c r="O127" s="24">
        <v>194</v>
      </c>
      <c r="P127" s="25">
        <f t="shared" si="15"/>
        <v>0</v>
      </c>
      <c r="Q127" s="28">
        <v>341</v>
      </c>
    </row>
    <row r="128" spans="1:17" ht="12.75" customHeight="1">
      <c r="A128" s="121" t="s">
        <v>114</v>
      </c>
      <c r="B128" s="23">
        <v>23</v>
      </c>
      <c r="C128" s="24">
        <v>23</v>
      </c>
      <c r="D128" s="25">
        <f t="shared" si="11"/>
        <v>0</v>
      </c>
      <c r="E128" s="23">
        <v>68</v>
      </c>
      <c r="F128" s="24">
        <v>68</v>
      </c>
      <c r="G128" s="26">
        <f t="shared" si="12"/>
        <v>0</v>
      </c>
      <c r="H128" s="27">
        <v>311</v>
      </c>
      <c r="I128" s="24">
        <v>311</v>
      </c>
      <c r="J128" s="25">
        <f t="shared" si="13"/>
        <v>0</v>
      </c>
      <c r="K128" s="23">
        <v>769</v>
      </c>
      <c r="L128" s="24">
        <v>769</v>
      </c>
      <c r="M128" s="26">
        <f t="shared" si="14"/>
        <v>0</v>
      </c>
      <c r="N128" s="27">
        <v>21</v>
      </c>
      <c r="O128" s="24">
        <v>15</v>
      </c>
      <c r="P128" s="25">
        <f t="shared" si="15"/>
        <v>-6</v>
      </c>
      <c r="Q128" s="28">
        <v>292</v>
      </c>
    </row>
    <row r="129" spans="1:17" ht="12.75" customHeight="1">
      <c r="A129" s="121" t="s">
        <v>115</v>
      </c>
      <c r="B129" s="23">
        <v>8</v>
      </c>
      <c r="C129" s="24">
        <v>8</v>
      </c>
      <c r="D129" s="25">
        <f t="shared" si="11"/>
        <v>0</v>
      </c>
      <c r="E129" s="23">
        <v>0</v>
      </c>
      <c r="F129" s="24">
        <v>0</v>
      </c>
      <c r="G129" s="26">
        <v>0</v>
      </c>
      <c r="H129" s="27">
        <v>153</v>
      </c>
      <c r="I129" s="24">
        <v>153</v>
      </c>
      <c r="J129" s="25">
        <f t="shared" si="13"/>
        <v>0</v>
      </c>
      <c r="K129" s="23">
        <v>219</v>
      </c>
      <c r="L129" s="24">
        <v>219</v>
      </c>
      <c r="M129" s="26">
        <f t="shared" si="14"/>
        <v>0</v>
      </c>
      <c r="N129" s="27">
        <v>52</v>
      </c>
      <c r="O129" s="24">
        <v>52</v>
      </c>
      <c r="P129" s="25">
        <f t="shared" si="15"/>
        <v>0</v>
      </c>
      <c r="Q129" s="28">
        <v>497</v>
      </c>
    </row>
    <row r="130" spans="1:17" ht="12.75" customHeight="1">
      <c r="A130" s="121" t="s">
        <v>82</v>
      </c>
      <c r="B130" s="23">
        <v>2</v>
      </c>
      <c r="C130" s="24">
        <v>2</v>
      </c>
      <c r="D130" s="25">
        <f t="shared" si="11"/>
        <v>0</v>
      </c>
      <c r="E130" s="23">
        <v>3</v>
      </c>
      <c r="F130" s="24">
        <v>3</v>
      </c>
      <c r="G130" s="26">
        <f t="shared" si="12"/>
        <v>0</v>
      </c>
      <c r="H130" s="27">
        <v>148</v>
      </c>
      <c r="I130" s="24">
        <v>148</v>
      </c>
      <c r="J130" s="25">
        <f t="shared" si="13"/>
        <v>0</v>
      </c>
      <c r="K130" s="23">
        <v>556</v>
      </c>
      <c r="L130" s="24">
        <v>556</v>
      </c>
      <c r="M130" s="26">
        <f t="shared" si="14"/>
        <v>0</v>
      </c>
      <c r="N130" s="27">
        <v>121</v>
      </c>
      <c r="O130" s="24">
        <v>121</v>
      </c>
      <c r="P130" s="25">
        <f t="shared" si="15"/>
        <v>0</v>
      </c>
      <c r="Q130" s="28">
        <v>1085</v>
      </c>
    </row>
    <row r="131" spans="1:17" ht="12.75" customHeight="1">
      <c r="A131" s="122" t="s">
        <v>116</v>
      </c>
      <c r="B131" s="23">
        <v>0</v>
      </c>
      <c r="C131" s="24">
        <v>0</v>
      </c>
      <c r="D131" s="25">
        <f t="shared" si="11"/>
        <v>0</v>
      </c>
      <c r="E131" s="23">
        <v>11</v>
      </c>
      <c r="F131" s="24">
        <v>11</v>
      </c>
      <c r="G131" s="26">
        <f t="shared" si="12"/>
        <v>0</v>
      </c>
      <c r="H131" s="27">
        <v>353</v>
      </c>
      <c r="I131" s="24">
        <v>353</v>
      </c>
      <c r="J131" s="25">
        <f t="shared" si="13"/>
        <v>0</v>
      </c>
      <c r="K131" s="23">
        <v>401</v>
      </c>
      <c r="L131" s="24">
        <v>401</v>
      </c>
      <c r="M131" s="26">
        <f t="shared" si="14"/>
        <v>0</v>
      </c>
      <c r="N131" s="27">
        <v>10</v>
      </c>
      <c r="O131" s="24">
        <v>10</v>
      </c>
      <c r="P131" s="25">
        <f t="shared" si="15"/>
        <v>0</v>
      </c>
      <c r="Q131" s="28">
        <v>622</v>
      </c>
    </row>
    <row r="132" spans="1:17" ht="12.75" customHeight="1">
      <c r="A132" s="122" t="s">
        <v>117</v>
      </c>
      <c r="B132" s="23">
        <v>8</v>
      </c>
      <c r="C132" s="24">
        <v>8</v>
      </c>
      <c r="D132" s="25">
        <f t="shared" si="11"/>
        <v>0</v>
      </c>
      <c r="E132" s="23">
        <v>38</v>
      </c>
      <c r="F132" s="24">
        <v>38</v>
      </c>
      <c r="G132" s="26">
        <f t="shared" si="12"/>
        <v>0</v>
      </c>
      <c r="H132" s="27">
        <v>244</v>
      </c>
      <c r="I132" s="24">
        <v>244</v>
      </c>
      <c r="J132" s="25">
        <f t="shared" si="13"/>
        <v>0</v>
      </c>
      <c r="K132" s="23">
        <v>460</v>
      </c>
      <c r="L132" s="24">
        <v>460</v>
      </c>
      <c r="M132" s="26">
        <f t="shared" si="14"/>
        <v>0</v>
      </c>
      <c r="N132" s="27">
        <v>146</v>
      </c>
      <c r="O132" s="24">
        <v>146</v>
      </c>
      <c r="P132" s="25">
        <f t="shared" si="15"/>
        <v>0</v>
      </c>
      <c r="Q132" s="28">
        <v>491</v>
      </c>
    </row>
    <row r="133" spans="1:17" ht="12.75" customHeight="1">
      <c r="A133" s="122" t="s">
        <v>118</v>
      </c>
      <c r="B133" s="23">
        <v>0</v>
      </c>
      <c r="C133" s="24">
        <v>0</v>
      </c>
      <c r="D133" s="25">
        <f t="shared" si="11"/>
        <v>0</v>
      </c>
      <c r="E133" s="23">
        <v>0</v>
      </c>
      <c r="F133" s="24">
        <v>0</v>
      </c>
      <c r="G133" s="26">
        <v>0</v>
      </c>
      <c r="H133" s="27">
        <v>46</v>
      </c>
      <c r="I133" s="24">
        <v>46</v>
      </c>
      <c r="J133" s="25">
        <f t="shared" si="13"/>
        <v>0</v>
      </c>
      <c r="K133" s="23">
        <v>39</v>
      </c>
      <c r="L133" s="24">
        <v>39</v>
      </c>
      <c r="M133" s="26">
        <f t="shared" si="14"/>
        <v>0</v>
      </c>
      <c r="N133" s="27">
        <v>28</v>
      </c>
      <c r="O133" s="24">
        <v>27</v>
      </c>
      <c r="P133" s="25">
        <f t="shared" si="15"/>
        <v>-1</v>
      </c>
      <c r="Q133" s="28">
        <v>456</v>
      </c>
    </row>
    <row r="134" spans="1:17" ht="12.75" customHeight="1">
      <c r="A134" s="123" t="s">
        <v>119</v>
      </c>
      <c r="B134" s="23">
        <v>0</v>
      </c>
      <c r="C134" s="24">
        <v>0</v>
      </c>
      <c r="D134" s="25">
        <f t="shared" si="11"/>
        <v>0</v>
      </c>
      <c r="E134" s="23">
        <v>129</v>
      </c>
      <c r="F134" s="24">
        <v>129</v>
      </c>
      <c r="G134" s="26">
        <f t="shared" si="12"/>
        <v>0</v>
      </c>
      <c r="H134" s="27">
        <v>115</v>
      </c>
      <c r="I134" s="24">
        <v>115</v>
      </c>
      <c r="J134" s="25">
        <f t="shared" si="13"/>
        <v>0</v>
      </c>
      <c r="K134" s="23">
        <v>187</v>
      </c>
      <c r="L134" s="24">
        <v>187</v>
      </c>
      <c r="M134" s="26">
        <f t="shared" si="14"/>
        <v>0</v>
      </c>
      <c r="N134" s="27">
        <v>41</v>
      </c>
      <c r="O134" s="24">
        <v>31</v>
      </c>
      <c r="P134" s="25">
        <f t="shared" si="15"/>
        <v>-10</v>
      </c>
      <c r="Q134" s="28">
        <v>624</v>
      </c>
    </row>
    <row r="135" spans="1:17" s="60" customFormat="1" ht="12.75" customHeight="1" thickBot="1">
      <c r="A135" s="74" t="s">
        <v>83</v>
      </c>
      <c r="B135" s="55">
        <f>SUM(B126:B134)</f>
        <v>64</v>
      </c>
      <c r="C135" s="56">
        <f aca="true" t="shared" si="16" ref="C135:P135">SUM(C126:C134)</f>
        <v>64</v>
      </c>
      <c r="D135" s="96">
        <f t="shared" si="16"/>
        <v>0</v>
      </c>
      <c r="E135" s="33">
        <f t="shared" si="16"/>
        <v>372</v>
      </c>
      <c r="F135" s="34">
        <f t="shared" si="16"/>
        <v>372</v>
      </c>
      <c r="G135" s="35">
        <f t="shared" si="16"/>
        <v>0</v>
      </c>
      <c r="H135" s="97">
        <f t="shared" si="16"/>
        <v>1649</v>
      </c>
      <c r="I135" s="56">
        <f t="shared" si="16"/>
        <v>1649</v>
      </c>
      <c r="J135" s="96">
        <f t="shared" si="16"/>
        <v>0</v>
      </c>
      <c r="K135" s="55">
        <f t="shared" si="16"/>
        <v>3085</v>
      </c>
      <c r="L135" s="56">
        <f t="shared" si="16"/>
        <v>3085</v>
      </c>
      <c r="M135" s="57">
        <f t="shared" si="16"/>
        <v>0</v>
      </c>
      <c r="N135" s="97">
        <f t="shared" si="16"/>
        <v>623</v>
      </c>
      <c r="O135" s="56">
        <f t="shared" si="16"/>
        <v>602</v>
      </c>
      <c r="P135" s="96">
        <f t="shared" si="16"/>
        <v>-21</v>
      </c>
      <c r="Q135" s="98">
        <f>SUM(Q126:Q134)</f>
        <v>5097</v>
      </c>
    </row>
    <row r="136" spans="1:17" s="60" customFormat="1" ht="12.75" customHeight="1" thickBot="1">
      <c r="A136" s="99" t="s">
        <v>84</v>
      </c>
      <c r="B136" s="100">
        <f>SUM(B24+B40+B59+B83+B86+B89+B96+B99+B102+B135)</f>
        <v>11639</v>
      </c>
      <c r="C136" s="101">
        <f>SUM(C24+C40+C59+C83+C86+C89+C96+C99+C102+C135)</f>
        <v>11854</v>
      </c>
      <c r="D136" s="102">
        <f>SUM(C136-B136)</f>
        <v>215</v>
      </c>
      <c r="E136" s="100">
        <f>SUM(E24+E40+E59+E83+E86+E89+E96+E99+E102+E135)</f>
        <v>32609</v>
      </c>
      <c r="F136" s="101">
        <f>SUM(F24+F40+F59+F83+F86+F89+F96+F99+F102+F135)</f>
        <v>25013</v>
      </c>
      <c r="G136" s="103">
        <f>SUM(F136-E136)</f>
        <v>-7596</v>
      </c>
      <c r="H136" s="104">
        <f>SUM(H24+H40+H59+H83+H86+H89+H96+H99+H102+H135)</f>
        <v>37241</v>
      </c>
      <c r="I136" s="101">
        <f>SUM(I24+I40+I59+I83+I86+I89+I96+I99+I102+I135)</f>
        <v>37279</v>
      </c>
      <c r="J136" s="102">
        <f>SUM(I136-H136)</f>
        <v>38</v>
      </c>
      <c r="K136" s="100">
        <f>SUM(K24+K40+K59+K83+K86+K89+K96+K99+K102+K135)</f>
        <v>59452</v>
      </c>
      <c r="L136" s="101">
        <f>SUM(L24+L40+L59+L83+L86+L89+L96+L99+L102+L135)</f>
        <v>54937</v>
      </c>
      <c r="M136" s="103">
        <f>SUM(L136-K136)</f>
        <v>-4515</v>
      </c>
      <c r="N136" s="104">
        <f>SUM(N24+N40+N59+N83+N86+N89+N96+N99+N102+N135)</f>
        <v>10696</v>
      </c>
      <c r="O136" s="101">
        <f>SUM(O24+O40+O59+O83+O86+O89+O96+O99+O102+O135)</f>
        <v>9853</v>
      </c>
      <c r="P136" s="102">
        <f>SUM(O136-N136)</f>
        <v>-843</v>
      </c>
      <c r="Q136" s="105">
        <f>SUM(Q24+Q40+Q59+Q83+Q86+Q89+Q96+Q99+Q102+Q135)</f>
        <v>162466</v>
      </c>
    </row>
    <row r="137" ht="16.5" customHeight="1"/>
    <row r="138" spans="1:17" ht="12" customHeight="1">
      <c r="A138" s="60" t="s">
        <v>85</v>
      </c>
      <c r="Q138" s="2"/>
    </row>
    <row r="139" spans="1:17" ht="15" customHeight="1">
      <c r="A139" s="133" t="s">
        <v>120</v>
      </c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</row>
    <row r="140" spans="1:17" ht="12.75" customHeight="1">
      <c r="A140" s="134"/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</row>
    <row r="141" spans="1:17" ht="12.75" customHeight="1">
      <c r="A141" s="134"/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</row>
    <row r="142" spans="1:17" ht="14.25" customHeight="1">
      <c r="A142" s="131" t="s">
        <v>121</v>
      </c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</row>
    <row r="143" spans="1:17" ht="12.75" customHeight="1">
      <c r="A143" s="125" t="s">
        <v>122</v>
      </c>
      <c r="B143" s="132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</row>
    <row r="144" spans="1:17" ht="12.75" customHeight="1">
      <c r="A144" s="135" t="s">
        <v>123</v>
      </c>
      <c r="B144" s="152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</row>
    <row r="145" spans="1:17" ht="12.75" customHeight="1">
      <c r="A145" s="135" t="s">
        <v>124</v>
      </c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</row>
    <row r="146" spans="1:17" ht="12.75" customHeight="1">
      <c r="A146" s="134"/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</row>
    <row r="147" spans="1:17" ht="12.75" customHeight="1">
      <c r="A147" s="135" t="s">
        <v>125</v>
      </c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0"/>
    </row>
    <row r="148" spans="1:17" ht="12.75" customHeight="1">
      <c r="A148" s="153" t="s">
        <v>126</v>
      </c>
      <c r="B148" s="154"/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</row>
    <row r="149" spans="1:17" s="106" customFormat="1" ht="12.75" customHeight="1">
      <c r="A149" s="136" t="s">
        <v>127</v>
      </c>
      <c r="B149" s="137"/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</row>
    <row r="150" spans="1:17" s="106" customFormat="1" ht="12.75" customHeight="1">
      <c r="A150" s="134"/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</row>
    <row r="151" spans="1:17" ht="12.75" customHeight="1">
      <c r="A151" s="136" t="s">
        <v>128</v>
      </c>
      <c r="B151" s="137"/>
      <c r="C151" s="137"/>
      <c r="D151" s="137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</row>
    <row r="152" spans="1:17" ht="12.75" customHeight="1">
      <c r="A152" s="134"/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</row>
    <row r="153" spans="1:17" ht="12.75" customHeight="1">
      <c r="A153" s="155" t="s">
        <v>129</v>
      </c>
      <c r="B153" s="155"/>
      <c r="C153" s="155"/>
      <c r="D153" s="155"/>
      <c r="E153" s="155"/>
      <c r="F153" s="155"/>
      <c r="G153" s="155"/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</row>
    <row r="154" spans="1:17" ht="12.75" customHeight="1">
      <c r="A154" s="155"/>
      <c r="B154" s="155"/>
      <c r="C154" s="155"/>
      <c r="D154" s="155"/>
      <c r="E154" s="155"/>
      <c r="F154" s="155"/>
      <c r="G154" s="155"/>
      <c r="H154" s="155"/>
      <c r="I154" s="155"/>
      <c r="J154" s="155"/>
      <c r="K154" s="155"/>
      <c r="L154" s="155"/>
      <c r="M154" s="155"/>
      <c r="N154" s="155"/>
      <c r="O154" s="155"/>
      <c r="P154" s="155"/>
      <c r="Q154" s="155"/>
    </row>
    <row r="155" spans="1:17" ht="12.75" customHeight="1">
      <c r="A155" s="155"/>
      <c r="B155" s="155"/>
      <c r="C155" s="155"/>
      <c r="D155" s="155"/>
      <c r="E155" s="155"/>
      <c r="F155" s="155"/>
      <c r="G155" s="155"/>
      <c r="H155" s="155"/>
      <c r="I155" s="155"/>
      <c r="J155" s="155"/>
      <c r="K155" s="155"/>
      <c r="L155" s="155"/>
      <c r="M155" s="155"/>
      <c r="N155" s="155"/>
      <c r="O155" s="155"/>
      <c r="P155" s="155"/>
      <c r="Q155" s="155"/>
    </row>
    <row r="156" spans="1:17" ht="12.75" customHeight="1">
      <c r="A156" s="155"/>
      <c r="B156" s="155"/>
      <c r="C156" s="155"/>
      <c r="D156" s="155"/>
      <c r="E156" s="155"/>
      <c r="F156" s="155"/>
      <c r="G156" s="155"/>
      <c r="H156" s="155"/>
      <c r="I156" s="155"/>
      <c r="J156" s="155"/>
      <c r="K156" s="155"/>
      <c r="L156" s="155"/>
      <c r="M156" s="155"/>
      <c r="N156" s="155"/>
      <c r="O156" s="155"/>
      <c r="P156" s="155"/>
      <c r="Q156" s="155"/>
    </row>
    <row r="157" spans="1:17" ht="12.75" customHeight="1">
      <c r="A157" s="155"/>
      <c r="B157" s="155"/>
      <c r="C157" s="155"/>
      <c r="D157" s="155"/>
      <c r="E157" s="155"/>
      <c r="F157" s="155"/>
      <c r="G157" s="155"/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</row>
    <row r="158" spans="1:17" ht="12.75" customHeight="1">
      <c r="A158" s="156" t="s">
        <v>132</v>
      </c>
      <c r="B158" s="156"/>
      <c r="C158" s="156"/>
      <c r="D158" s="156"/>
      <c r="E158" s="156"/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</row>
    <row r="159" spans="1:17" ht="12.75" customHeight="1">
      <c r="A159" s="137"/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</row>
    <row r="160" spans="1:17" ht="12.75" customHeight="1">
      <c r="A160" s="137"/>
      <c r="B160" s="137"/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</row>
    <row r="161" spans="1:17" ht="12.75" customHeight="1">
      <c r="A161" s="137"/>
      <c r="B161" s="137"/>
      <c r="C161" s="137"/>
      <c r="D161" s="137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</row>
    <row r="162" spans="1:17" ht="12.75" customHeight="1">
      <c r="A162" s="2" t="s">
        <v>130</v>
      </c>
      <c r="Q162" s="2"/>
    </row>
    <row r="163" spans="1:17" ht="12.75" customHeight="1">
      <c r="A163" s="137" t="s">
        <v>131</v>
      </c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</row>
    <row r="164" spans="1:17" ht="12.75" customHeight="1">
      <c r="A164" s="134"/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</row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</sheetData>
  <sheetProtection/>
  <mergeCells count="35">
    <mergeCell ref="A163:Q164"/>
    <mergeCell ref="A144:Q144"/>
    <mergeCell ref="A147:P147"/>
    <mergeCell ref="A148:Q148"/>
    <mergeCell ref="A153:Q157"/>
    <mergeCell ref="A158:Q161"/>
    <mergeCell ref="A123:A124"/>
    <mergeCell ref="B123:D123"/>
    <mergeCell ref="E123:G123"/>
    <mergeCell ref="H123:J123"/>
    <mergeCell ref="Q64:Q65"/>
    <mergeCell ref="Q123:Q124"/>
    <mergeCell ref="N64:P64"/>
    <mergeCell ref="A64:A65"/>
    <mergeCell ref="B64:D64"/>
    <mergeCell ref="E64:G64"/>
    <mergeCell ref="H64:J64"/>
    <mergeCell ref="K7:M7"/>
    <mergeCell ref="K64:M64"/>
    <mergeCell ref="E7:G7"/>
    <mergeCell ref="H7:J7"/>
    <mergeCell ref="N7:P7"/>
    <mergeCell ref="K123:M123"/>
    <mergeCell ref="N123:P123"/>
    <mergeCell ref="Q7:Q8"/>
    <mergeCell ref="A139:Q141"/>
    <mergeCell ref="A145:Q146"/>
    <mergeCell ref="A149:Q150"/>
    <mergeCell ref="A151:Q152"/>
    <mergeCell ref="A1:D1"/>
    <mergeCell ref="A4:D4"/>
    <mergeCell ref="O4:Q4"/>
    <mergeCell ref="P5:Q5"/>
    <mergeCell ref="A7:A8"/>
    <mergeCell ref="B7:D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Vařejková Marie  Ing.</dc:creator>
  <cp:keywords/>
  <dc:description/>
  <cp:lastModifiedBy>Jakoubková Marie</cp:lastModifiedBy>
  <cp:lastPrinted>2013-03-18T11:10:03Z</cp:lastPrinted>
  <dcterms:created xsi:type="dcterms:W3CDTF">2013-02-27T10:39:07Z</dcterms:created>
  <dcterms:modified xsi:type="dcterms:W3CDTF">2013-03-21T18:07:21Z</dcterms:modified>
  <cp:category/>
  <cp:version/>
  <cp:contentType/>
  <cp:contentStatus/>
</cp:coreProperties>
</file>