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5" windowHeight="12270" activeTab="0"/>
  </bookViews>
  <sheets>
    <sheet name="RK-40-2012-41, př. 2" sheetId="1" r:id="rId1"/>
  </sheets>
  <definedNames>
    <definedName name="_xlnm.Print_Area" localSheetId="0">'RK-40-2012-41, př. 2'!$A$1:$G$89</definedName>
  </definedNames>
  <calcPr fullCalcOnLoad="1"/>
</workbook>
</file>

<file path=xl/sharedStrings.xml><?xml version="1.0" encoding="utf-8"?>
<sst xmlns="http://schemas.openxmlformats.org/spreadsheetml/2006/main" count="85" uniqueCount="80">
  <si>
    <t>Rozpočet</t>
  </si>
  <si>
    <t>schválený</t>
  </si>
  <si>
    <t>upravený</t>
  </si>
  <si>
    <t>x</t>
  </si>
  <si>
    <t>3122 - Střední odborné školy</t>
  </si>
  <si>
    <t>3123 - Střední odborná učiliště a učiliště</t>
  </si>
  <si>
    <t>Kapitola</t>
  </si>
  <si>
    <t>ORJ</t>
  </si>
  <si>
    <t>Příspěvek na provoz - účelový znak 00055</t>
  </si>
  <si>
    <t>Návrh                na změnu</t>
  </si>
  <si>
    <t>Rozpočet         po změně</t>
  </si>
  <si>
    <t>4=2+3</t>
  </si>
  <si>
    <t>Školství</t>
  </si>
  <si>
    <t>Zvýšení běžných výdajů kraje celkem</t>
  </si>
  <si>
    <t>počet stran: 1</t>
  </si>
  <si>
    <t>2212 - Silnice</t>
  </si>
  <si>
    <t>z toho: KSÚS Vysočiny</t>
  </si>
  <si>
    <t>4357 - Domovy</t>
  </si>
  <si>
    <t>3533 - Zdravotnická záchranná služba</t>
  </si>
  <si>
    <t>z toho: ZZS kraje Vysočina</t>
  </si>
  <si>
    <t>Doprava</t>
  </si>
  <si>
    <t>Sociální věci</t>
  </si>
  <si>
    <t>Zdravotnictví</t>
  </si>
  <si>
    <t xml:space="preserve">           Domov důchodců Humpolec</t>
  </si>
  <si>
    <t>3315 - Činnost muzeí a galerií</t>
  </si>
  <si>
    <t>/v Kč/</t>
  </si>
  <si>
    <t>Paragraf/organizace</t>
  </si>
  <si>
    <t>Kultura</t>
  </si>
  <si>
    <t xml:space="preserve">Střední odborné učiliště technické, Chotěboř, Žižkova 1501 </t>
  </si>
  <si>
    <t>Školní statek, Humpolec, Dusilov 384</t>
  </si>
  <si>
    <t>3121-Gymnázia</t>
  </si>
  <si>
    <t>3125 - Školní hospodářství, školní statky</t>
  </si>
  <si>
    <t xml:space="preserve">z toho: Diagnostický ústav sociální péče Černovice </t>
  </si>
  <si>
    <t xml:space="preserve">           Domov pro seniory Havlíčkův Brod</t>
  </si>
  <si>
    <t>3522 - Ostatní nemocnice</t>
  </si>
  <si>
    <t>Střední uměleckoprůmyslová škola Jihlava - Helenín, Hálkova 42</t>
  </si>
  <si>
    <t>Obchodní akademie a Hotelová škola Havlíčkův Brod</t>
  </si>
  <si>
    <t xml:space="preserve">3299 - Ostatní záležitosti ve vzdělávání </t>
  </si>
  <si>
    <t>z toho: Muzeum Vysočiny Havlíčkův Brod</t>
  </si>
  <si>
    <t xml:space="preserve">           Domov pro seniory Velké Meziříčí</t>
  </si>
  <si>
    <t>Příspěvek na provoz - rozpočtová položka 5331</t>
  </si>
  <si>
    <t xml:space="preserve">            Muzeum Vysočiny Pelhřimov</t>
  </si>
  <si>
    <t xml:space="preserve">           Domov pro seniory Třebíč, Koutkova - Kubešova</t>
  </si>
  <si>
    <t xml:space="preserve">           Domov pro seniory Mitrov </t>
  </si>
  <si>
    <t xml:space="preserve">            Nemocnice Jihlava </t>
  </si>
  <si>
    <t xml:space="preserve">z toho: Nemocnice Havlíčkův Brod </t>
  </si>
  <si>
    <t xml:space="preserve">            Nemocnice Pelhřimov</t>
  </si>
  <si>
    <t xml:space="preserve">            Nemocnice Třebíč</t>
  </si>
  <si>
    <t xml:space="preserve">            Nemocnice Nové Město na Moravě</t>
  </si>
  <si>
    <t>§ 3114</t>
  </si>
  <si>
    <t>Základní škola Třebíč, Cyrilometodějská 22</t>
  </si>
  <si>
    <t>Gymnázium Velké Meziříčí</t>
  </si>
  <si>
    <t xml:space="preserve">Gymnázium Otokara Březiny a Střední odborná škola Telč </t>
  </si>
  <si>
    <t>Střední průmyslová škola Jihlava</t>
  </si>
  <si>
    <t>Česká zemědělská akademie v Humpolci, střední škola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</si>
  <si>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</si>
  <si>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</si>
  <si>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</si>
  <si>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 zdravotnická Třebíč</t>
  </si>
  <si>
    <t>Hotelová škola Světlá a Obchodní akademie Velké Meziříčí</t>
  </si>
  <si>
    <t xml:space="preserve">Vyšší odborná škola a Střední průmyslová škola, Žďár nad Sázavou, Studentská 1 </t>
  </si>
  <si>
    <t>Vyšší odborná škola a Střední odborná škola zemědělsko-technická Bystřice nad Pernštejnem</t>
  </si>
  <si>
    <t xml:space="preserve">Akademie - Vyšší odborná škola, Gymnázium a Střední odborná škola uměleckoprůmyslová  Světlá nad Sázavou                 </t>
  </si>
  <si>
    <t>Střední odborná škola a Střední odborné učiliště Třešť</t>
  </si>
  <si>
    <t xml:space="preserve">Střední škola automobilní Jihlava                                            </t>
  </si>
  <si>
    <t xml:space="preserve">Střední škola obchodu a služeb Jihlava                                                        </t>
  </si>
  <si>
    <t xml:space="preserve">Střední škola technická Jihlava             </t>
  </si>
  <si>
    <t xml:space="preserve">Střední škola stavební Jihlava                                            </t>
  </si>
  <si>
    <t xml:space="preserve">Střední průmyslová škola a Střední odborné učiliště Pelhřimov                                            </t>
  </si>
  <si>
    <t>Střední škola Kamenice nad Lipou</t>
  </si>
  <si>
    <t xml:space="preserve">Střední škola řemesel a služeb Moravské Budějovice              </t>
  </si>
  <si>
    <t>Střední škola řemesel Třebíč</t>
  </si>
  <si>
    <t>Střední odborná škola Nové Město na Moravě</t>
  </si>
  <si>
    <t>Střední škola řemesel a služeb Velké Meziříčí</t>
  </si>
  <si>
    <t>4322 - Ústavy péče pro mládež</t>
  </si>
  <si>
    <t>Dětský domov, Náměšť nad Oslavou, Krátká 284</t>
  </si>
  <si>
    <t>Gymnázium, Střední odborná škola a Vyšší odb. škola Ledeč n. Sáz.</t>
  </si>
  <si>
    <t>Návrh na úpravu výdajové části rozpočtu kraje</t>
  </si>
  <si>
    <t>Vysočina Education, školské zařízení pro další vzdělávání pedagogických pracovníků a středisko služeb školám, p. o.</t>
  </si>
  <si>
    <t>RK-40-2012-41, př. 2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</si>
</sst>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405]d\.\ mmmm\ yyyy"/>
    <numFmt numFmtId="166" formatCode="000\ 00"/>
    <numFmt numFmtId="167" formatCode="0.0"/>
    <numFmt numFmtId="168" formatCode="0.0%"/>
    <numFmt numFmtId="169" formatCode="_-* #,##0.0\ &quot;Kč&quot;_-;\-* #,##0.0\ &quot;Kč&quot;_-;_-* &quot;-&quot;??\ &quot;Kč&quot;_-;_-@_-"/>
    <numFmt numFmtId="170" formatCode="_-* #,##0\ &quot;Kč&quot;_-;\-* #,##0\ &quot;Kč&quot;_-;_-* &quot;-&quot;??\ &quot;Kč&quot;_-;_-@_-"/>
    <numFmt numFmtId="171" formatCode="_-* #,##0.000\ &quot;Kč&quot;_-;\-* #,##0.000\ &quot;Kč&quot;_-;_-* &quot;-&quot;??\ &quot;Kč&quot;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54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7"/>
      <name val="Arial CE"/>
      <family val="2"/>
    </font>
    <font>
      <b/>
      <sz val="10"/>
      <color indexed="10"/>
      <name val="Arial CE"/>
      <family val="2"/>
    </font>
    <font>
      <sz val="8"/>
      <name val="Arial CE"/>
      <family val="2"/>
    </font>
    <font>
      <sz val="10"/>
      <color indexed="8"/>
      <name val="Arial CE"/>
      <family val="0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0"/>
    </font>
    <font>
      <b/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4" fontId="5" fillId="0" borderId="11" xfId="0" applyNumberFormat="1" applyFont="1" applyBorder="1" applyAlignment="1">
      <alignment horizontal="right"/>
    </xf>
    <xf numFmtId="0" fontId="6" fillId="0" borderId="11" xfId="47" applyFont="1" applyFill="1" applyBorder="1" applyAlignment="1">
      <alignment wrapText="1"/>
      <protection/>
    </xf>
    <xf numFmtId="4" fontId="5" fillId="0" borderId="12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13" xfId="0" applyBorder="1" applyAlignment="1">
      <alignment horizontal="center" vertical="top"/>
    </xf>
    <xf numFmtId="4" fontId="5" fillId="0" borderId="14" xfId="0" applyNumberFormat="1" applyFont="1" applyBorder="1" applyAlignment="1">
      <alignment/>
    </xf>
    <xf numFmtId="0" fontId="1" fillId="0" borderId="13" xfId="0" applyFont="1" applyBorder="1" applyAlignment="1">
      <alignment horizontal="center" vertical="top"/>
    </xf>
    <xf numFmtId="4" fontId="7" fillId="0" borderId="12" xfId="0" applyNumberFormat="1" applyFont="1" applyBorder="1" applyAlignment="1">
      <alignment/>
    </xf>
    <xf numFmtId="4" fontId="5" fillId="0" borderId="14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9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33" borderId="0" xfId="0" applyFill="1" applyAlignment="1">
      <alignment/>
    </xf>
    <xf numFmtId="0" fontId="8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0" fillId="0" borderId="13" xfId="0" applyFont="1" applyFill="1" applyBorder="1" applyAlignment="1">
      <alignment horizontal="left" vertical="top"/>
    </xf>
    <xf numFmtId="0" fontId="10" fillId="0" borderId="13" xfId="0" applyFont="1" applyFill="1" applyBorder="1" applyAlignment="1">
      <alignment horizontal="center" vertical="top"/>
    </xf>
    <xf numFmtId="0" fontId="10" fillId="0" borderId="24" xfId="0" applyFont="1" applyFill="1" applyBorder="1" applyAlignment="1">
      <alignment horizontal="center"/>
    </xf>
    <xf numFmtId="4" fontId="5" fillId="0" borderId="24" xfId="0" applyNumberFormat="1" applyFont="1" applyFill="1" applyBorder="1" applyAlignment="1">
      <alignment horizontal="right"/>
    </xf>
    <xf numFmtId="4" fontId="5" fillId="0" borderId="25" xfId="0" applyNumberFormat="1" applyFont="1" applyFill="1" applyBorder="1" applyAlignment="1">
      <alignment horizontal="right"/>
    </xf>
    <xf numFmtId="4" fontId="5" fillId="0" borderId="26" xfId="0" applyNumberFormat="1" applyFont="1" applyFill="1" applyBorder="1" applyAlignment="1">
      <alignment/>
    </xf>
    <xf numFmtId="4" fontId="5" fillId="0" borderId="26" xfId="0" applyNumberFormat="1" applyFont="1" applyBorder="1" applyAlignment="1">
      <alignment/>
    </xf>
    <xf numFmtId="0" fontId="10" fillId="0" borderId="13" xfId="0" applyFont="1" applyBorder="1" applyAlignment="1">
      <alignment horizontal="left" vertical="top"/>
    </xf>
    <xf numFmtId="0" fontId="10" fillId="0" borderId="13" xfId="0" applyFont="1" applyBorder="1" applyAlignment="1">
      <alignment horizontal="center" vertical="top"/>
    </xf>
    <xf numFmtId="0" fontId="6" fillId="0" borderId="24" xfId="0" applyFont="1" applyBorder="1" applyAlignment="1">
      <alignment horizontal="lef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26" xfId="0" applyNumberFormat="1" applyFont="1" applyBorder="1" applyAlignment="1">
      <alignment/>
    </xf>
    <xf numFmtId="4" fontId="15" fillId="0" borderId="26" xfId="0" applyNumberFormat="1" applyFont="1" applyBorder="1" applyAlignment="1">
      <alignment/>
    </xf>
    <xf numFmtId="0" fontId="6" fillId="0" borderId="27" xfId="0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4" fontId="1" fillId="0" borderId="30" xfId="0" applyNumberFormat="1" applyFont="1" applyBorder="1" applyAlignment="1">
      <alignment horizontal="center"/>
    </xf>
    <xf numFmtId="4" fontId="5" fillId="0" borderId="31" xfId="0" applyNumberFormat="1" applyFont="1" applyBorder="1" applyAlignment="1">
      <alignment horizontal="right"/>
    </xf>
    <xf numFmtId="0" fontId="11" fillId="0" borderId="13" xfId="0" applyFont="1" applyBorder="1" applyAlignment="1">
      <alignment horizontal="left" vertical="top"/>
    </xf>
    <xf numFmtId="0" fontId="11" fillId="0" borderId="13" xfId="0" applyFont="1" applyBorder="1" applyAlignment="1">
      <alignment horizontal="center" vertical="top"/>
    </xf>
    <xf numFmtId="0" fontId="6" fillId="0" borderId="11" xfId="0" applyFont="1" applyBorder="1" applyAlignment="1">
      <alignment horizontal="left"/>
    </xf>
    <xf numFmtId="4" fontId="1" fillId="0" borderId="11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4" fontId="15" fillId="0" borderId="31" xfId="0" applyNumberFormat="1" applyFont="1" applyBorder="1" applyAlignment="1">
      <alignment horizontal="right"/>
    </xf>
    <xf numFmtId="0" fontId="10" fillId="0" borderId="11" xfId="0" applyFont="1" applyBorder="1" applyAlignment="1">
      <alignment horizontal="center"/>
    </xf>
    <xf numFmtId="4" fontId="1" fillId="0" borderId="31" xfId="0" applyNumberFormat="1" applyFont="1" applyBorder="1" applyAlignment="1">
      <alignment horizontal="right"/>
    </xf>
    <xf numFmtId="4" fontId="5" fillId="0" borderId="24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5" fillId="0" borderId="26" xfId="0" applyNumberFormat="1" applyFont="1" applyBorder="1" applyAlignment="1">
      <alignment horizontal="right"/>
    </xf>
    <xf numFmtId="4" fontId="1" fillId="0" borderId="26" xfId="0" applyNumberFormat="1" applyFont="1" applyBorder="1" applyAlignment="1">
      <alignment horizontal="right"/>
    </xf>
    <xf numFmtId="4" fontId="15" fillId="0" borderId="26" xfId="0" applyNumberFormat="1" applyFont="1" applyBorder="1" applyAlignment="1">
      <alignment horizontal="right"/>
    </xf>
    <xf numFmtId="4" fontId="5" fillId="0" borderId="32" xfId="0" applyNumberFormat="1" applyFont="1" applyBorder="1" applyAlignment="1">
      <alignment horizontal="right"/>
    </xf>
    <xf numFmtId="0" fontId="11" fillId="0" borderId="13" xfId="0" applyFont="1" applyFill="1" applyBorder="1" applyAlignment="1">
      <alignment horizontal="left" vertical="top"/>
    </xf>
    <xf numFmtId="0" fontId="0" fillId="0" borderId="0" xfId="0" applyFill="1" applyAlignment="1">
      <alignment/>
    </xf>
    <xf numFmtId="0" fontId="6" fillId="0" borderId="28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10" fillId="33" borderId="15" xfId="0" applyFont="1" applyFill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4" fontId="8" fillId="0" borderId="0" xfId="0" applyNumberFormat="1" applyFont="1" applyAlignment="1">
      <alignment/>
    </xf>
    <xf numFmtId="0" fontId="8" fillId="0" borderId="12" xfId="0" applyFont="1" applyFill="1" applyBorder="1" applyAlignment="1">
      <alignment wrapText="1"/>
    </xf>
    <xf numFmtId="4" fontId="7" fillId="0" borderId="12" xfId="0" applyNumberFormat="1" applyFont="1" applyBorder="1" applyAlignment="1">
      <alignment/>
    </xf>
    <xf numFmtId="0" fontId="11" fillId="34" borderId="34" xfId="0" applyFont="1" applyFill="1" applyBorder="1" applyAlignment="1">
      <alignment horizontal="center"/>
    </xf>
    <xf numFmtId="0" fontId="11" fillId="34" borderId="35" xfId="0" applyFont="1" applyFill="1" applyBorder="1" applyAlignment="1">
      <alignment horizontal="center"/>
    </xf>
    <xf numFmtId="0" fontId="8" fillId="0" borderId="36" xfId="0" applyFont="1" applyFill="1" applyBorder="1" applyAlignment="1">
      <alignment wrapText="1"/>
    </xf>
    <xf numFmtId="0" fontId="8" fillId="0" borderId="36" xfId="0" applyFont="1" applyFill="1" applyBorder="1" applyAlignment="1">
      <alignment wrapText="1"/>
    </xf>
    <xf numFmtId="4" fontId="52" fillId="0" borderId="12" xfId="0" applyNumberFormat="1" applyFont="1" applyBorder="1" applyAlignment="1">
      <alignment/>
    </xf>
    <xf numFmtId="0" fontId="11" fillId="0" borderId="37" xfId="0" applyFont="1" applyFill="1" applyBorder="1" applyAlignment="1">
      <alignment horizontal="center" wrapText="1"/>
    </xf>
    <xf numFmtId="4" fontId="5" fillId="0" borderId="14" xfId="0" applyNumberFormat="1" applyFont="1" applyFill="1" applyBorder="1" applyAlignment="1">
      <alignment horizontal="right"/>
    </xf>
    <xf numFmtId="4" fontId="1" fillId="0" borderId="25" xfId="0" applyNumberFormat="1" applyFont="1" applyBorder="1" applyAlignment="1">
      <alignment/>
    </xf>
    <xf numFmtId="4" fontId="1" fillId="0" borderId="16" xfId="0" applyNumberFormat="1" applyFont="1" applyBorder="1" applyAlignment="1">
      <alignment horizontal="center"/>
    </xf>
    <xf numFmtId="4" fontId="1" fillId="0" borderId="26" xfId="0" applyNumberFormat="1" applyFont="1" applyFill="1" applyBorder="1" applyAlignment="1">
      <alignment/>
    </xf>
    <xf numFmtId="4" fontId="5" fillId="0" borderId="38" xfId="0" applyNumberFormat="1" applyFont="1" applyFill="1" applyBorder="1" applyAlignment="1">
      <alignment horizontal="right" vertical="center"/>
    </xf>
    <xf numFmtId="0" fontId="11" fillId="0" borderId="39" xfId="0" applyFont="1" applyFill="1" applyBorder="1" applyAlignment="1">
      <alignment horizontal="center"/>
    </xf>
    <xf numFmtId="4" fontId="5" fillId="0" borderId="39" xfId="0" applyNumberFormat="1" applyFont="1" applyFill="1" applyBorder="1" applyAlignment="1">
      <alignment horizontal="right"/>
    </xf>
    <xf numFmtId="4" fontId="5" fillId="0" borderId="40" xfId="0" applyNumberFormat="1" applyFont="1" applyFill="1" applyBorder="1" applyAlignment="1">
      <alignment horizontal="right"/>
    </xf>
    <xf numFmtId="4" fontId="5" fillId="0" borderId="41" xfId="0" applyNumberFormat="1" applyFont="1" applyFill="1" applyBorder="1" applyAlignment="1">
      <alignment horizontal="right"/>
    </xf>
    <xf numFmtId="0" fontId="10" fillId="0" borderId="15" xfId="0" applyFont="1" applyFill="1" applyBorder="1" applyAlignment="1">
      <alignment horizontal="left" vertical="top"/>
    </xf>
    <xf numFmtId="0" fontId="10" fillId="0" borderId="15" xfId="0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right"/>
    </xf>
    <xf numFmtId="4" fontId="5" fillId="0" borderId="31" xfId="0" applyNumberFormat="1" applyFont="1" applyFill="1" applyBorder="1" applyAlignment="1">
      <alignment/>
    </xf>
    <xf numFmtId="0" fontId="11" fillId="0" borderId="18" xfId="0" applyFont="1" applyFill="1" applyBorder="1" applyAlignment="1">
      <alignment horizontal="left" vertical="top"/>
    </xf>
    <xf numFmtId="0" fontId="10" fillId="0" borderId="18" xfId="0" applyFont="1" applyFill="1" applyBorder="1" applyAlignment="1">
      <alignment horizontal="center" vertical="top"/>
    </xf>
    <xf numFmtId="4" fontId="5" fillId="0" borderId="39" xfId="0" applyNumberFormat="1" applyFont="1" applyFill="1" applyBorder="1" applyAlignment="1">
      <alignment/>
    </xf>
    <xf numFmtId="4" fontId="5" fillId="0" borderId="40" xfId="0" applyNumberFormat="1" applyFont="1" applyFill="1" applyBorder="1" applyAlignment="1">
      <alignment/>
    </xf>
    <xf numFmtId="4" fontId="5" fillId="0" borderId="42" xfId="0" applyNumberFormat="1" applyFont="1" applyFill="1" applyBorder="1" applyAlignment="1">
      <alignment/>
    </xf>
    <xf numFmtId="4" fontId="5" fillId="0" borderId="41" xfId="0" applyNumberFormat="1" applyFont="1" applyFill="1" applyBorder="1" applyAlignment="1">
      <alignment/>
    </xf>
    <xf numFmtId="0" fontId="10" fillId="0" borderId="13" xfId="0" applyFont="1" applyFill="1" applyBorder="1" applyAlignment="1">
      <alignment horizontal="center" vertical="top" wrapText="1"/>
    </xf>
    <xf numFmtId="0" fontId="11" fillId="0" borderId="41" xfId="0" applyFont="1" applyFill="1" applyBorder="1" applyAlignment="1">
      <alignment horizontal="center"/>
    </xf>
    <xf numFmtId="4" fontId="5" fillId="0" borderId="24" xfId="0" applyNumberFormat="1" applyFont="1" applyFill="1" applyBorder="1" applyAlignment="1">
      <alignment/>
    </xf>
    <xf numFmtId="4" fontId="5" fillId="0" borderId="25" xfId="0" applyNumberFormat="1" applyFont="1" applyFill="1" applyBorder="1" applyAlignment="1">
      <alignment/>
    </xf>
    <xf numFmtId="4" fontId="5" fillId="0" borderId="33" xfId="0" applyNumberFormat="1" applyFont="1" applyFill="1" applyBorder="1" applyAlignment="1">
      <alignment/>
    </xf>
    <xf numFmtId="0" fontId="16" fillId="0" borderId="33" xfId="0" applyFont="1" applyFill="1" applyBorder="1" applyAlignment="1">
      <alignment horizontal="center" vertical="center" wrapText="1"/>
    </xf>
    <xf numFmtId="4" fontId="5" fillId="0" borderId="32" xfId="0" applyNumberFormat="1" applyFont="1" applyBorder="1" applyAlignment="1">
      <alignment/>
    </xf>
    <xf numFmtId="4" fontId="5" fillId="0" borderId="31" xfId="0" applyNumberFormat="1" applyFont="1" applyBorder="1" applyAlignment="1">
      <alignment/>
    </xf>
    <xf numFmtId="0" fontId="17" fillId="0" borderId="12" xfId="0" applyFont="1" applyFill="1" applyBorder="1" applyAlignment="1">
      <alignment horizontal="left" vertical="center" wrapText="1"/>
    </xf>
    <xf numFmtId="4" fontId="52" fillId="0" borderId="25" xfId="0" applyNumberFormat="1" applyFont="1" applyFill="1" applyBorder="1" applyAlignment="1">
      <alignment/>
    </xf>
    <xf numFmtId="4" fontId="52" fillId="0" borderId="33" xfId="0" applyNumberFormat="1" applyFont="1" applyFill="1" applyBorder="1" applyAlignment="1">
      <alignment/>
    </xf>
    <xf numFmtId="4" fontId="52" fillId="0" borderId="26" xfId="0" applyNumberFormat="1" applyFont="1" applyFill="1" applyBorder="1" applyAlignment="1">
      <alignment/>
    </xf>
    <xf numFmtId="0" fontId="11" fillId="0" borderId="24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8" fillId="0" borderId="12" xfId="0" applyFont="1" applyFill="1" applyBorder="1" applyAlignment="1" applyProtection="1">
      <alignment/>
      <protection locked="0"/>
    </xf>
    <xf numFmtId="4" fontId="1" fillId="0" borderId="32" xfId="0" applyNumberFormat="1" applyFont="1" applyBorder="1" applyAlignment="1">
      <alignment/>
    </xf>
    <xf numFmtId="4" fontId="1" fillId="0" borderId="31" xfId="0" applyNumberFormat="1" applyFont="1" applyBorder="1" applyAlignment="1">
      <alignment/>
    </xf>
    <xf numFmtId="0" fontId="8" fillId="0" borderId="11" xfId="0" applyFont="1" applyFill="1" applyBorder="1" applyAlignment="1">
      <alignment wrapText="1"/>
    </xf>
    <xf numFmtId="4" fontId="7" fillId="0" borderId="32" xfId="0" applyNumberFormat="1" applyFont="1" applyBorder="1" applyAlignment="1">
      <alignment horizontal="right"/>
    </xf>
    <xf numFmtId="0" fontId="8" fillId="0" borderId="31" xfId="0" applyFont="1" applyFill="1" applyBorder="1" applyAlignment="1">
      <alignment wrapText="1"/>
    </xf>
    <xf numFmtId="0" fontId="8" fillId="0" borderId="31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4" fontId="5" fillId="0" borderId="31" xfId="0" applyNumberFormat="1" applyFont="1" applyBorder="1" applyAlignment="1">
      <alignment/>
    </xf>
    <xf numFmtId="49" fontId="8" fillId="0" borderId="12" xfId="0" applyNumberFormat="1" applyFont="1" applyFill="1" applyBorder="1" applyAlignment="1" applyProtection="1">
      <alignment wrapText="1"/>
      <protection locked="0"/>
    </xf>
    <xf numFmtId="49" fontId="8" fillId="0" borderId="12" xfId="0" applyNumberFormat="1" applyFont="1" applyFill="1" applyBorder="1" applyAlignment="1" applyProtection="1">
      <alignment/>
      <protection locked="0"/>
    </xf>
    <xf numFmtId="4" fontId="7" fillId="0" borderId="32" xfId="0" applyNumberFormat="1" applyFont="1" applyBorder="1" applyAlignment="1">
      <alignment/>
    </xf>
    <xf numFmtId="4" fontId="7" fillId="0" borderId="31" xfId="0" applyNumberFormat="1" applyFont="1" applyBorder="1" applyAlignment="1">
      <alignment/>
    </xf>
    <xf numFmtId="4" fontId="7" fillId="0" borderId="32" xfId="0" applyNumberFormat="1" applyFont="1" applyBorder="1" applyAlignment="1">
      <alignment/>
    </xf>
    <xf numFmtId="4" fontId="7" fillId="0" borderId="31" xfId="0" applyNumberFormat="1" applyFont="1" applyBorder="1" applyAlignment="1">
      <alignment/>
    </xf>
    <xf numFmtId="49" fontId="8" fillId="0" borderId="15" xfId="0" applyNumberFormat="1" applyFont="1" applyFill="1" applyBorder="1" applyAlignment="1" applyProtection="1">
      <alignment/>
      <protection locked="0"/>
    </xf>
    <xf numFmtId="4" fontId="1" fillId="0" borderId="31" xfId="0" applyNumberFormat="1" applyFont="1" applyFill="1" applyBorder="1" applyAlignment="1">
      <alignment/>
    </xf>
    <xf numFmtId="0" fontId="11" fillId="0" borderId="28" xfId="0" applyFont="1" applyFill="1" applyBorder="1" applyAlignment="1">
      <alignment horizontal="center"/>
    </xf>
    <xf numFmtId="4" fontId="5" fillId="0" borderId="32" xfId="0" applyNumberFormat="1" applyFont="1" applyBorder="1" applyAlignment="1">
      <alignment/>
    </xf>
    <xf numFmtId="0" fontId="8" fillId="0" borderId="11" xfId="0" applyFont="1" applyFill="1" applyBorder="1" applyAlignment="1">
      <alignment/>
    </xf>
    <xf numFmtId="4" fontId="52" fillId="0" borderId="31" xfId="0" applyNumberFormat="1" applyFont="1" applyBorder="1" applyAlignment="1">
      <alignment/>
    </xf>
    <xf numFmtId="4" fontId="7" fillId="0" borderId="43" xfId="0" applyNumberFormat="1" applyFont="1" applyBorder="1" applyAlignment="1">
      <alignment/>
    </xf>
    <xf numFmtId="4" fontId="52" fillId="0" borderId="44" xfId="0" applyNumberFormat="1" applyFont="1" applyBorder="1" applyAlignment="1">
      <alignment/>
    </xf>
    <xf numFmtId="4" fontId="52" fillId="0" borderId="15" xfId="0" applyNumberFormat="1" applyFont="1" applyBorder="1" applyAlignment="1">
      <alignment/>
    </xf>
    <xf numFmtId="0" fontId="11" fillId="0" borderId="11" xfId="0" applyFont="1" applyFill="1" applyBorder="1" applyAlignment="1">
      <alignment horizontal="center" wrapText="1"/>
    </xf>
    <xf numFmtId="4" fontId="53" fillId="0" borderId="32" xfId="0" applyNumberFormat="1" applyFont="1" applyBorder="1" applyAlignment="1">
      <alignment/>
    </xf>
    <xf numFmtId="4" fontId="53" fillId="0" borderId="31" xfId="0" applyNumberFormat="1" applyFont="1" applyBorder="1" applyAlignment="1">
      <alignment/>
    </xf>
    <xf numFmtId="4" fontId="53" fillId="0" borderId="12" xfId="0" applyNumberFormat="1" applyFont="1" applyBorder="1" applyAlignment="1">
      <alignment/>
    </xf>
    <xf numFmtId="4" fontId="1" fillId="0" borderId="45" xfId="0" applyNumberFormat="1" applyFont="1" applyBorder="1" applyAlignment="1">
      <alignment/>
    </xf>
    <xf numFmtId="4" fontId="1" fillId="0" borderId="46" xfId="0" applyNumberFormat="1" applyFont="1" applyBorder="1" applyAlignment="1">
      <alignment/>
    </xf>
    <xf numFmtId="4" fontId="1" fillId="0" borderId="44" xfId="0" applyNumberFormat="1" applyFont="1" applyBorder="1" applyAlignment="1">
      <alignment/>
    </xf>
    <xf numFmtId="4" fontId="5" fillId="0" borderId="47" xfId="0" applyNumberFormat="1" applyFont="1" applyFill="1" applyBorder="1" applyAlignment="1">
      <alignment horizontal="right" vertical="center"/>
    </xf>
    <xf numFmtId="4" fontId="5" fillId="0" borderId="48" xfId="0" applyNumberFormat="1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left" vertical="top"/>
    </xf>
    <xf numFmtId="0" fontId="10" fillId="0" borderId="18" xfId="0" applyFont="1" applyFill="1" applyBorder="1" applyAlignment="1">
      <alignment horizontal="center" vertical="top" wrapText="1"/>
    </xf>
    <xf numFmtId="4" fontId="5" fillId="0" borderId="49" xfId="0" applyNumberFormat="1" applyFont="1" applyFill="1" applyBorder="1" applyAlignment="1">
      <alignment/>
    </xf>
    <xf numFmtId="0" fontId="11" fillId="0" borderId="33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11" fillId="0" borderId="13" xfId="0" applyFont="1" applyBorder="1" applyAlignment="1">
      <alignment horizontal="left" vertical="top" wrapText="1"/>
    </xf>
    <xf numFmtId="0" fontId="10" fillId="0" borderId="50" xfId="0" applyFont="1" applyFill="1" applyBorder="1" applyAlignment="1">
      <alignment horizontal="left" vertical="center" wrapText="1"/>
    </xf>
    <xf numFmtId="0" fontId="0" fillId="0" borderId="51" xfId="0" applyFill="1" applyBorder="1" applyAlignment="1">
      <alignment/>
    </xf>
    <xf numFmtId="0" fontId="11" fillId="34" borderId="52" xfId="0" applyFont="1" applyFill="1" applyBorder="1" applyAlignment="1">
      <alignment horizontal="center"/>
    </xf>
    <xf numFmtId="0" fontId="11" fillId="34" borderId="42" xfId="0" applyFont="1" applyFill="1" applyBorder="1" applyAlignment="1">
      <alignment horizontal="center"/>
    </xf>
    <xf numFmtId="0" fontId="11" fillId="34" borderId="49" xfId="0" applyFont="1" applyFill="1" applyBorder="1" applyAlignment="1">
      <alignment horizontal="center"/>
    </xf>
    <xf numFmtId="0" fontId="11" fillId="34" borderId="53" xfId="0" applyFont="1" applyFill="1" applyBorder="1" applyAlignment="1">
      <alignment horizontal="center"/>
    </xf>
    <xf numFmtId="0" fontId="11" fillId="34" borderId="36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44" xfId="0" applyFont="1" applyFill="1" applyBorder="1" applyAlignment="1">
      <alignment horizontal="center" vertical="center" wrapText="1"/>
    </xf>
    <xf numFmtId="0" fontId="11" fillId="34" borderId="30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 horizontal="center" vertical="center" wrapText="1"/>
    </xf>
    <xf numFmtId="0" fontId="8" fillId="34" borderId="54" xfId="0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K-28-2008-21, př. 3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view="pageBreakPreview" zoomScaleSheetLayoutView="100" workbookViewId="0" topLeftCell="A1">
      <selection activeCell="F4" sqref="F4"/>
    </sheetView>
  </sheetViews>
  <sheetFormatPr defaultColWidth="9.140625" defaultRowHeight="12.75"/>
  <cols>
    <col min="1" max="1" width="11.57421875" style="0" customWidth="1"/>
    <col min="2" max="2" width="5.7109375" style="0" customWidth="1"/>
    <col min="3" max="3" width="55.57421875" style="0" customWidth="1"/>
    <col min="4" max="4" width="8.28125" style="0" customWidth="1"/>
    <col min="5" max="7" width="12.28125" style="0" customWidth="1"/>
    <col min="9" max="9" width="11.7109375" style="0" bestFit="1" customWidth="1"/>
    <col min="10" max="10" width="10.140625" style="0" bestFit="1" customWidth="1"/>
  </cols>
  <sheetData>
    <row r="1" ht="12.75">
      <c r="F1" s="5" t="s">
        <v>79</v>
      </c>
    </row>
    <row r="2" ht="12.75">
      <c r="F2" s="28" t="s">
        <v>14</v>
      </c>
    </row>
    <row r="3" spans="1:7" ht="9.75" customHeight="1">
      <c r="A3" s="2"/>
      <c r="B3" s="2"/>
      <c r="C3" s="2"/>
      <c r="D3" s="2"/>
      <c r="E3" s="2"/>
      <c r="F3" s="2"/>
      <c r="G3" s="2"/>
    </row>
    <row r="4" ht="12.75" customHeight="1">
      <c r="A4" s="4" t="s">
        <v>77</v>
      </c>
    </row>
    <row r="5" ht="10.5" customHeight="1">
      <c r="A5" s="4"/>
    </row>
    <row r="6" ht="12.75" customHeight="1">
      <c r="A6" s="4" t="s">
        <v>40</v>
      </c>
    </row>
    <row r="7" spans="1:7" ht="11.25" customHeight="1" thickBot="1">
      <c r="A7" s="13"/>
      <c r="B7" s="13"/>
      <c r="G7" s="14" t="s">
        <v>25</v>
      </c>
    </row>
    <row r="8" spans="1:7" ht="12.75">
      <c r="A8" s="170" t="s">
        <v>6</v>
      </c>
      <c r="B8" s="170" t="s">
        <v>7</v>
      </c>
      <c r="C8" s="172" t="s">
        <v>26</v>
      </c>
      <c r="D8" s="161" t="s">
        <v>8</v>
      </c>
      <c r="E8" s="162"/>
      <c r="F8" s="162"/>
      <c r="G8" s="163"/>
    </row>
    <row r="9" spans="1:7" ht="12.75">
      <c r="A9" s="171"/>
      <c r="B9" s="171"/>
      <c r="C9" s="173"/>
      <c r="D9" s="164" t="s">
        <v>0</v>
      </c>
      <c r="E9" s="165"/>
      <c r="F9" s="166" t="s">
        <v>9</v>
      </c>
      <c r="G9" s="168" t="s">
        <v>10</v>
      </c>
    </row>
    <row r="10" spans="1:7" ht="13.5" thickBot="1">
      <c r="A10" s="171"/>
      <c r="B10" s="171"/>
      <c r="C10" s="174"/>
      <c r="D10" s="79" t="s">
        <v>1</v>
      </c>
      <c r="E10" s="80" t="s">
        <v>2</v>
      </c>
      <c r="F10" s="167"/>
      <c r="G10" s="169"/>
    </row>
    <row r="11" spans="1:7" ht="9.75" customHeight="1">
      <c r="A11" s="29"/>
      <c r="B11" s="29"/>
      <c r="C11" s="6"/>
      <c r="D11" s="31">
        <v>1</v>
      </c>
      <c r="E11" s="32">
        <v>2</v>
      </c>
      <c r="F11" s="30">
        <v>3</v>
      </c>
      <c r="G11" s="30" t="s">
        <v>11</v>
      </c>
    </row>
    <row r="12" spans="1:7" ht="11.25" customHeight="1">
      <c r="A12" s="94" t="s">
        <v>20</v>
      </c>
      <c r="B12" s="95">
        <v>1000</v>
      </c>
      <c r="C12" s="96" t="s">
        <v>3</v>
      </c>
      <c r="D12" s="97">
        <f>SUM(D13)</f>
        <v>0</v>
      </c>
      <c r="E12" s="85">
        <f>SUM(E13)</f>
        <v>2569343</v>
      </c>
      <c r="F12" s="98">
        <f>SUM(F13)</f>
        <v>1483254</v>
      </c>
      <c r="G12" s="98">
        <f>SUM(E12:F12)</f>
        <v>4052597</v>
      </c>
    </row>
    <row r="13" spans="1:7" ht="11.25" customHeight="1">
      <c r="A13" s="36"/>
      <c r="B13" s="37"/>
      <c r="C13" s="38" t="s">
        <v>15</v>
      </c>
      <c r="D13" s="39">
        <f>SUM(D14:D14)</f>
        <v>0</v>
      </c>
      <c r="E13" s="85">
        <f>SUM(E14:E14)</f>
        <v>2569343</v>
      </c>
      <c r="F13" s="41">
        <f>SUM(F14:F14)</f>
        <v>1483254</v>
      </c>
      <c r="G13" s="42">
        <f>SUM(E13:F13)</f>
        <v>4052597</v>
      </c>
    </row>
    <row r="14" spans="1:7" ht="11.25" customHeight="1">
      <c r="A14" s="43"/>
      <c r="B14" s="44"/>
      <c r="C14" s="45" t="s">
        <v>16</v>
      </c>
      <c r="D14" s="46">
        <v>0</v>
      </c>
      <c r="E14" s="86">
        <v>2569343</v>
      </c>
      <c r="F14" s="48">
        <v>1483254</v>
      </c>
      <c r="G14" s="49">
        <f>SUM(E14+F14)</f>
        <v>4052597</v>
      </c>
    </row>
    <row r="15" spans="1:7" ht="6" customHeight="1" thickBot="1">
      <c r="A15" s="43"/>
      <c r="B15" s="44"/>
      <c r="C15" s="50"/>
      <c r="D15" s="51"/>
      <c r="E15" s="52"/>
      <c r="F15" s="53"/>
      <c r="G15" s="53"/>
    </row>
    <row r="16" spans="1:7" ht="11.25" customHeight="1">
      <c r="A16" s="152" t="s">
        <v>27</v>
      </c>
      <c r="B16" s="100">
        <v>4000</v>
      </c>
      <c r="C16" s="156" t="s">
        <v>3</v>
      </c>
      <c r="D16" s="91">
        <f>SUM(D17)</f>
        <v>0</v>
      </c>
      <c r="E16" s="92">
        <f>SUM(E17)</f>
        <v>5000</v>
      </c>
      <c r="F16" s="154">
        <f>SUM(F17)</f>
        <v>301</v>
      </c>
      <c r="G16" s="154">
        <f>SUM(E16:F16)</f>
        <v>5301</v>
      </c>
    </row>
    <row r="17" spans="1:7" ht="11.25" customHeight="1">
      <c r="A17" s="43"/>
      <c r="B17" s="44"/>
      <c r="C17" s="74" t="s">
        <v>24</v>
      </c>
      <c r="D17" s="39">
        <f>SUM(D19:D19)</f>
        <v>0</v>
      </c>
      <c r="E17" s="40">
        <f>SUM(E18+E19)</f>
        <v>5000</v>
      </c>
      <c r="F17" s="41">
        <f>SUM(F19:F19)</f>
        <v>301</v>
      </c>
      <c r="G17" s="42">
        <f>SUM(E17:F17)</f>
        <v>5301</v>
      </c>
    </row>
    <row r="18" spans="1:7" ht="11.25" customHeight="1">
      <c r="A18" s="43"/>
      <c r="B18" s="44"/>
      <c r="C18" s="73" t="s">
        <v>38</v>
      </c>
      <c r="D18" s="46">
        <v>0</v>
      </c>
      <c r="E18" s="47">
        <v>5000</v>
      </c>
      <c r="F18" s="88">
        <v>0</v>
      </c>
      <c r="G18" s="49">
        <f>SUM(E18+F18)</f>
        <v>5000</v>
      </c>
    </row>
    <row r="19" spans="1:7" ht="11.25" customHeight="1">
      <c r="A19" s="43"/>
      <c r="B19" s="44"/>
      <c r="C19" s="73" t="s">
        <v>41</v>
      </c>
      <c r="D19" s="46">
        <v>0</v>
      </c>
      <c r="E19" s="47">
        <v>0</v>
      </c>
      <c r="F19" s="48">
        <v>301</v>
      </c>
      <c r="G19" s="49">
        <f>SUM(E19+F19)</f>
        <v>301</v>
      </c>
    </row>
    <row r="20" spans="1:7" ht="6" customHeight="1" thickBot="1">
      <c r="A20" s="43"/>
      <c r="B20" s="44"/>
      <c r="C20" s="72"/>
      <c r="D20" s="51"/>
      <c r="E20" s="52"/>
      <c r="F20" s="87"/>
      <c r="G20" s="53"/>
    </row>
    <row r="21" spans="1:7" ht="11.25" customHeight="1">
      <c r="A21" s="99" t="s">
        <v>21</v>
      </c>
      <c r="B21" s="100">
        <v>5100</v>
      </c>
      <c r="C21" s="90" t="s">
        <v>3</v>
      </c>
      <c r="D21" s="101">
        <f>SUM(D22)</f>
        <v>0</v>
      </c>
      <c r="E21" s="102">
        <f>SUM(E22)</f>
        <v>14586</v>
      </c>
      <c r="F21" s="103">
        <f>SUM(F22)</f>
        <v>36618.5</v>
      </c>
      <c r="G21" s="104">
        <f>SUM(E21:F21)</f>
        <v>51204.5</v>
      </c>
    </row>
    <row r="22" spans="1:7" ht="11.25" customHeight="1">
      <c r="A22" s="55"/>
      <c r="B22" s="56"/>
      <c r="C22" s="62" t="s">
        <v>17</v>
      </c>
      <c r="D22" s="8">
        <f>SUM(D23:D29)</f>
        <v>0</v>
      </c>
      <c r="E22" s="19">
        <f>SUM(E23:E29)</f>
        <v>14586</v>
      </c>
      <c r="F22" s="54">
        <f>SUM(F23:F29)</f>
        <v>36618.5</v>
      </c>
      <c r="G22" s="54">
        <f>SUM(E22:F22)</f>
        <v>51204.5</v>
      </c>
    </row>
    <row r="23" spans="1:7" ht="11.25" customHeight="1">
      <c r="A23" s="55"/>
      <c r="B23" s="56"/>
      <c r="C23" s="75" t="s">
        <v>32</v>
      </c>
      <c r="D23" s="58">
        <v>0</v>
      </c>
      <c r="E23" s="59">
        <v>9910</v>
      </c>
      <c r="F23" s="63">
        <v>4779.5</v>
      </c>
      <c r="G23" s="61">
        <f aca="true" t="shared" si="0" ref="G23:G28">SUM(E23+F23)</f>
        <v>14689.5</v>
      </c>
    </row>
    <row r="24" spans="1:7" ht="11.25" customHeight="1">
      <c r="A24" s="55"/>
      <c r="B24" s="56"/>
      <c r="C24" s="75" t="s">
        <v>33</v>
      </c>
      <c r="D24" s="58">
        <v>0</v>
      </c>
      <c r="E24" s="59">
        <v>3000</v>
      </c>
      <c r="F24" s="63">
        <v>0</v>
      </c>
      <c r="G24" s="61">
        <f t="shared" si="0"/>
        <v>3000</v>
      </c>
    </row>
    <row r="25" spans="1:7" ht="11.25" customHeight="1">
      <c r="A25" s="55"/>
      <c r="B25" s="56"/>
      <c r="C25" s="57" t="s">
        <v>23</v>
      </c>
      <c r="D25" s="58">
        <v>0</v>
      </c>
      <c r="E25" s="59">
        <v>1570</v>
      </c>
      <c r="F25" s="63">
        <v>0</v>
      </c>
      <c r="G25" s="61">
        <f t="shared" si="0"/>
        <v>1570</v>
      </c>
    </row>
    <row r="26" spans="1:7" ht="11.25" customHeight="1">
      <c r="A26" s="55"/>
      <c r="B26" s="56"/>
      <c r="C26" s="57" t="s">
        <v>42</v>
      </c>
      <c r="D26" s="58">
        <v>0</v>
      </c>
      <c r="E26" s="59">
        <v>0</v>
      </c>
      <c r="F26" s="63">
        <v>30000</v>
      </c>
      <c r="G26" s="61">
        <f t="shared" si="0"/>
        <v>30000</v>
      </c>
    </row>
    <row r="27" spans="1:9" ht="11.25" customHeight="1">
      <c r="A27" s="55"/>
      <c r="B27" s="56"/>
      <c r="C27" s="57" t="s">
        <v>43</v>
      </c>
      <c r="D27" s="58">
        <v>0</v>
      </c>
      <c r="E27" s="59">
        <v>0</v>
      </c>
      <c r="F27" s="63">
        <v>1600</v>
      </c>
      <c r="G27" s="61">
        <f t="shared" si="0"/>
        <v>1600</v>
      </c>
      <c r="I27" s="157"/>
    </row>
    <row r="28" spans="1:7" ht="11.25" customHeight="1">
      <c r="A28" s="55"/>
      <c r="B28" s="56"/>
      <c r="C28" s="57" t="s">
        <v>39</v>
      </c>
      <c r="D28" s="58">
        <v>0</v>
      </c>
      <c r="E28" s="59">
        <v>106</v>
      </c>
      <c r="F28" s="63">
        <v>239</v>
      </c>
      <c r="G28" s="61">
        <f t="shared" si="0"/>
        <v>345</v>
      </c>
    </row>
    <row r="29" spans="1:7" ht="6.75" customHeight="1" thickBot="1">
      <c r="A29" s="55"/>
      <c r="B29" s="56"/>
      <c r="C29" s="57"/>
      <c r="D29" s="58"/>
      <c r="E29" s="59"/>
      <c r="F29" s="63"/>
      <c r="G29" s="61"/>
    </row>
    <row r="30" spans="1:7" ht="11.25" customHeight="1">
      <c r="A30" s="99" t="s">
        <v>22</v>
      </c>
      <c r="B30" s="100">
        <v>5000</v>
      </c>
      <c r="C30" s="90" t="s">
        <v>3</v>
      </c>
      <c r="D30" s="101">
        <f>SUM(D31)</f>
        <v>0</v>
      </c>
      <c r="E30" s="102">
        <f>SUM(E31+E38)</f>
        <v>111917</v>
      </c>
      <c r="F30" s="103">
        <f>SUM(F31+F38)</f>
        <v>131894</v>
      </c>
      <c r="G30" s="104">
        <f>SUM(E30:F30)</f>
        <v>243811</v>
      </c>
    </row>
    <row r="31" spans="1:7" ht="11.25" customHeight="1">
      <c r="A31" s="55"/>
      <c r="B31" s="56"/>
      <c r="C31" s="62" t="s">
        <v>34</v>
      </c>
      <c r="D31" s="8">
        <f>SUM(D32:D43)</f>
        <v>0</v>
      </c>
      <c r="E31" s="19">
        <f>SUM(E32:E37)</f>
        <v>22917</v>
      </c>
      <c r="F31" s="54">
        <f>SUM(F32:F36)</f>
        <v>96754</v>
      </c>
      <c r="G31" s="54">
        <f>SUM(E31:F31)</f>
        <v>119671</v>
      </c>
    </row>
    <row r="32" spans="1:7" ht="11.25" customHeight="1">
      <c r="A32" s="55"/>
      <c r="B32" s="56"/>
      <c r="C32" s="75" t="s">
        <v>45</v>
      </c>
      <c r="D32" s="58">
        <v>0</v>
      </c>
      <c r="E32" s="59">
        <v>0</v>
      </c>
      <c r="F32" s="63">
        <v>30529</v>
      </c>
      <c r="G32" s="61">
        <f>SUM(E32+F32)</f>
        <v>30529</v>
      </c>
    </row>
    <row r="33" spans="1:7" ht="11.25" customHeight="1">
      <c r="A33" s="55"/>
      <c r="B33" s="56"/>
      <c r="C33" s="75" t="s">
        <v>44</v>
      </c>
      <c r="D33" s="58">
        <v>0</v>
      </c>
      <c r="E33" s="59">
        <v>20000</v>
      </c>
      <c r="F33" s="63">
        <v>5663</v>
      </c>
      <c r="G33" s="61">
        <f>SUM(E33+F33)</f>
        <v>25663</v>
      </c>
    </row>
    <row r="34" spans="1:7" ht="11.25" customHeight="1">
      <c r="A34" s="55"/>
      <c r="B34" s="56"/>
      <c r="C34" s="75" t="s">
        <v>46</v>
      </c>
      <c r="D34" s="58">
        <v>0</v>
      </c>
      <c r="E34" s="59">
        <v>0</v>
      </c>
      <c r="F34" s="63">
        <v>28071</v>
      </c>
      <c r="G34" s="61">
        <f>SUM(E34+F34)</f>
        <v>28071</v>
      </c>
    </row>
    <row r="35" spans="1:7" ht="11.25" customHeight="1">
      <c r="A35" s="55"/>
      <c r="B35" s="56"/>
      <c r="C35" s="75" t="s">
        <v>47</v>
      </c>
      <c r="D35" s="58">
        <v>0</v>
      </c>
      <c r="E35" s="59">
        <v>2917</v>
      </c>
      <c r="F35" s="63">
        <v>2100</v>
      </c>
      <c r="G35" s="61">
        <f>SUM(E35+F35)</f>
        <v>5017</v>
      </c>
    </row>
    <row r="36" spans="1:7" ht="11.25" customHeight="1">
      <c r="A36" s="55"/>
      <c r="B36" s="56"/>
      <c r="C36" s="57" t="s">
        <v>48</v>
      </c>
      <c r="D36" s="58">
        <v>0</v>
      </c>
      <c r="E36" s="59">
        <v>0</v>
      </c>
      <c r="F36" s="63">
        <v>30391</v>
      </c>
      <c r="G36" s="61">
        <f>SUM(E36+F36)</f>
        <v>30391</v>
      </c>
    </row>
    <row r="37" spans="1:7" ht="6.75" customHeight="1" thickBot="1">
      <c r="A37" s="55"/>
      <c r="B37" s="56"/>
      <c r="C37" s="45"/>
      <c r="D37" s="46"/>
      <c r="E37" s="47"/>
      <c r="F37" s="67"/>
      <c r="G37" s="68"/>
    </row>
    <row r="38" spans="1:7" ht="11.25" customHeight="1">
      <c r="A38" s="70"/>
      <c r="B38" s="37"/>
      <c r="C38" s="90" t="s">
        <v>3</v>
      </c>
      <c r="D38" s="91">
        <f aca="true" t="shared" si="1" ref="D38:F39">SUM(D39)</f>
        <v>0</v>
      </c>
      <c r="E38" s="92">
        <f t="shared" si="1"/>
        <v>89000</v>
      </c>
      <c r="F38" s="91">
        <f t="shared" si="1"/>
        <v>35140</v>
      </c>
      <c r="G38" s="93">
        <f>SUM(E38:F38)</f>
        <v>124140</v>
      </c>
    </row>
    <row r="39" spans="1:7" s="71" customFormat="1" ht="11.25" customHeight="1">
      <c r="A39" s="70"/>
      <c r="B39" s="37"/>
      <c r="C39" s="62" t="s">
        <v>18</v>
      </c>
      <c r="D39" s="64">
        <f t="shared" si="1"/>
        <v>0</v>
      </c>
      <c r="E39" s="19">
        <f t="shared" si="1"/>
        <v>89000</v>
      </c>
      <c r="F39" s="65">
        <f t="shared" si="1"/>
        <v>35140</v>
      </c>
      <c r="G39" s="66">
        <f>SUM(E39:F39)</f>
        <v>124140</v>
      </c>
    </row>
    <row r="40" spans="1:7" s="71" customFormat="1" ht="11.25" customHeight="1">
      <c r="A40" s="70"/>
      <c r="B40" s="37"/>
      <c r="C40" s="57" t="s">
        <v>19</v>
      </c>
      <c r="D40" s="58">
        <v>0</v>
      </c>
      <c r="E40" s="59">
        <v>89000</v>
      </c>
      <c r="F40" s="60">
        <v>35140</v>
      </c>
      <c r="G40" s="61">
        <f>SUM(E40+F40)</f>
        <v>124140</v>
      </c>
    </row>
    <row r="41" spans="1:7" ht="8.25" customHeight="1" thickBot="1">
      <c r="A41" s="23"/>
      <c r="B41" s="23"/>
      <c r="C41" s="24"/>
      <c r="D41" s="24"/>
      <c r="E41" s="33"/>
      <c r="F41" s="34"/>
      <c r="G41" s="35"/>
    </row>
    <row r="42" spans="1:7" ht="12" customHeight="1">
      <c r="A42" s="152" t="s">
        <v>12</v>
      </c>
      <c r="B42" s="153">
        <v>3000</v>
      </c>
      <c r="C42" s="106" t="s">
        <v>3</v>
      </c>
      <c r="D42" s="101">
        <v>0</v>
      </c>
      <c r="E42" s="102">
        <f>SUM(E47+E52+E64+E80+E83)</f>
        <v>701372</v>
      </c>
      <c r="F42" s="104">
        <f>SUM(F47+F52+F64+F80+F83+F86+F44)</f>
        <v>388904.99</v>
      </c>
      <c r="G42" s="154">
        <f>SUM(E42:F42)</f>
        <v>1090276.99</v>
      </c>
    </row>
    <row r="43" spans="1:7" ht="8.25" customHeight="1">
      <c r="A43" s="36"/>
      <c r="B43" s="105"/>
      <c r="C43" s="155"/>
      <c r="D43" s="107"/>
      <c r="E43" s="108"/>
      <c r="F43" s="109"/>
      <c r="G43" s="41"/>
    </row>
    <row r="44" spans="1:7" ht="10.5" customHeight="1">
      <c r="A44" s="36"/>
      <c r="B44" s="105"/>
      <c r="C44" s="110" t="s">
        <v>49</v>
      </c>
      <c r="D44" s="111">
        <v>0</v>
      </c>
      <c r="E44" s="16">
        <v>0</v>
      </c>
      <c r="F44" s="11">
        <f>SUM(F45:F45)</f>
        <v>607.2</v>
      </c>
      <c r="G44" s="112">
        <f>SUM(E44:F44)</f>
        <v>607.2</v>
      </c>
    </row>
    <row r="45" spans="1:7" ht="10.5" customHeight="1">
      <c r="A45" s="36"/>
      <c r="B45" s="105"/>
      <c r="C45" s="113" t="s">
        <v>50</v>
      </c>
      <c r="D45" s="107">
        <v>0</v>
      </c>
      <c r="E45" s="114">
        <v>0</v>
      </c>
      <c r="F45" s="115">
        <v>607.2</v>
      </c>
      <c r="G45" s="116">
        <f>SUM(E45:F45)</f>
        <v>607.2</v>
      </c>
    </row>
    <row r="46" spans="1:7" ht="6.75" customHeight="1">
      <c r="A46" s="36"/>
      <c r="B46" s="105"/>
      <c r="C46" s="117"/>
      <c r="D46" s="107"/>
      <c r="E46" s="108"/>
      <c r="F46" s="109"/>
      <c r="G46" s="41"/>
    </row>
    <row r="47" spans="1:7" ht="10.5" customHeight="1">
      <c r="A47" s="158"/>
      <c r="B47" s="15"/>
      <c r="C47" s="118" t="s">
        <v>30</v>
      </c>
      <c r="D47" s="111">
        <v>0</v>
      </c>
      <c r="E47" s="16">
        <f>SUM(E48:E51)</f>
        <v>143581</v>
      </c>
      <c r="F47" s="11">
        <f>SUM(F48:F51)</f>
        <v>2906</v>
      </c>
      <c r="G47" s="112">
        <f>SUM(E47:F47)</f>
        <v>146487</v>
      </c>
    </row>
    <row r="48" spans="1:7" ht="10.5" customHeight="1">
      <c r="A48" s="158"/>
      <c r="B48" s="15"/>
      <c r="C48" s="119" t="s">
        <v>51</v>
      </c>
      <c r="D48" s="120">
        <v>0</v>
      </c>
      <c r="E48" s="20">
        <v>0</v>
      </c>
      <c r="F48" s="12">
        <v>1906</v>
      </c>
      <c r="G48" s="121">
        <f>SUM(E48:F48)</f>
        <v>1906</v>
      </c>
    </row>
    <row r="49" spans="1:7" ht="10.5" customHeight="1">
      <c r="A49" s="158"/>
      <c r="B49" s="15"/>
      <c r="C49" s="119" t="s">
        <v>76</v>
      </c>
      <c r="D49" s="120">
        <v>0</v>
      </c>
      <c r="E49" s="20">
        <v>2240</v>
      </c>
      <c r="F49" s="12">
        <v>1000</v>
      </c>
      <c r="G49" s="121">
        <f>SUM(E49:F49)</f>
        <v>3240</v>
      </c>
    </row>
    <row r="50" spans="1:7" ht="10.5" customHeight="1">
      <c r="A50" s="158"/>
      <c r="B50" s="15"/>
      <c r="C50" s="119" t="s">
        <v>52</v>
      </c>
      <c r="D50" s="120">
        <v>0</v>
      </c>
      <c r="E50" s="20">
        <v>141341</v>
      </c>
      <c r="F50" s="12">
        <v>0</v>
      </c>
      <c r="G50" s="121">
        <f>SUM(E50:F50)</f>
        <v>141341</v>
      </c>
    </row>
    <row r="51" spans="1:7" ht="10.5" customHeight="1">
      <c r="A51" s="158"/>
      <c r="B51" s="15"/>
      <c r="C51" s="122"/>
      <c r="D51" s="69"/>
      <c r="E51" s="19"/>
      <c r="F51" s="12"/>
      <c r="G51" s="121"/>
    </row>
    <row r="52" spans="1:7" ht="10.5" customHeight="1">
      <c r="A52" s="158"/>
      <c r="B52" s="15"/>
      <c r="C52" s="96" t="s">
        <v>4</v>
      </c>
      <c r="D52" s="111">
        <v>0</v>
      </c>
      <c r="E52" s="16">
        <f>SUM(E53:E62)</f>
        <v>240320</v>
      </c>
      <c r="F52" s="11">
        <f>SUM(F53:F62)</f>
        <v>175319.99</v>
      </c>
      <c r="G52" s="112">
        <f aca="true" t="shared" si="2" ref="G52:G62">SUM(E52:F52)</f>
        <v>415639.99</v>
      </c>
    </row>
    <row r="53" spans="1:7" ht="10.5" customHeight="1">
      <c r="A53" s="158"/>
      <c r="B53" s="15"/>
      <c r="C53" s="77" t="s">
        <v>53</v>
      </c>
      <c r="D53" s="120">
        <v>0</v>
      </c>
      <c r="E53" s="20">
        <v>0</v>
      </c>
      <c r="F53" s="12">
        <v>779.99</v>
      </c>
      <c r="G53" s="121">
        <f t="shared" si="2"/>
        <v>779.99</v>
      </c>
    </row>
    <row r="54" spans="1:7" ht="10.5" customHeight="1">
      <c r="A54" s="158"/>
      <c r="B54" s="15"/>
      <c r="C54" s="81" t="s">
        <v>35</v>
      </c>
      <c r="D54" s="123">
        <v>0</v>
      </c>
      <c r="E54" s="20">
        <v>22600</v>
      </c>
      <c r="F54" s="12">
        <v>0</v>
      </c>
      <c r="G54" s="121">
        <f t="shared" si="2"/>
        <v>22600</v>
      </c>
    </row>
    <row r="55" spans="1:7" ht="12.75" customHeight="1">
      <c r="A55" s="158"/>
      <c r="B55" s="15"/>
      <c r="C55" s="124" t="s">
        <v>54</v>
      </c>
      <c r="D55" s="123">
        <v>0</v>
      </c>
      <c r="E55" s="20">
        <v>174080</v>
      </c>
      <c r="F55" s="12">
        <v>117550</v>
      </c>
      <c r="G55" s="121">
        <f t="shared" si="2"/>
        <v>291630</v>
      </c>
    </row>
    <row r="56" spans="1:7" ht="24" customHeight="1">
      <c r="A56" s="158"/>
      <c r="B56" s="15"/>
      <c r="C56" s="81" t="s">
        <v>55</v>
      </c>
      <c r="D56" s="123">
        <v>0</v>
      </c>
      <c r="E56" s="20">
        <v>3000</v>
      </c>
      <c r="F56" s="12">
        <v>0</v>
      </c>
      <c r="G56" s="121">
        <f t="shared" si="2"/>
        <v>3000</v>
      </c>
    </row>
    <row r="57" spans="1:7" ht="10.5" customHeight="1">
      <c r="A57" s="158"/>
      <c r="B57" s="15"/>
      <c r="C57" s="77" t="s">
        <v>56</v>
      </c>
      <c r="D57" s="123">
        <v>0</v>
      </c>
      <c r="E57" s="20">
        <v>20394</v>
      </c>
      <c r="F57" s="12">
        <v>38008</v>
      </c>
      <c r="G57" s="121">
        <f t="shared" si="2"/>
        <v>58402</v>
      </c>
    </row>
    <row r="58" spans="1:7" ht="10.5" customHeight="1">
      <c r="A58" s="158"/>
      <c r="B58" s="15"/>
      <c r="C58" s="125" t="s">
        <v>57</v>
      </c>
      <c r="D58" s="123">
        <v>0</v>
      </c>
      <c r="E58" s="20">
        <v>14280</v>
      </c>
      <c r="F58" s="12">
        <v>12447</v>
      </c>
      <c r="G58" s="121">
        <f t="shared" si="2"/>
        <v>26727</v>
      </c>
    </row>
    <row r="59" spans="1:7" ht="10.5" customHeight="1">
      <c r="A59" s="158"/>
      <c r="B59" s="15"/>
      <c r="C59" s="77" t="s">
        <v>58</v>
      </c>
      <c r="D59" s="123">
        <v>0</v>
      </c>
      <c r="E59" s="20">
        <v>0</v>
      </c>
      <c r="F59" s="12">
        <v>1200</v>
      </c>
      <c r="G59" s="121">
        <f t="shared" si="2"/>
        <v>1200</v>
      </c>
    </row>
    <row r="60" spans="1:7" ht="10.5" customHeight="1">
      <c r="A60" s="158"/>
      <c r="B60" s="15"/>
      <c r="C60" s="77" t="s">
        <v>59</v>
      </c>
      <c r="D60" s="123">
        <v>0</v>
      </c>
      <c r="E60" s="20">
        <v>380</v>
      </c>
      <c r="F60" s="12">
        <v>620</v>
      </c>
      <c r="G60" s="121">
        <f t="shared" si="2"/>
        <v>1000</v>
      </c>
    </row>
    <row r="61" spans="1:7" ht="10.5" customHeight="1">
      <c r="A61" s="158"/>
      <c r="B61" s="15"/>
      <c r="C61" s="77" t="s">
        <v>60</v>
      </c>
      <c r="D61" s="123">
        <v>0</v>
      </c>
      <c r="E61" s="20">
        <v>0</v>
      </c>
      <c r="F61" s="12">
        <v>1840</v>
      </c>
      <c r="G61" s="121">
        <f t="shared" si="2"/>
        <v>1840</v>
      </c>
    </row>
    <row r="62" spans="1:7" ht="24" customHeight="1">
      <c r="A62" s="158"/>
      <c r="B62" s="15"/>
      <c r="C62" s="77" t="s">
        <v>61</v>
      </c>
      <c r="D62" s="123">
        <v>0</v>
      </c>
      <c r="E62" s="20">
        <v>5586</v>
      </c>
      <c r="F62" s="12">
        <v>2875</v>
      </c>
      <c r="G62" s="121">
        <f t="shared" si="2"/>
        <v>8461</v>
      </c>
    </row>
    <row r="63" spans="1:7" ht="8.25" customHeight="1">
      <c r="A63" s="158"/>
      <c r="B63" s="15"/>
      <c r="C63" s="126"/>
      <c r="D63" s="69"/>
      <c r="E63" s="19"/>
      <c r="F63" s="12"/>
      <c r="G63" s="121"/>
    </row>
    <row r="64" spans="1:7" s="1" customFormat="1" ht="11.25" customHeight="1">
      <c r="A64" s="158"/>
      <c r="B64" s="15"/>
      <c r="C64" s="96" t="s">
        <v>5</v>
      </c>
      <c r="D64" s="69">
        <v>0</v>
      </c>
      <c r="E64" s="127">
        <f>SUM(E65:E78)</f>
        <v>214471</v>
      </c>
      <c r="F64" s="10">
        <f>SUM(F65:F78)</f>
        <v>142266.8</v>
      </c>
      <c r="G64" s="127">
        <f aca="true" t="shared" si="3" ref="G64:G78">SUM(E64:F64)</f>
        <v>356737.8</v>
      </c>
    </row>
    <row r="65" spans="1:7" s="1" customFormat="1" ht="13.5" customHeight="1">
      <c r="A65" s="158"/>
      <c r="B65" s="15"/>
      <c r="C65" s="82" t="s">
        <v>28</v>
      </c>
      <c r="D65" s="123">
        <v>0</v>
      </c>
      <c r="E65" s="121">
        <v>18059</v>
      </c>
      <c r="F65" s="12">
        <v>13370</v>
      </c>
      <c r="G65" s="121">
        <f t="shared" si="3"/>
        <v>31429</v>
      </c>
    </row>
    <row r="66" spans="1:7" s="1" customFormat="1" ht="13.5" customHeight="1">
      <c r="A66" s="158"/>
      <c r="B66" s="15"/>
      <c r="C66" s="82" t="s">
        <v>36</v>
      </c>
      <c r="D66" s="123">
        <v>0</v>
      </c>
      <c r="E66" s="121">
        <v>4395</v>
      </c>
      <c r="F66" s="12">
        <v>5780</v>
      </c>
      <c r="G66" s="121">
        <f t="shared" si="3"/>
        <v>10175</v>
      </c>
    </row>
    <row r="67" spans="1:7" ht="22.5" customHeight="1">
      <c r="A67" s="158"/>
      <c r="B67" s="15"/>
      <c r="C67" s="128" t="s">
        <v>62</v>
      </c>
      <c r="D67" s="123">
        <v>0</v>
      </c>
      <c r="E67" s="121">
        <v>45600</v>
      </c>
      <c r="F67" s="12">
        <v>6000</v>
      </c>
      <c r="G67" s="121">
        <f t="shared" si="3"/>
        <v>51600</v>
      </c>
    </row>
    <row r="68" spans="1:7" s="1" customFormat="1" ht="11.25" customHeight="1">
      <c r="A68" s="158"/>
      <c r="B68" s="15"/>
      <c r="C68" s="125" t="s">
        <v>63</v>
      </c>
      <c r="D68" s="123">
        <v>0</v>
      </c>
      <c r="E68" s="121">
        <v>10330</v>
      </c>
      <c r="F68" s="12">
        <v>16428</v>
      </c>
      <c r="G68" s="121">
        <f t="shared" si="3"/>
        <v>26758</v>
      </c>
    </row>
    <row r="69" spans="1:7" s="1" customFormat="1" ht="12" customHeight="1">
      <c r="A69" s="158"/>
      <c r="B69" s="15"/>
      <c r="C69" s="129" t="s">
        <v>64</v>
      </c>
      <c r="D69" s="123">
        <v>0</v>
      </c>
      <c r="E69" s="121">
        <v>0</v>
      </c>
      <c r="F69" s="12">
        <v>29400</v>
      </c>
      <c r="G69" s="121">
        <f t="shared" si="3"/>
        <v>29400</v>
      </c>
    </row>
    <row r="70" spans="1:7" s="1" customFormat="1" ht="11.25" customHeight="1">
      <c r="A70" s="158"/>
      <c r="B70" s="15"/>
      <c r="C70" s="129" t="s">
        <v>65</v>
      </c>
      <c r="D70" s="123">
        <v>0</v>
      </c>
      <c r="E70" s="121">
        <v>6700</v>
      </c>
      <c r="F70" s="12">
        <v>342</v>
      </c>
      <c r="G70" s="121">
        <f t="shared" si="3"/>
        <v>7042</v>
      </c>
    </row>
    <row r="71" spans="1:7" ht="11.25" customHeight="1">
      <c r="A71" s="158"/>
      <c r="B71" s="15"/>
      <c r="C71" s="129" t="s">
        <v>66</v>
      </c>
      <c r="D71" s="123">
        <v>0</v>
      </c>
      <c r="E71" s="121">
        <v>14934</v>
      </c>
      <c r="F71" s="12">
        <v>18640</v>
      </c>
      <c r="G71" s="121">
        <f t="shared" si="3"/>
        <v>33574</v>
      </c>
    </row>
    <row r="72" spans="1:7" s="1" customFormat="1" ht="11.25" customHeight="1">
      <c r="A72" s="158"/>
      <c r="B72" s="15"/>
      <c r="C72" s="129" t="s">
        <v>67</v>
      </c>
      <c r="D72" s="130">
        <v>0</v>
      </c>
      <c r="E72" s="131">
        <v>0</v>
      </c>
      <c r="F72" s="78">
        <v>3916.8</v>
      </c>
      <c r="G72" s="131">
        <f t="shared" si="3"/>
        <v>3916.8</v>
      </c>
    </row>
    <row r="73" spans="1:7" ht="12.75" customHeight="1">
      <c r="A73" s="158"/>
      <c r="B73" s="17"/>
      <c r="C73" s="129" t="s">
        <v>68</v>
      </c>
      <c r="D73" s="132">
        <v>0</v>
      </c>
      <c r="E73" s="133">
        <v>30120</v>
      </c>
      <c r="F73" s="18">
        <v>2880</v>
      </c>
      <c r="G73" s="133">
        <f t="shared" si="3"/>
        <v>33000</v>
      </c>
    </row>
    <row r="74" spans="1:7" ht="13.5" customHeight="1">
      <c r="A74" s="158"/>
      <c r="B74" s="17"/>
      <c r="C74" s="125" t="s">
        <v>69</v>
      </c>
      <c r="D74" s="132">
        <v>0</v>
      </c>
      <c r="E74" s="133">
        <v>16476</v>
      </c>
      <c r="F74" s="18">
        <v>16450</v>
      </c>
      <c r="G74" s="133">
        <f t="shared" si="3"/>
        <v>32926</v>
      </c>
    </row>
    <row r="75" spans="1:7" s="3" customFormat="1" ht="12.75">
      <c r="A75" s="158"/>
      <c r="B75" s="17"/>
      <c r="C75" s="129" t="s">
        <v>70</v>
      </c>
      <c r="D75" s="132">
        <v>0</v>
      </c>
      <c r="E75" s="133">
        <v>0</v>
      </c>
      <c r="F75" s="18">
        <v>9100</v>
      </c>
      <c r="G75" s="133">
        <f t="shared" si="3"/>
        <v>9100</v>
      </c>
    </row>
    <row r="76" spans="1:7" s="22" customFormat="1" ht="13.5" customHeight="1">
      <c r="A76" s="158"/>
      <c r="B76" s="17"/>
      <c r="C76" s="125" t="s">
        <v>71</v>
      </c>
      <c r="D76" s="132">
        <v>0</v>
      </c>
      <c r="E76" s="133">
        <v>27600</v>
      </c>
      <c r="F76" s="18">
        <v>0</v>
      </c>
      <c r="G76" s="133">
        <f t="shared" si="3"/>
        <v>27600</v>
      </c>
    </row>
    <row r="77" spans="1:7" s="22" customFormat="1" ht="12" customHeight="1">
      <c r="A77" s="158"/>
      <c r="B77" s="17"/>
      <c r="C77" s="82" t="s">
        <v>72</v>
      </c>
      <c r="D77" s="132">
        <v>0</v>
      </c>
      <c r="E77" s="133">
        <v>40257</v>
      </c>
      <c r="F77" s="18">
        <v>0</v>
      </c>
      <c r="G77" s="133">
        <f t="shared" si="3"/>
        <v>40257</v>
      </c>
    </row>
    <row r="78" spans="1:7" ht="12.75" customHeight="1">
      <c r="A78" s="158"/>
      <c r="B78" s="17"/>
      <c r="C78" s="134" t="s">
        <v>73</v>
      </c>
      <c r="D78" s="132">
        <v>0</v>
      </c>
      <c r="E78" s="133">
        <v>0</v>
      </c>
      <c r="F78" s="18">
        <v>19960</v>
      </c>
      <c r="G78" s="133">
        <f t="shared" si="3"/>
        <v>19960</v>
      </c>
    </row>
    <row r="79" spans="1:7" ht="9" customHeight="1">
      <c r="A79" s="158"/>
      <c r="B79" s="17"/>
      <c r="C79" s="126"/>
      <c r="D79" s="120"/>
      <c r="E79" s="135"/>
      <c r="F79" s="12"/>
      <c r="G79" s="121"/>
    </row>
    <row r="80" spans="1:10" ht="12.75" customHeight="1">
      <c r="A80" s="158"/>
      <c r="B80" s="17"/>
      <c r="C80" s="136" t="s">
        <v>31</v>
      </c>
      <c r="D80" s="137">
        <v>0</v>
      </c>
      <c r="E80" s="127">
        <f>SUM(E81:E81)</f>
        <v>99000</v>
      </c>
      <c r="F80" s="10">
        <f>SUM(F81:F81)</f>
        <v>0</v>
      </c>
      <c r="G80" s="127">
        <f>SUM(E80:F80)</f>
        <v>99000</v>
      </c>
      <c r="J80" s="27"/>
    </row>
    <row r="81" spans="1:7" s="7" customFormat="1" ht="10.5" customHeight="1">
      <c r="A81" s="158"/>
      <c r="B81" s="17"/>
      <c r="C81" s="138" t="s">
        <v>29</v>
      </c>
      <c r="D81" s="130">
        <v>0</v>
      </c>
      <c r="E81" s="139">
        <v>99000</v>
      </c>
      <c r="F81" s="83">
        <v>0</v>
      </c>
      <c r="G81" s="139">
        <f>SUM(E81:F81)</f>
        <v>99000</v>
      </c>
    </row>
    <row r="82" spans="1:7" s="7" customFormat="1" ht="7.5" customHeight="1">
      <c r="A82" s="158"/>
      <c r="B82" s="17"/>
      <c r="C82" s="118"/>
      <c r="D82" s="137"/>
      <c r="E82" s="127"/>
      <c r="F82" s="10"/>
      <c r="G82" s="127"/>
    </row>
    <row r="83" spans="1:7" s="7" customFormat="1" ht="11.25" customHeight="1">
      <c r="A83" s="158"/>
      <c r="B83" s="17"/>
      <c r="C83" s="84" t="s">
        <v>37</v>
      </c>
      <c r="D83" s="137">
        <v>0</v>
      </c>
      <c r="E83" s="127">
        <f>SUM(E84:E84)</f>
        <v>4000</v>
      </c>
      <c r="F83" s="10">
        <f>SUM(F84:F84)</f>
        <v>0</v>
      </c>
      <c r="G83" s="127">
        <f>SUM(E83:F83)</f>
        <v>4000</v>
      </c>
    </row>
    <row r="84" spans="1:7" s="7" customFormat="1" ht="25.5" customHeight="1">
      <c r="A84" s="158"/>
      <c r="B84" s="17"/>
      <c r="C84" s="122" t="s">
        <v>78</v>
      </c>
      <c r="D84" s="130">
        <v>0</v>
      </c>
      <c r="E84" s="139">
        <v>4000</v>
      </c>
      <c r="F84" s="83">
        <v>0</v>
      </c>
      <c r="G84" s="139">
        <f>SUM(E84:F84)</f>
        <v>4000</v>
      </c>
    </row>
    <row r="85" spans="1:7" s="7" customFormat="1" ht="7.5" customHeight="1">
      <c r="A85" s="158"/>
      <c r="B85" s="17"/>
      <c r="C85" s="122"/>
      <c r="D85" s="140"/>
      <c r="E85" s="141"/>
      <c r="F85" s="142"/>
      <c r="G85" s="141"/>
    </row>
    <row r="86" spans="1:7" s="7" customFormat="1" ht="11.25" customHeight="1">
      <c r="A86" s="158"/>
      <c r="B86" s="17"/>
      <c r="C86" s="143" t="s">
        <v>74</v>
      </c>
      <c r="D86" s="144">
        <v>0</v>
      </c>
      <c r="E86" s="145">
        <f>SUM(E87:E87)</f>
        <v>0</v>
      </c>
      <c r="F86" s="146">
        <f>SUM(F87:F87)</f>
        <v>67805</v>
      </c>
      <c r="G86" s="145">
        <f>SUM(E86:F86)</f>
        <v>67805</v>
      </c>
    </row>
    <row r="87" spans="1:10" s="7" customFormat="1" ht="11.25" customHeight="1">
      <c r="A87" s="158"/>
      <c r="B87" s="17"/>
      <c r="C87" s="122" t="s">
        <v>75</v>
      </c>
      <c r="D87" s="140">
        <v>0</v>
      </c>
      <c r="E87" s="141">
        <v>0</v>
      </c>
      <c r="F87" s="142">
        <v>67805</v>
      </c>
      <c r="G87" s="141">
        <f>SUM(E87:F87)</f>
        <v>67805</v>
      </c>
      <c r="J87" s="76"/>
    </row>
    <row r="88" spans="1:7" s="7" customFormat="1" ht="11.25" customHeight="1" thickBot="1">
      <c r="A88" s="158"/>
      <c r="B88" s="17"/>
      <c r="C88" s="9"/>
      <c r="D88" s="147"/>
      <c r="E88" s="148"/>
      <c r="F88" s="21"/>
      <c r="G88" s="149"/>
    </row>
    <row r="89" spans="1:7" s="25" customFormat="1" ht="12.75" customHeight="1" thickBot="1">
      <c r="A89" s="159" t="s">
        <v>13</v>
      </c>
      <c r="B89" s="160"/>
      <c r="C89" s="160"/>
      <c r="D89" s="150">
        <v>0</v>
      </c>
      <c r="E89" s="89">
        <f>SUM(E12+E16+E21+E30+E42)</f>
        <v>3402218</v>
      </c>
      <c r="F89" s="89">
        <f>SUM(F12+F16+F21+F30+F42)</f>
        <v>2040972.49</v>
      </c>
      <c r="G89" s="151">
        <f>SUM(E89+F89)</f>
        <v>5443190.49</v>
      </c>
    </row>
    <row r="90" spans="1:7" ht="12.75">
      <c r="A90" s="26"/>
      <c r="B90" s="26"/>
      <c r="C90" s="26"/>
      <c r="D90" s="1"/>
      <c r="E90" s="1"/>
      <c r="F90" s="1"/>
      <c r="G90" s="1"/>
    </row>
    <row r="93" ht="12.75">
      <c r="F93" s="27"/>
    </row>
    <row r="95" ht="12.75">
      <c r="F95" s="27"/>
    </row>
  </sheetData>
  <sheetProtection/>
  <mergeCells count="9">
    <mergeCell ref="A47:A88"/>
    <mergeCell ref="A89:C89"/>
    <mergeCell ref="D8:G8"/>
    <mergeCell ref="D9:E9"/>
    <mergeCell ref="F9:F10"/>
    <mergeCell ref="G9:G10"/>
    <mergeCell ref="A8:A10"/>
    <mergeCell ref="B8:B10"/>
    <mergeCell ref="C8:C10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Pospíchalová Petra</cp:lastModifiedBy>
  <cp:lastPrinted>2012-12-03T15:29:46Z</cp:lastPrinted>
  <dcterms:created xsi:type="dcterms:W3CDTF">2009-07-08T12:34:24Z</dcterms:created>
  <dcterms:modified xsi:type="dcterms:W3CDTF">2012-12-06T14:46:12Z</dcterms:modified>
  <cp:category/>
  <cp:version/>
  <cp:contentType/>
  <cp:contentStatus/>
</cp:coreProperties>
</file>