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2210" activeTab="0"/>
  </bookViews>
  <sheets>
    <sheet name="RK-40-2012-41, př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<sst xmlns="http://schemas.openxmlformats.org/spreadsheetml/2006/main" count="116" uniqueCount="79">
  <si>
    <t>Paragraf</t>
  </si>
  <si>
    <t>Rozpočtová položka/organizace</t>
  </si>
  <si>
    <t>Rozpočet</t>
  </si>
  <si>
    <t>Návrh na změnu</t>
  </si>
  <si>
    <t>Rozpočet      po úpravě</t>
  </si>
  <si>
    <t>(účelový znak 00055)</t>
  </si>
  <si>
    <t>schválený</t>
  </si>
  <si>
    <t>upravený</t>
  </si>
  <si>
    <t>x</t>
  </si>
  <si>
    <t>pol. 2310 - příjmy z prodeje krátkodobého a drobného dl. majetku celkem</t>
  </si>
  <si>
    <t>pol. 3113 - příjmy z prodeje dl. movitého majetku celkem</t>
  </si>
  <si>
    <t>3122 - Střední odborné školy</t>
  </si>
  <si>
    <t>3123 - Střední odborná učiliště a učiliště</t>
  </si>
  <si>
    <t>Zvýšení příjmů kraje celkem</t>
  </si>
  <si>
    <t>4=2+3</t>
  </si>
  <si>
    <t>2212 - Silnice</t>
  </si>
  <si>
    <t>z toho: KSÚS Vysočiny</t>
  </si>
  <si>
    <t>4357 - Domovy</t>
  </si>
  <si>
    <t>3533 - Zdravotnická záchranná služba</t>
  </si>
  <si>
    <t>z toho: Dětský domov Kamenice nad Lipou</t>
  </si>
  <si>
    <t>3529 - Ostatní ústavní péče</t>
  </si>
  <si>
    <t xml:space="preserve">           Domov důchodců Humpolec</t>
  </si>
  <si>
    <t>3315 - Činnost muzeí a galerií</t>
  </si>
  <si>
    <t>/v Kč/</t>
  </si>
  <si>
    <t xml:space="preserve">Střední odborné učiliště technické, Chotěboř, Žižkova 1501 </t>
  </si>
  <si>
    <t>3125 - Školní hospodářství, školní statky</t>
  </si>
  <si>
    <t>3121 - Gymnázia</t>
  </si>
  <si>
    <t>Školní statek Humpolec, Dusilov 384</t>
  </si>
  <si>
    <t>z toho: Muzeum Vysočiny Havlíčkův Brod</t>
  </si>
  <si>
    <t xml:space="preserve">z toho: Diagnostický ústav sociální péče Černovice </t>
  </si>
  <si>
    <t xml:space="preserve">           Domov pro seniory Havlíčkův Brod</t>
  </si>
  <si>
    <t xml:space="preserve">3522 - Ostatní nemocnice </t>
  </si>
  <si>
    <t xml:space="preserve">           Nemocnice Třebíč</t>
  </si>
  <si>
    <t>Gymnázium Otokara Březiny a SOŠ Telč</t>
  </si>
  <si>
    <t>Střední uměleckoprůmyslová škola Jihlava - Helenín, Hálkova 42</t>
  </si>
  <si>
    <t>Obchodní akademie a Hotelová škola Havlíčkův Brod</t>
  </si>
  <si>
    <t>3299 - Ostatní záležitosti ve vzdělávání</t>
  </si>
  <si>
    <t xml:space="preserve">           Domov pro seniory Velké Meziříčí</t>
  </si>
  <si>
    <t>z toho: ZZS Kraje Vysočina</t>
  </si>
  <si>
    <t>Návrh na úpravu rozpočtu kraje na rok 2012</t>
  </si>
  <si>
    <t xml:space="preserve">           Muzeum Vysočiny Pelhřimov</t>
  </si>
  <si>
    <t xml:space="preserve">           Domov pro seniory Mitrov</t>
  </si>
  <si>
    <t xml:space="preserve">z toho: Nemocnice Havlíčkův Brod </t>
  </si>
  <si>
    <t xml:space="preserve">           Nemocnice Jihlava </t>
  </si>
  <si>
    <t xml:space="preserve">           Nemocnice Pelhřimov</t>
  </si>
  <si>
    <t xml:space="preserve">           Nemocnice Nové Město na Moravě</t>
  </si>
  <si>
    <t xml:space="preserve">           Domov pro seniory Třebíč, Koutkova - Kubešova</t>
  </si>
  <si>
    <t>Základní škola Třebíč, Cyrilometodějská 22</t>
  </si>
  <si>
    <t>Gymnázium Velké Meziříčí</t>
  </si>
  <si>
    <t>Gymnázium, Střední odborná škola a Vyšší odborná škola Ledeč nad Sázavou</t>
  </si>
  <si>
    <t xml:space="preserve">Gymnázium Otokara Březiny a Střední odborná škola Telč </t>
  </si>
  <si>
    <t>Střední průmyslová škola Jihlava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</si>
  <si>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</si>
  <si>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</si>
  <si>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</si>
  <si>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Střední průmyslová škola Třebíč</t>
  </si>
  <si>
    <t>Hotelová škola Světlá a Obchodní akademie Velké Meziříčí</t>
  </si>
  <si>
    <t xml:space="preserve">Vyšší odborná škola a Střední průmyslová škola, Žďár nad Sázavou, Studentská 1 </t>
  </si>
  <si>
    <t>Vyšší odborná škola a Střední odborná škola zemědělsko-technická Bystřice nad Pernštejnem</t>
  </si>
  <si>
    <t>Vyšší odborná škola a Střední škola veterinární, zemědělská a zdravotnická Třebíč</t>
  </si>
  <si>
    <t>Střední odborná škola a Střední odborné učiliště Třešť</t>
  </si>
  <si>
    <t xml:space="preserve">Střední škola obchodu a služeb Jihlava                                                        </t>
  </si>
  <si>
    <t xml:space="preserve">Střední škola technická Jihlava             </t>
  </si>
  <si>
    <t xml:space="preserve">Střední škola stavební Jihlava                                            </t>
  </si>
  <si>
    <t xml:space="preserve">Střední průmyslová škola a Střední odborné učiliště Pelhřimov                                            </t>
  </si>
  <si>
    <t>Střední škola Kamenice nad Lipou</t>
  </si>
  <si>
    <t xml:space="preserve">Střední škola řemesel a služeb Moravské Budějovice              </t>
  </si>
  <si>
    <t>Střední odborná škola Nové Město na Moravě</t>
  </si>
  <si>
    <t>Střední škola řemesel a služeb Velké Meziříčí</t>
  </si>
  <si>
    <t xml:space="preserve">Akademie - Vyšší odborná škola, Gymnázium a Střední odborná škola uměleckoprůmyslová  Světlá nad Sázavou                 </t>
  </si>
  <si>
    <t xml:space="preserve">Střední škola automobilní Jihlava                                            </t>
  </si>
  <si>
    <t>Střední škola řemesel Třebíč</t>
  </si>
  <si>
    <t>Vysočina Education, školské zařízení pro další vzdělávání pedagogických pracovníků a středisko služeb školám, příspěvková organizace</t>
  </si>
  <si>
    <t>Dětský domov, Náměšť nad Oslavou, Krátká 284</t>
  </si>
  <si>
    <t>3114 - Speciální základní školy</t>
  </si>
  <si>
    <t>4322 - Ústavy péče pro mládež</t>
  </si>
  <si>
    <t>počet stran: 2</t>
  </si>
  <si>
    <t>Návrh na úpravu příjmové části rozpočtu kraje</t>
  </si>
  <si>
    <t>RK-40-2012-41,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</si>
</sst>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sz val="7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9"/>
      <name val="Arial CE"/>
      <family val="2"/>
    </font>
    <font>
      <sz val="8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0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0"/>
    </font>
    <font>
      <sz val="10"/>
      <color rgb="FFFF0000"/>
      <name val="Arial CE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4" fontId="2" fillId="0" borderId="14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16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4" fontId="2" fillId="0" borderId="18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4" fontId="3" fillId="0" borderId="25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25" xfId="0" applyNumberFormat="1" applyFont="1" applyBorder="1" applyAlignment="1">
      <alignment horizontal="right" vertical="center" wrapText="1"/>
    </xf>
    <xf numFmtId="4" fontId="7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3" fillId="0" borderId="27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28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left" vertical="center" wrapText="1"/>
    </xf>
    <xf numFmtId="4" fontId="7" fillId="33" borderId="18" xfId="0" applyNumberFormat="1" applyFont="1" applyFill="1" applyBorder="1" applyAlignment="1">
      <alignment horizontal="right" vertical="center" wrapText="1"/>
    </xf>
    <xf numFmtId="4" fontId="7" fillId="33" borderId="27" xfId="0" applyNumberFormat="1" applyFont="1" applyFill="1" applyBorder="1" applyAlignment="1">
      <alignment horizontal="right" vertical="center" wrapText="1"/>
    </xf>
    <xf numFmtId="4" fontId="7" fillId="33" borderId="25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0" fontId="10" fillId="0" borderId="33" xfId="0" applyFont="1" applyFill="1" applyBorder="1" applyAlignment="1">
      <alignment wrapText="1"/>
    </xf>
    <xf numFmtId="4" fontId="9" fillId="34" borderId="15" xfId="0" applyNumberFormat="1" applyFont="1" applyFill="1" applyBorder="1" applyAlignment="1">
      <alignment/>
    </xf>
    <xf numFmtId="4" fontId="48" fillId="34" borderId="15" xfId="0" applyNumberFormat="1" applyFont="1" applyFill="1" applyBorder="1" applyAlignment="1">
      <alignment/>
    </xf>
    <xf numFmtId="4" fontId="48" fillId="0" borderId="26" xfId="0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4" fontId="7" fillId="0" borderId="15" xfId="0" applyNumberFormat="1" applyFont="1" applyBorder="1" applyAlignment="1">
      <alignment/>
    </xf>
    <xf numFmtId="0" fontId="2" fillId="0" borderId="19" xfId="0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10" fillId="0" borderId="33" xfId="0" applyFont="1" applyFill="1" applyBorder="1" applyAlignment="1">
      <alignment wrapText="1"/>
    </xf>
    <xf numFmtId="4" fontId="2" fillId="0" borderId="15" xfId="0" applyNumberFormat="1" applyFont="1" applyFill="1" applyBorder="1" applyAlignment="1">
      <alignment/>
    </xf>
    <xf numFmtId="164" fontId="2" fillId="0" borderId="19" xfId="0" applyNumberFormat="1" applyFont="1" applyBorder="1" applyAlignment="1">
      <alignment horizontal="left" vertical="center" wrapText="1"/>
    </xf>
    <xf numFmtId="4" fontId="7" fillId="0" borderId="35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8" fillId="0" borderId="26" xfId="0" applyNumberFormat="1" applyFont="1" applyBorder="1" applyAlignment="1">
      <alignment horizontal="right"/>
    </xf>
    <xf numFmtId="4" fontId="7" fillId="0" borderId="35" xfId="0" applyNumberFormat="1" applyFont="1" applyBorder="1" applyAlignment="1">
      <alignment/>
    </xf>
    <xf numFmtId="4" fontId="9" fillId="0" borderId="35" xfId="0" applyNumberFormat="1" applyFont="1" applyBorder="1" applyAlignment="1">
      <alignment/>
    </xf>
    <xf numFmtId="0" fontId="5" fillId="0" borderId="33" xfId="0" applyFont="1" applyFill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26" xfId="0" applyNumberFormat="1" applyFont="1" applyBorder="1" applyAlignment="1">
      <alignment horizontal="right"/>
    </xf>
    <xf numFmtId="4" fontId="7" fillId="0" borderId="15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0" fontId="12" fillId="0" borderId="33" xfId="0" applyFont="1" applyFill="1" applyBorder="1" applyAlignment="1">
      <alignment/>
    </xf>
    <xf numFmtId="4" fontId="49" fillId="0" borderId="26" xfId="0" applyNumberFormat="1" applyFont="1" applyBorder="1" applyAlignment="1">
      <alignment/>
    </xf>
    <xf numFmtId="0" fontId="10" fillId="0" borderId="25" xfId="0" applyFont="1" applyFill="1" applyBorder="1" applyAlignment="1">
      <alignment wrapText="1"/>
    </xf>
    <xf numFmtId="0" fontId="10" fillId="0" borderId="25" xfId="0" applyFont="1" applyFill="1" applyBorder="1" applyAlignment="1">
      <alignment/>
    </xf>
    <xf numFmtId="4" fontId="0" fillId="0" borderId="36" xfId="0" applyNumberFormat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4" fontId="2" fillId="0" borderId="25" xfId="0" applyNumberFormat="1" applyFont="1" applyFill="1" applyBorder="1" applyAlignment="1">
      <alignment horizontal="right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right" vertical="center" wrapText="1"/>
    </xf>
    <xf numFmtId="4" fontId="7" fillId="0" borderId="16" xfId="0" applyNumberFormat="1" applyFont="1" applyFill="1" applyBorder="1" applyAlignment="1">
      <alignment horizontal="right" vertical="center" wrapText="1"/>
    </xf>
    <xf numFmtId="4" fontId="7" fillId="0" borderId="33" xfId="0" applyNumberFormat="1" applyFont="1" applyFill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25" xfId="0" applyNumberFormat="1" applyFont="1" applyFill="1" applyBorder="1" applyAlignment="1">
      <alignment horizontal="right" vertical="center" wrapText="1"/>
    </xf>
    <xf numFmtId="4" fontId="7" fillId="0" borderId="2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2" fillId="0" borderId="39" xfId="0" applyFont="1" applyBorder="1" applyAlignment="1">
      <alignment horizontal="left" vertical="center" wrapText="1"/>
    </xf>
    <xf numFmtId="4" fontId="2" fillId="0" borderId="39" xfId="0" applyNumberFormat="1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8" fillId="0" borderId="36" xfId="0" applyNumberFormat="1" applyFont="1" applyBorder="1" applyAlignment="1">
      <alignment horizontal="righ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7" fillId="0" borderId="43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42" xfId="0" applyNumberFormat="1" applyFont="1" applyFill="1" applyBorder="1" applyAlignment="1">
      <alignment horizontal="right" vertical="center" wrapText="1"/>
    </xf>
    <xf numFmtId="4" fontId="7" fillId="0" borderId="4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2" fillId="0" borderId="20" xfId="0" applyNumberFormat="1" applyFont="1" applyBorder="1" applyAlignment="1">
      <alignment/>
    </xf>
    <xf numFmtId="0" fontId="3" fillId="0" borderId="41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27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4" fontId="7" fillId="0" borderId="23" xfId="0" applyNumberFormat="1" applyFont="1" applyFill="1" applyBorder="1" applyAlignment="1">
      <alignment horizontal="right" vertical="center" wrapText="1"/>
    </xf>
    <xf numFmtId="4" fontId="7" fillId="0" borderId="43" xfId="0" applyNumberFormat="1" applyFont="1" applyFill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10" fillId="0" borderId="15" xfId="0" applyFont="1" applyFill="1" applyBorder="1" applyAlignment="1" applyProtection="1">
      <alignment/>
      <protection locked="0"/>
    </xf>
    <xf numFmtId="4" fontId="9" fillId="34" borderId="33" xfId="0" applyNumberFormat="1" applyFont="1" applyFill="1" applyBorder="1" applyAlignment="1">
      <alignment/>
    </xf>
    <xf numFmtId="4" fontId="2" fillId="0" borderId="25" xfId="0" applyNumberFormat="1" applyFont="1" applyBorder="1" applyAlignment="1">
      <alignment horizontal="right"/>
    </xf>
    <xf numFmtId="0" fontId="3" fillId="0" borderId="33" xfId="0" applyFont="1" applyFill="1" applyBorder="1" applyAlignment="1">
      <alignment horizontal="left" vertical="center" wrapText="1"/>
    </xf>
    <xf numFmtId="4" fontId="48" fillId="0" borderId="17" xfId="0" applyNumberFormat="1" applyFont="1" applyBorder="1" applyAlignment="1">
      <alignment horizontal="right"/>
    </xf>
    <xf numFmtId="4" fontId="48" fillId="34" borderId="33" xfId="0" applyNumberFormat="1" applyFont="1" applyFill="1" applyBorder="1" applyAlignment="1">
      <alignment/>
    </xf>
    <xf numFmtId="4" fontId="9" fillId="34" borderId="2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" fontId="7" fillId="0" borderId="33" xfId="0" applyNumberFormat="1" applyFont="1" applyBorder="1" applyAlignment="1">
      <alignment/>
    </xf>
    <xf numFmtId="0" fontId="10" fillId="0" borderId="15" xfId="0" applyFont="1" applyFill="1" applyBorder="1" applyAlignment="1">
      <alignment wrapText="1"/>
    </xf>
    <xf numFmtId="4" fontId="2" fillId="0" borderId="33" xfId="0" applyNumberFormat="1" applyFont="1" applyBorder="1" applyAlignment="1">
      <alignment/>
    </xf>
    <xf numFmtId="0" fontId="10" fillId="0" borderId="26" xfId="0" applyFont="1" applyFill="1" applyBorder="1" applyAlignment="1">
      <alignment wrapText="1"/>
    </xf>
    <xf numFmtId="4" fontId="2" fillId="0" borderId="33" xfId="0" applyNumberFormat="1" applyFont="1" applyFill="1" applyBorder="1" applyAlignment="1">
      <alignment/>
    </xf>
    <xf numFmtId="0" fontId="10" fillId="0" borderId="26" xfId="0" applyFont="1" applyFill="1" applyBorder="1" applyAlignment="1">
      <alignment wrapText="1"/>
    </xf>
    <xf numFmtId="4" fontId="2" fillId="0" borderId="33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/>
    </xf>
    <xf numFmtId="0" fontId="2" fillId="0" borderId="33" xfId="0" applyFont="1" applyBorder="1" applyAlignment="1">
      <alignment/>
    </xf>
    <xf numFmtId="4" fontId="9" fillId="0" borderId="33" xfId="0" applyNumberFormat="1" applyFont="1" applyBorder="1" applyAlignment="1">
      <alignment/>
    </xf>
    <xf numFmtId="4" fontId="49" fillId="0" borderId="26" xfId="0" applyNumberFormat="1" applyFont="1" applyBorder="1" applyAlignment="1">
      <alignment/>
    </xf>
    <xf numFmtId="49" fontId="10" fillId="0" borderId="15" xfId="0" applyNumberFormat="1" applyFont="1" applyFill="1" applyBorder="1" applyAlignment="1" applyProtection="1">
      <alignment/>
      <protection locked="0"/>
    </xf>
    <xf numFmtId="49" fontId="10" fillId="0" borderId="20" xfId="0" applyNumberFormat="1" applyFont="1" applyFill="1" applyBorder="1" applyAlignment="1" applyProtection="1">
      <alignment/>
      <protection locked="0"/>
    </xf>
    <xf numFmtId="4" fontId="7" fillId="0" borderId="33" xfId="0" applyNumberFormat="1" applyFont="1" applyBorder="1" applyAlignment="1">
      <alignment horizontal="right"/>
    </xf>
    <xf numFmtId="49" fontId="10" fillId="0" borderId="15" xfId="0" applyNumberFormat="1" applyFont="1" applyFill="1" applyBorder="1" applyAlignment="1" applyProtection="1">
      <alignment wrapText="1"/>
      <protection locked="0"/>
    </xf>
    <xf numFmtId="4" fontId="50" fillId="0" borderId="35" xfId="0" applyNumberFormat="1" applyFont="1" applyFill="1" applyBorder="1" applyAlignment="1">
      <alignment/>
    </xf>
    <xf numFmtId="4" fontId="50" fillId="0" borderId="33" xfId="0" applyNumberFormat="1" applyFont="1" applyFill="1" applyBorder="1" applyAlignment="1">
      <alignment/>
    </xf>
    <xf numFmtId="4" fontId="50" fillId="0" borderId="15" xfId="0" applyNumberFormat="1" applyFont="1" applyFill="1" applyBorder="1" applyAlignment="1">
      <alignment/>
    </xf>
    <xf numFmtId="4" fontId="49" fillId="0" borderId="26" xfId="0" applyNumberFormat="1" applyFont="1" applyFill="1" applyBorder="1" applyAlignment="1">
      <alignment/>
    </xf>
    <xf numFmtId="4" fontId="50" fillId="0" borderId="35" xfId="0" applyNumberFormat="1" applyFont="1" applyBorder="1" applyAlignment="1">
      <alignment/>
    </xf>
    <xf numFmtId="0" fontId="10" fillId="0" borderId="25" xfId="0" applyFont="1" applyFill="1" applyBorder="1" applyAlignment="1">
      <alignment wrapText="1"/>
    </xf>
    <xf numFmtId="4" fontId="48" fillId="0" borderId="35" xfId="0" applyNumberFormat="1" applyFont="1" applyBorder="1" applyAlignment="1">
      <alignment/>
    </xf>
    <xf numFmtId="4" fontId="48" fillId="0" borderId="33" xfId="0" applyNumberFormat="1" applyFont="1" applyBorder="1" applyAlignment="1">
      <alignment/>
    </xf>
    <xf numFmtId="4" fontId="48" fillId="0" borderId="20" xfId="0" applyNumberFormat="1" applyFont="1" applyBorder="1" applyAlignment="1">
      <alignment/>
    </xf>
    <xf numFmtId="4" fontId="10" fillId="0" borderId="15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4" fontId="48" fillId="0" borderId="15" xfId="0" applyNumberFormat="1" applyFont="1" applyBorder="1" applyAlignment="1">
      <alignment horizontal="right" vertical="center" wrapText="1"/>
    </xf>
    <xf numFmtId="4" fontId="7" fillId="0" borderId="35" xfId="0" applyNumberFormat="1" applyFont="1" applyFill="1" applyBorder="1" applyAlignment="1">
      <alignment/>
    </xf>
    <xf numFmtId="4" fontId="7" fillId="0" borderId="33" xfId="0" applyNumberFormat="1" applyFont="1" applyFill="1" applyBorder="1" applyAlignment="1">
      <alignment/>
    </xf>
    <xf numFmtId="4" fontId="48" fillId="0" borderId="35" xfId="0" applyNumberFormat="1" applyFont="1" applyFill="1" applyBorder="1" applyAlignment="1">
      <alignment/>
    </xf>
    <xf numFmtId="4" fontId="48" fillId="0" borderId="33" xfId="0" applyNumberFormat="1" applyFont="1" applyFill="1" applyBorder="1" applyAlignment="1">
      <alignment/>
    </xf>
    <xf numFmtId="4" fontId="48" fillId="0" borderId="15" xfId="0" applyNumberFormat="1" applyFont="1" applyFill="1" applyBorder="1" applyAlignment="1">
      <alignment/>
    </xf>
    <xf numFmtId="4" fontId="48" fillId="0" borderId="26" xfId="0" applyNumberFormat="1" applyFont="1" applyFill="1" applyBorder="1" applyAlignment="1">
      <alignment/>
    </xf>
    <xf numFmtId="4" fontId="49" fillId="0" borderId="35" xfId="0" applyNumberFormat="1" applyFont="1" applyFill="1" applyBorder="1" applyAlignment="1">
      <alignment/>
    </xf>
    <xf numFmtId="4" fontId="49" fillId="0" borderId="33" xfId="0" applyNumberFormat="1" applyFont="1" applyFill="1" applyBorder="1" applyAlignment="1">
      <alignment/>
    </xf>
    <xf numFmtId="4" fontId="49" fillId="0" borderId="15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 horizontal="right"/>
    </xf>
    <xf numFmtId="4" fontId="7" fillId="0" borderId="25" xfId="0" applyNumberFormat="1" applyFont="1" applyFill="1" applyBorder="1" applyAlignment="1">
      <alignment horizontal="right"/>
    </xf>
    <xf numFmtId="4" fontId="7" fillId="0" borderId="15" xfId="0" applyNumberFormat="1" applyFont="1" applyFill="1" applyBorder="1" applyAlignment="1">
      <alignment horizontal="right"/>
    </xf>
    <xf numFmtId="4" fontId="7" fillId="0" borderId="26" xfId="0" applyNumberFormat="1" applyFont="1" applyFill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33" xfId="0" applyNumberFormat="1" applyFont="1" applyFill="1" applyBorder="1" applyAlignment="1">
      <alignment/>
    </xf>
    <xf numFmtId="4" fontId="7" fillId="0" borderId="15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44" xfId="0" applyNumberFormat="1" applyFont="1" applyFill="1" applyBorder="1" applyAlignment="1">
      <alignment horizontal="right" vertical="center" wrapText="1"/>
    </xf>
    <xf numFmtId="4" fontId="2" fillId="0" borderId="21" xfId="0" applyNumberFormat="1" applyFont="1" applyFill="1" applyBorder="1" applyAlignment="1">
      <alignment horizontal="right" vertical="center" wrapText="1"/>
    </xf>
    <xf numFmtId="4" fontId="8" fillId="0" borderId="4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wrapText="1"/>
    </xf>
    <xf numFmtId="4" fontId="7" fillId="0" borderId="41" xfId="0" applyNumberFormat="1" applyFont="1" applyFill="1" applyBorder="1" applyAlignment="1">
      <alignment horizontal="right" vertical="center"/>
    </xf>
    <xf numFmtId="4" fontId="7" fillId="0" borderId="37" xfId="0" applyNumberFormat="1" applyFont="1" applyFill="1" applyBorder="1" applyAlignment="1">
      <alignment horizontal="right" vertical="center"/>
    </xf>
    <xf numFmtId="4" fontId="7" fillId="0" borderId="46" xfId="0" applyNumberFormat="1" applyFont="1" applyFill="1" applyBorder="1" applyAlignment="1">
      <alignment horizontal="right" vertical="center"/>
    </xf>
    <xf numFmtId="4" fontId="7" fillId="0" borderId="47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4" fontId="7" fillId="0" borderId="24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32" xfId="0" applyNumberFormat="1" applyFont="1" applyFill="1" applyBorder="1" applyAlignment="1">
      <alignment horizontal="right" vertical="center"/>
    </xf>
    <xf numFmtId="4" fontId="7" fillId="0" borderId="3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3" borderId="41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zoomScalePageLayoutView="0" workbookViewId="0" topLeftCell="A1">
      <selection activeCell="I33" sqref="I33"/>
    </sheetView>
  </sheetViews>
  <sheetFormatPr defaultColWidth="9.140625" defaultRowHeight="12.75" customHeight="1"/>
  <cols>
    <col min="1" max="1" width="37.28125" style="1" customWidth="1"/>
    <col min="2" max="2" width="60.00390625" style="1" customWidth="1"/>
    <col min="3" max="3" width="10.7109375" style="1" customWidth="1"/>
    <col min="4" max="4" width="11.8515625" style="1" customWidth="1"/>
    <col min="5" max="5" width="11.57421875" style="1" customWidth="1"/>
    <col min="6" max="6" width="12.7109375" style="3" customWidth="1"/>
    <col min="8" max="8" width="11.7109375" style="0" bestFit="1" customWidth="1"/>
    <col min="18" max="16384" width="9.140625" style="1" customWidth="1"/>
  </cols>
  <sheetData>
    <row r="1" spans="5:6" ht="12.75" customHeight="1">
      <c r="E1" s="232" t="s">
        <v>78</v>
      </c>
      <c r="F1" s="233"/>
    </row>
    <row r="2" ht="12.75" customHeight="1">
      <c r="E2" s="28" t="s">
        <v>76</v>
      </c>
    </row>
    <row r="3" spans="1:17" s="2" customFormat="1" ht="12.75" customHeight="1">
      <c r="A3" s="234" t="s">
        <v>39</v>
      </c>
      <c r="B3" s="234"/>
      <c r="C3" s="234"/>
      <c r="D3" s="234"/>
      <c r="E3" s="234"/>
      <c r="F3" s="234"/>
      <c r="G3"/>
      <c r="H3"/>
      <c r="I3"/>
      <c r="J3"/>
      <c r="K3"/>
      <c r="L3"/>
      <c r="M3"/>
      <c r="N3"/>
      <c r="O3"/>
      <c r="P3"/>
      <c r="Q3"/>
    </row>
    <row r="5" spans="1:6" ht="12.75" customHeight="1">
      <c r="A5" s="4" t="s">
        <v>77</v>
      </c>
      <c r="B5" s="5"/>
      <c r="C5" s="6"/>
      <c r="D5" s="6"/>
      <c r="E5" s="6"/>
      <c r="F5" s="7"/>
    </row>
    <row r="6" spans="1:6" ht="12.75" customHeight="1" thickBot="1">
      <c r="A6" s="8"/>
      <c r="B6" s="8"/>
      <c r="C6" s="8"/>
      <c r="D6" s="8"/>
      <c r="E6" s="8"/>
      <c r="F6" s="9" t="s">
        <v>23</v>
      </c>
    </row>
    <row r="7" spans="1:6" ht="12.75" customHeight="1">
      <c r="A7" s="235" t="s">
        <v>0</v>
      </c>
      <c r="B7" s="57" t="s">
        <v>1</v>
      </c>
      <c r="C7" s="237" t="s">
        <v>2</v>
      </c>
      <c r="D7" s="238"/>
      <c r="E7" s="239" t="s">
        <v>3</v>
      </c>
      <c r="F7" s="241" t="s">
        <v>4</v>
      </c>
    </row>
    <row r="8" spans="1:6" ht="12.75" customHeight="1" thickBot="1">
      <c r="A8" s="236"/>
      <c r="B8" s="97" t="s">
        <v>5</v>
      </c>
      <c r="C8" s="58" t="s">
        <v>6</v>
      </c>
      <c r="D8" s="59" t="s">
        <v>7</v>
      </c>
      <c r="E8" s="240"/>
      <c r="F8" s="242"/>
    </row>
    <row r="9" spans="1:17" s="13" customFormat="1" ht="8.25" customHeight="1">
      <c r="A9" s="35"/>
      <c r="B9" s="35"/>
      <c r="C9" s="10">
        <v>1</v>
      </c>
      <c r="D9" s="11">
        <v>2</v>
      </c>
      <c r="E9" s="42">
        <v>3</v>
      </c>
      <c r="F9" s="12" t="s">
        <v>14</v>
      </c>
      <c r="G9"/>
      <c r="H9"/>
      <c r="I9"/>
      <c r="J9"/>
      <c r="K9"/>
      <c r="L9"/>
      <c r="M9"/>
      <c r="N9"/>
      <c r="O9"/>
      <c r="P9"/>
      <c r="Q9"/>
    </row>
    <row r="10" spans="1:17" s="13" customFormat="1" ht="12.75" customHeight="1">
      <c r="A10" s="98" t="s">
        <v>15</v>
      </c>
      <c r="B10" s="106" t="s">
        <v>8</v>
      </c>
      <c r="C10" s="107">
        <f>SUM(C13+C11)</f>
        <v>0</v>
      </c>
      <c r="D10" s="101">
        <f>SUM(D13+D11)</f>
        <v>2569343</v>
      </c>
      <c r="E10" s="102">
        <f>SUM(E13+E11)</f>
        <v>1483254</v>
      </c>
      <c r="F10" s="108">
        <f>SUM(E10+D10)</f>
        <v>4052597</v>
      </c>
      <c r="G10"/>
      <c r="H10"/>
      <c r="I10"/>
      <c r="J10"/>
      <c r="K10"/>
      <c r="L10"/>
      <c r="M10"/>
      <c r="N10"/>
      <c r="O10"/>
      <c r="P10"/>
      <c r="Q10"/>
    </row>
    <row r="11" spans="1:17" s="13" customFormat="1" ht="12.75" customHeight="1">
      <c r="A11" s="34"/>
      <c r="B11" s="39" t="s">
        <v>9</v>
      </c>
      <c r="C11" s="21">
        <f>SUM(C12:C12)</f>
        <v>0</v>
      </c>
      <c r="D11" s="51">
        <f>SUM(D12:D12)</f>
        <v>590834</v>
      </c>
      <c r="E11" s="94">
        <f>SUM(E12)</f>
        <v>344204</v>
      </c>
      <c r="F11" s="23">
        <f>SUM(E11+D11)</f>
        <v>935038</v>
      </c>
      <c r="G11"/>
      <c r="H11"/>
      <c r="I11"/>
      <c r="J11"/>
      <c r="K11"/>
      <c r="L11"/>
      <c r="M11"/>
      <c r="N11"/>
      <c r="O11"/>
      <c r="P11"/>
      <c r="Q11"/>
    </row>
    <row r="12" spans="1:17" s="13" customFormat="1" ht="12.75" customHeight="1">
      <c r="A12" s="34"/>
      <c r="B12" s="40" t="s">
        <v>16</v>
      </c>
      <c r="C12" s="24">
        <v>0</v>
      </c>
      <c r="D12" s="128">
        <v>590834</v>
      </c>
      <c r="E12" s="95">
        <v>344204</v>
      </c>
      <c r="F12" s="25">
        <f>SUM(D12:E12)</f>
        <v>935038</v>
      </c>
      <c r="G12"/>
      <c r="H12"/>
      <c r="I12"/>
      <c r="J12"/>
      <c r="K12"/>
      <c r="L12"/>
      <c r="M12"/>
      <c r="N12"/>
      <c r="O12"/>
      <c r="P12"/>
      <c r="Q12"/>
    </row>
    <row r="13" spans="1:17" s="13" customFormat="1" ht="12.75" customHeight="1">
      <c r="A13" s="34"/>
      <c r="B13" s="39" t="s">
        <v>10</v>
      </c>
      <c r="C13" s="22">
        <f>SUM(C14:C14)</f>
        <v>0</v>
      </c>
      <c r="D13" s="129">
        <f>SUM(D14:D14)</f>
        <v>1978509</v>
      </c>
      <c r="E13" s="94">
        <f>SUM(E14:E14)</f>
        <v>1139050</v>
      </c>
      <c r="F13" s="178">
        <f>SUM(E13+D13)</f>
        <v>3117559</v>
      </c>
      <c r="G13"/>
      <c r="H13"/>
      <c r="I13"/>
      <c r="J13"/>
      <c r="K13"/>
      <c r="L13"/>
      <c r="M13"/>
      <c r="N13"/>
      <c r="O13"/>
      <c r="P13"/>
      <c r="Q13"/>
    </row>
    <row r="14" spans="1:17" s="13" customFormat="1" ht="12.75" customHeight="1">
      <c r="A14" s="34"/>
      <c r="B14" s="40" t="s">
        <v>16</v>
      </c>
      <c r="C14" s="24">
        <v>0</v>
      </c>
      <c r="D14" s="130">
        <v>1978509</v>
      </c>
      <c r="E14" s="95">
        <v>1139050</v>
      </c>
      <c r="F14" s="25">
        <f>SUM(D14:E14)</f>
        <v>3117559</v>
      </c>
      <c r="G14"/>
      <c r="H14"/>
      <c r="I14"/>
      <c r="J14"/>
      <c r="K14"/>
      <c r="L14"/>
      <c r="M14"/>
      <c r="N14"/>
      <c r="O14"/>
      <c r="P14"/>
      <c r="Q14"/>
    </row>
    <row r="15" spans="1:17" ht="9.75" customHeight="1" thickBot="1">
      <c r="A15" s="109"/>
      <c r="B15" s="109"/>
      <c r="C15" s="110"/>
      <c r="D15" s="111"/>
      <c r="E15" s="112"/>
      <c r="F15" s="1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2.75" customHeight="1">
      <c r="A16" s="37" t="s">
        <v>22</v>
      </c>
      <c r="B16" s="99" t="s">
        <v>8</v>
      </c>
      <c r="C16" s="100">
        <f>SUM(C17)</f>
        <v>0</v>
      </c>
      <c r="D16" s="105">
        <f>SUM(D17)</f>
        <v>5000</v>
      </c>
      <c r="E16" s="104">
        <f>SUM(E17)</f>
        <v>301</v>
      </c>
      <c r="F16" s="103">
        <f>SUM(E16+D16)</f>
        <v>5301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34"/>
      <c r="B17" s="39" t="s">
        <v>9</v>
      </c>
      <c r="C17" s="21">
        <f>SUM(C18:C19)</f>
        <v>0</v>
      </c>
      <c r="D17" s="51">
        <f>SUM(D18:D19)</f>
        <v>5000</v>
      </c>
      <c r="E17" s="94">
        <f>SUM(E18:E19)</f>
        <v>301</v>
      </c>
      <c r="F17" s="23">
        <f>SUM(E17+D17)</f>
        <v>5301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34"/>
      <c r="B18" s="93" t="s">
        <v>28</v>
      </c>
      <c r="C18" s="24">
        <v>0</v>
      </c>
      <c r="D18" s="52">
        <v>5000</v>
      </c>
      <c r="E18" s="44">
        <v>0</v>
      </c>
      <c r="F18" s="25">
        <f>SUM(D18:E18)</f>
        <v>5000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34"/>
      <c r="B19" s="93" t="s">
        <v>40</v>
      </c>
      <c r="C19" s="132">
        <v>0</v>
      </c>
      <c r="D19" s="133">
        <v>0</v>
      </c>
      <c r="E19" s="134">
        <v>301</v>
      </c>
      <c r="F19" s="25">
        <f>SUM(D19:E19)</f>
        <v>301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8.25" customHeight="1" thickBot="1">
      <c r="A20" s="34"/>
      <c r="B20" s="34"/>
      <c r="C20" s="38"/>
      <c r="D20" s="53"/>
      <c r="E20" s="45"/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2" customHeight="1">
      <c r="A21" s="114" t="s">
        <v>17</v>
      </c>
      <c r="B21" s="115" t="s">
        <v>8</v>
      </c>
      <c r="C21" s="122">
        <f>SUM(C22+C28)</f>
        <v>0</v>
      </c>
      <c r="D21" s="116">
        <f>SUM(D22+D28)</f>
        <v>14586</v>
      </c>
      <c r="E21" s="117">
        <f>SUM(E22+E28)</f>
        <v>36618.5</v>
      </c>
      <c r="F21" s="118">
        <f>SUM(D21:E21)</f>
        <v>51204.5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34"/>
      <c r="B22" s="41" t="s">
        <v>9</v>
      </c>
      <c r="C22" s="22">
        <f>SUM(C23:C27)</f>
        <v>0</v>
      </c>
      <c r="D22" s="51">
        <f>SUM(D23:D26)</f>
        <v>3586</v>
      </c>
      <c r="E22" s="43">
        <f>SUM(E23:E27)</f>
        <v>5785.5</v>
      </c>
      <c r="F22" s="23">
        <f>SUM(D22:E22)</f>
        <v>9371.5</v>
      </c>
      <c r="G22" s="1"/>
      <c r="H22" s="19"/>
      <c r="I22" s="1"/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34"/>
      <c r="B23" s="36" t="s">
        <v>29</v>
      </c>
      <c r="C23" s="24">
        <v>0</v>
      </c>
      <c r="D23" s="130">
        <v>1910</v>
      </c>
      <c r="E23" s="95">
        <v>3946.5</v>
      </c>
      <c r="F23" s="26">
        <f>SUM(D23+E23)</f>
        <v>5856.5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2.75" customHeight="1">
      <c r="A24" s="34"/>
      <c r="B24" s="56" t="s">
        <v>21</v>
      </c>
      <c r="C24" s="24">
        <v>0</v>
      </c>
      <c r="D24" s="130">
        <v>1570</v>
      </c>
      <c r="E24" s="95">
        <v>0</v>
      </c>
      <c r="F24" s="26">
        <f>SUM(D24+E24)</f>
        <v>1570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34"/>
      <c r="B25" s="56" t="s">
        <v>41</v>
      </c>
      <c r="C25" s="24">
        <v>0</v>
      </c>
      <c r="D25" s="130">
        <v>0</v>
      </c>
      <c r="E25" s="95">
        <v>1600</v>
      </c>
      <c r="F25" s="26">
        <f>SUM(D25:E25)</f>
        <v>1600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34"/>
      <c r="B26" s="36" t="s">
        <v>37</v>
      </c>
      <c r="C26" s="24">
        <v>0</v>
      </c>
      <c r="D26" s="130">
        <v>106</v>
      </c>
      <c r="E26" s="95">
        <v>239</v>
      </c>
      <c r="F26" s="26">
        <f>SUM(D26:E26)</f>
        <v>345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34"/>
      <c r="B27" s="40"/>
      <c r="C27" s="24"/>
      <c r="D27" s="52"/>
      <c r="E27" s="44"/>
      <c r="F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34"/>
      <c r="B28" s="39" t="s">
        <v>10</v>
      </c>
      <c r="C28" s="22">
        <f>SUM(C29:C33)</f>
        <v>0</v>
      </c>
      <c r="D28" s="31">
        <f>SUM(D29:D31)</f>
        <v>11000</v>
      </c>
      <c r="E28" s="43">
        <f>SUM(E29:E32)</f>
        <v>30833</v>
      </c>
      <c r="F28" s="27">
        <f>SUM(D28:E28)</f>
        <v>41833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34"/>
      <c r="B29" s="36" t="s">
        <v>29</v>
      </c>
      <c r="C29" s="24">
        <v>0</v>
      </c>
      <c r="D29" s="130">
        <v>8000</v>
      </c>
      <c r="E29" s="95">
        <v>833</v>
      </c>
      <c r="F29" s="26">
        <f>SUM(D29:E29)</f>
        <v>8833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>
      <c r="A30" s="34"/>
      <c r="B30" s="36" t="s">
        <v>30</v>
      </c>
      <c r="C30" s="24">
        <v>0</v>
      </c>
      <c r="D30" s="130">
        <v>3000</v>
      </c>
      <c r="E30" s="95">
        <v>0</v>
      </c>
      <c r="F30" s="26">
        <f>SUM(D30:E30)</f>
        <v>3000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2.75" customHeight="1">
      <c r="A31" s="34"/>
      <c r="B31" s="36" t="s">
        <v>46</v>
      </c>
      <c r="C31" s="24">
        <v>0</v>
      </c>
      <c r="D31" s="130">
        <v>0</v>
      </c>
      <c r="E31" s="95">
        <v>30000</v>
      </c>
      <c r="F31" s="26">
        <f>SUM(D31:E31)</f>
        <v>30000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9.75" customHeight="1" thickBot="1">
      <c r="A32" s="109"/>
      <c r="B32" s="109"/>
      <c r="C32" s="110"/>
      <c r="D32" s="111"/>
      <c r="E32" s="119"/>
      <c r="F32" s="11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2.75" customHeight="1">
      <c r="A33" s="127" t="s">
        <v>31</v>
      </c>
      <c r="B33" s="135" t="s">
        <v>8</v>
      </c>
      <c r="C33" s="136">
        <f>SUM(C34+C40)</f>
        <v>0</v>
      </c>
      <c r="D33" s="118">
        <f>SUM(D35:D39)</f>
        <v>22917</v>
      </c>
      <c r="E33" s="137">
        <f>SUM(E34+E40)</f>
        <v>96754</v>
      </c>
      <c r="F33" s="118">
        <f aca="true" t="shared" si="0" ref="F33:F39">SUM(D33:E33)</f>
        <v>119671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2.75" customHeight="1">
      <c r="A34" s="34"/>
      <c r="B34" s="41" t="s">
        <v>9</v>
      </c>
      <c r="C34" s="22">
        <f>SUM(C35:C39)</f>
        <v>0</v>
      </c>
      <c r="D34" s="51">
        <f>SUM(D35)</f>
        <v>0</v>
      </c>
      <c r="E34" s="43">
        <f>SUM(E35:E39)</f>
        <v>96754</v>
      </c>
      <c r="F34" s="23">
        <f t="shared" si="0"/>
        <v>96754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 customHeight="1">
      <c r="A35" s="34"/>
      <c r="B35" s="36" t="s">
        <v>42</v>
      </c>
      <c r="C35" s="24">
        <v>0</v>
      </c>
      <c r="D35" s="130">
        <v>0</v>
      </c>
      <c r="E35" s="95">
        <v>30529</v>
      </c>
      <c r="F35" s="26">
        <f t="shared" si="0"/>
        <v>30529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2.75" customHeight="1">
      <c r="A36" s="34"/>
      <c r="B36" s="36" t="s">
        <v>43</v>
      </c>
      <c r="C36" s="24">
        <v>0</v>
      </c>
      <c r="D36" s="130">
        <v>20000</v>
      </c>
      <c r="E36" s="95">
        <v>5663</v>
      </c>
      <c r="F36" s="26">
        <f t="shared" si="0"/>
        <v>25663</v>
      </c>
      <c r="G36" s="1"/>
      <c r="H36" s="19"/>
      <c r="I36" s="1"/>
      <c r="J36" s="1"/>
      <c r="K36" s="1"/>
      <c r="L36" s="1"/>
      <c r="M36" s="1"/>
      <c r="N36" s="1"/>
      <c r="O36" s="1"/>
      <c r="P36" s="1"/>
      <c r="Q36" s="1"/>
    </row>
    <row r="37" spans="1:17" ht="12.75" customHeight="1">
      <c r="A37" s="34"/>
      <c r="B37" s="36" t="s">
        <v>44</v>
      </c>
      <c r="C37" s="24">
        <v>0</v>
      </c>
      <c r="D37" s="130">
        <v>0</v>
      </c>
      <c r="E37" s="95">
        <v>28071</v>
      </c>
      <c r="F37" s="26">
        <f t="shared" si="0"/>
        <v>28071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2.75" customHeight="1">
      <c r="A38" s="34"/>
      <c r="B38" s="36" t="s">
        <v>32</v>
      </c>
      <c r="C38" s="24">
        <v>0</v>
      </c>
      <c r="D38" s="130">
        <v>2917</v>
      </c>
      <c r="E38" s="95">
        <v>2100</v>
      </c>
      <c r="F38" s="26">
        <f t="shared" si="0"/>
        <v>5017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2.75" customHeight="1">
      <c r="A39" s="34"/>
      <c r="B39" s="36" t="s">
        <v>45</v>
      </c>
      <c r="C39" s="24">
        <v>0</v>
      </c>
      <c r="D39" s="130">
        <v>0</v>
      </c>
      <c r="E39" s="95">
        <v>30391</v>
      </c>
      <c r="F39" s="26">
        <f t="shared" si="0"/>
        <v>30391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9" customHeight="1" thickBot="1">
      <c r="A40" s="34"/>
      <c r="B40" s="34"/>
      <c r="C40" s="38"/>
      <c r="D40" s="53"/>
      <c r="E40" s="45"/>
      <c r="F40" s="26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 customHeight="1">
      <c r="A41" s="120" t="s">
        <v>18</v>
      </c>
      <c r="B41" s="121" t="s">
        <v>8</v>
      </c>
      <c r="C41" s="122">
        <f aca="true" t="shared" si="1" ref="C41:E42">SUM(C42)</f>
        <v>0</v>
      </c>
      <c r="D41" s="116">
        <f t="shared" si="1"/>
        <v>89000</v>
      </c>
      <c r="E41" s="123">
        <f t="shared" si="1"/>
        <v>35140</v>
      </c>
      <c r="F41" s="124">
        <f>SUM(D41:E41)</f>
        <v>124140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 customHeight="1">
      <c r="A42" s="37"/>
      <c r="B42" s="39" t="s">
        <v>10</v>
      </c>
      <c r="C42" s="22">
        <f t="shared" si="1"/>
        <v>0</v>
      </c>
      <c r="D42" s="31">
        <f t="shared" si="1"/>
        <v>89000</v>
      </c>
      <c r="E42" s="43">
        <f t="shared" si="1"/>
        <v>35140</v>
      </c>
      <c r="F42" s="27">
        <f>SUM(D42:E42)</f>
        <v>124140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2.75" customHeight="1">
      <c r="A43" s="37"/>
      <c r="B43" s="36" t="s">
        <v>38</v>
      </c>
      <c r="C43" s="29">
        <v>0</v>
      </c>
      <c r="D43" s="131">
        <v>89000</v>
      </c>
      <c r="E43" s="96">
        <v>35140</v>
      </c>
      <c r="F43" s="26">
        <f>SUM(E43+D43)</f>
        <v>124140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9.75" customHeight="1">
      <c r="A44" s="37"/>
      <c r="B44" s="36"/>
      <c r="C44" s="29"/>
      <c r="D44" s="54"/>
      <c r="E44" s="46"/>
      <c r="F44" s="2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 customHeight="1" hidden="1">
      <c r="A45" s="60" t="s">
        <v>20</v>
      </c>
      <c r="B45" s="125" t="s">
        <v>8</v>
      </c>
      <c r="C45" s="61">
        <f aca="true" t="shared" si="2" ref="C45:F46">SUM(C46)</f>
        <v>0</v>
      </c>
      <c r="D45" s="62">
        <f t="shared" si="2"/>
        <v>0</v>
      </c>
      <c r="E45" s="63">
        <f t="shared" si="2"/>
        <v>0</v>
      </c>
      <c r="F45" s="64">
        <f t="shared" si="2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 customHeight="1" hidden="1">
      <c r="A46" s="37"/>
      <c r="B46" s="39" t="s">
        <v>9</v>
      </c>
      <c r="C46" s="22">
        <f t="shared" si="2"/>
        <v>0</v>
      </c>
      <c r="D46" s="51">
        <f t="shared" si="2"/>
        <v>0</v>
      </c>
      <c r="E46" s="43">
        <f t="shared" si="2"/>
        <v>0</v>
      </c>
      <c r="F46" s="30">
        <f t="shared" si="2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 customHeight="1" hidden="1">
      <c r="A47" s="37"/>
      <c r="B47" s="36" t="s">
        <v>19</v>
      </c>
      <c r="C47" s="29">
        <v>0</v>
      </c>
      <c r="D47" s="54">
        <v>0</v>
      </c>
      <c r="E47" s="46">
        <v>0</v>
      </c>
      <c r="F47" s="25">
        <f>SUM(E47+D47)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 customHeight="1" hidden="1" thickBot="1">
      <c r="A48" s="109"/>
      <c r="B48" s="109"/>
      <c r="C48" s="110"/>
      <c r="D48" s="111"/>
      <c r="E48" s="119"/>
      <c r="F48" s="11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 customHeight="1">
      <c r="A49" s="203" t="s">
        <v>74</v>
      </c>
      <c r="B49" s="204" t="s">
        <v>8</v>
      </c>
      <c r="C49" s="191">
        <v>0</v>
      </c>
      <c r="D49" s="192">
        <v>0</v>
      </c>
      <c r="E49" s="193">
        <f>SUM(E50:E50)</f>
        <v>607.2</v>
      </c>
      <c r="F49" s="194">
        <f>SUM(F50:F50)</f>
        <v>607.2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 customHeight="1">
      <c r="A50" s="219"/>
      <c r="B50" s="144" t="s">
        <v>9</v>
      </c>
      <c r="C50" s="195">
        <v>0</v>
      </c>
      <c r="D50" s="196">
        <v>0</v>
      </c>
      <c r="E50" s="197">
        <f>SUM(E51:E52)</f>
        <v>607.2</v>
      </c>
      <c r="F50" s="87">
        <f>SUM(F51:F51)</f>
        <v>607.2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 customHeight="1">
      <c r="A51" s="219"/>
      <c r="B51" s="205" t="s">
        <v>47</v>
      </c>
      <c r="C51" s="198">
        <v>0</v>
      </c>
      <c r="D51" s="20">
        <v>0</v>
      </c>
      <c r="E51" s="148">
        <v>607.2</v>
      </c>
      <c r="F51" s="170">
        <f>SUM(D51:E51)</f>
        <v>607.2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8.25" customHeight="1">
      <c r="A52" s="220"/>
      <c r="B52" s="206"/>
      <c r="C52" s="199"/>
      <c r="D52" s="200"/>
      <c r="E52" s="201"/>
      <c r="F52" s="20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 customHeight="1">
      <c r="A53" s="203" t="s">
        <v>26</v>
      </c>
      <c r="B53" s="207" t="s">
        <v>8</v>
      </c>
      <c r="C53" s="191">
        <f>SUM(C54+C54)</f>
        <v>0</v>
      </c>
      <c r="D53" s="192">
        <f>SUM(D54+D59)</f>
        <v>143581</v>
      </c>
      <c r="E53" s="193">
        <f>SUM(E54+E59)</f>
        <v>2906</v>
      </c>
      <c r="F53" s="194">
        <f>SUM(F54+F59)</f>
        <v>146487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2.75" customHeight="1">
      <c r="A54" s="208"/>
      <c r="B54" s="144" t="s">
        <v>9</v>
      </c>
      <c r="C54" s="138">
        <v>0</v>
      </c>
      <c r="D54" s="139">
        <f>SUM(D56:D57)</f>
        <v>73581</v>
      </c>
      <c r="E54" s="16">
        <f>SUM(E55:E56)</f>
        <v>1906</v>
      </c>
      <c r="F54" s="47">
        <f>SUM(F55:F57)</f>
        <v>75487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2.75" customHeight="1">
      <c r="A55" s="208"/>
      <c r="B55" s="141" t="s">
        <v>48</v>
      </c>
      <c r="C55" s="140">
        <v>0</v>
      </c>
      <c r="D55" s="19">
        <v>0</v>
      </c>
      <c r="E55" s="67">
        <v>1906</v>
      </c>
      <c r="F55" s="89">
        <v>1906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2.75" customHeight="1">
      <c r="A56" s="208"/>
      <c r="B56" s="141" t="s">
        <v>49</v>
      </c>
      <c r="C56" s="140">
        <v>0</v>
      </c>
      <c r="D56" s="142">
        <v>2240</v>
      </c>
      <c r="E56" s="67">
        <v>0</v>
      </c>
      <c r="F56" s="89">
        <v>2240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2.75" customHeight="1">
      <c r="A57" s="208"/>
      <c r="B57" s="141" t="s">
        <v>50</v>
      </c>
      <c r="C57" s="140">
        <v>0</v>
      </c>
      <c r="D57" s="142">
        <v>71341</v>
      </c>
      <c r="E57" s="67">
        <v>0</v>
      </c>
      <c r="F57" s="89">
        <v>71341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9" customHeight="1">
      <c r="A58" s="208"/>
      <c r="B58" s="66"/>
      <c r="C58" s="140"/>
      <c r="D58" s="143"/>
      <c r="E58" s="67"/>
      <c r="F58" s="48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 customHeight="1">
      <c r="A59" s="208"/>
      <c r="B59" s="144" t="s">
        <v>10</v>
      </c>
      <c r="C59" s="145">
        <v>0</v>
      </c>
      <c r="D59" s="146">
        <f>SUM(D60)</f>
        <v>70000</v>
      </c>
      <c r="E59" s="68">
        <f>SUM(E61)</f>
        <v>1000</v>
      </c>
      <c r="F59" s="69">
        <f>SUM(F60:F61)</f>
        <v>71000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 customHeight="1">
      <c r="A60" s="208"/>
      <c r="B60" s="66" t="s">
        <v>33</v>
      </c>
      <c r="C60" s="140">
        <v>0</v>
      </c>
      <c r="D60" s="142">
        <v>70000</v>
      </c>
      <c r="E60" s="67">
        <v>0</v>
      </c>
      <c r="F60" s="89">
        <v>70000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 customHeight="1">
      <c r="A61" s="208"/>
      <c r="B61" s="141" t="s">
        <v>49</v>
      </c>
      <c r="C61" s="140">
        <v>0</v>
      </c>
      <c r="D61" s="147">
        <v>0</v>
      </c>
      <c r="E61" s="148">
        <v>1000</v>
      </c>
      <c r="F61" s="89">
        <f>SUM(E61)</f>
        <v>1000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8.25" customHeight="1">
      <c r="A62" s="208"/>
      <c r="B62" s="209"/>
      <c r="C62" s="149"/>
      <c r="D62" s="150"/>
      <c r="E62" s="151"/>
      <c r="F62" s="70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 customHeight="1">
      <c r="A63" s="210" t="s">
        <v>11</v>
      </c>
      <c r="B63" s="211" t="s">
        <v>8</v>
      </c>
      <c r="C63" s="179">
        <v>0</v>
      </c>
      <c r="D63" s="180">
        <f>SUM(D64+D74)</f>
        <v>240320</v>
      </c>
      <c r="E63" s="86">
        <f>SUM(E64+E74)</f>
        <v>175319.99</v>
      </c>
      <c r="F63" s="87">
        <f>SUM(F64+F74)</f>
        <v>415639.99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 customHeight="1">
      <c r="A64" s="72"/>
      <c r="B64" s="65" t="s">
        <v>9</v>
      </c>
      <c r="C64" s="81">
        <v>0</v>
      </c>
      <c r="D64" s="152">
        <f>SUM(D65:D72)</f>
        <v>146220</v>
      </c>
      <c r="E64" s="71">
        <f>SUM(E65:E72)</f>
        <v>95819.98999999999</v>
      </c>
      <c r="F64" s="47">
        <f>SUM(F65:F72)</f>
        <v>242039.99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 customHeight="1">
      <c r="A65" s="72"/>
      <c r="B65" s="153" t="s">
        <v>51</v>
      </c>
      <c r="C65" s="73">
        <v>0</v>
      </c>
      <c r="D65" s="154">
        <v>0</v>
      </c>
      <c r="E65" s="18">
        <v>779.99</v>
      </c>
      <c r="F65" s="74">
        <f aca="true" t="shared" si="3" ref="F65:F72">SUM(D65:E65)</f>
        <v>779.99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 customHeight="1">
      <c r="A66" s="72"/>
      <c r="B66" s="155" t="s">
        <v>52</v>
      </c>
      <c r="C66" s="73">
        <v>0</v>
      </c>
      <c r="D66" s="154">
        <v>117080</v>
      </c>
      <c r="E66" s="18">
        <v>44750</v>
      </c>
      <c r="F66" s="74">
        <f t="shared" si="3"/>
        <v>161830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6" ht="12.75" customHeight="1">
      <c r="A67" s="72"/>
      <c r="B67" s="66" t="s">
        <v>53</v>
      </c>
      <c r="C67" s="73">
        <v>0</v>
      </c>
      <c r="D67" s="156">
        <v>3000</v>
      </c>
      <c r="E67" s="76">
        <v>0</v>
      </c>
      <c r="F67" s="74">
        <f t="shared" si="3"/>
        <v>3000</v>
      </c>
    </row>
    <row r="68" spans="1:6" ht="12.75" customHeight="1">
      <c r="A68" s="72"/>
      <c r="B68" s="153" t="s">
        <v>54</v>
      </c>
      <c r="C68" s="73">
        <v>0</v>
      </c>
      <c r="D68" s="154">
        <v>5894</v>
      </c>
      <c r="E68" s="18">
        <v>32508</v>
      </c>
      <c r="F68" s="74">
        <f t="shared" si="3"/>
        <v>38402</v>
      </c>
    </row>
    <row r="69" spans="1:6" ht="12.75" customHeight="1">
      <c r="A69" s="72"/>
      <c r="B69" s="157" t="s">
        <v>55</v>
      </c>
      <c r="C69" s="73">
        <v>0</v>
      </c>
      <c r="D69" s="154">
        <v>14280</v>
      </c>
      <c r="E69" s="18">
        <v>12447</v>
      </c>
      <c r="F69" s="74">
        <f t="shared" si="3"/>
        <v>26727</v>
      </c>
    </row>
    <row r="70" spans="1:6" ht="12.75" customHeight="1">
      <c r="A70" s="72"/>
      <c r="B70" s="153" t="s">
        <v>56</v>
      </c>
      <c r="C70" s="73"/>
      <c r="D70" s="154">
        <v>380</v>
      </c>
      <c r="E70" s="18">
        <v>620</v>
      </c>
      <c r="F70" s="74">
        <f t="shared" si="3"/>
        <v>1000</v>
      </c>
    </row>
    <row r="71" spans="1:6" ht="12.75" customHeight="1">
      <c r="A71" s="72"/>
      <c r="B71" s="153" t="s">
        <v>57</v>
      </c>
      <c r="C71" s="73"/>
      <c r="D71" s="154">
        <v>0</v>
      </c>
      <c r="E71" s="18">
        <v>1840</v>
      </c>
      <c r="F71" s="74">
        <f t="shared" si="3"/>
        <v>1840</v>
      </c>
    </row>
    <row r="72" spans="1:6" ht="12.75" customHeight="1">
      <c r="A72" s="72"/>
      <c r="B72" s="153" t="s">
        <v>58</v>
      </c>
      <c r="C72" s="73"/>
      <c r="D72" s="154">
        <v>5586</v>
      </c>
      <c r="E72" s="18">
        <v>2875</v>
      </c>
      <c r="F72" s="74">
        <f t="shared" si="3"/>
        <v>8461</v>
      </c>
    </row>
    <row r="73" spans="1:6" ht="8.25" customHeight="1">
      <c r="A73" s="72"/>
      <c r="B73" s="75"/>
      <c r="C73" s="73"/>
      <c r="D73" s="154"/>
      <c r="E73" s="18"/>
      <c r="F73" s="74"/>
    </row>
    <row r="74" spans="1:6" ht="12.75" customHeight="1">
      <c r="A74" s="77"/>
      <c r="B74" s="65" t="s">
        <v>10</v>
      </c>
      <c r="C74" s="78">
        <v>0</v>
      </c>
      <c r="D74" s="139">
        <f>SUM(D75:D78)</f>
        <v>94100</v>
      </c>
      <c r="E74" s="16">
        <f>SUM(E75:E78)</f>
        <v>79500</v>
      </c>
      <c r="F74" s="47">
        <f>SUM(F75:F78)</f>
        <v>173600</v>
      </c>
    </row>
    <row r="75" spans="1:6" ht="12.75" customHeight="1">
      <c r="A75" s="77"/>
      <c r="B75" s="66" t="s">
        <v>34</v>
      </c>
      <c r="C75" s="73">
        <v>0</v>
      </c>
      <c r="D75" s="158">
        <v>22600</v>
      </c>
      <c r="E75" s="79">
        <v>0</v>
      </c>
      <c r="F75" s="80">
        <f>SUM(D75:E75)</f>
        <v>22600</v>
      </c>
    </row>
    <row r="76" spans="1:6" ht="12.75" customHeight="1">
      <c r="A76" s="72"/>
      <c r="B76" s="155" t="s">
        <v>52</v>
      </c>
      <c r="C76" s="73">
        <v>0</v>
      </c>
      <c r="D76" s="159">
        <v>57000</v>
      </c>
      <c r="E76" s="17">
        <v>72800</v>
      </c>
      <c r="F76" s="74">
        <f>SUM(D76:E76)</f>
        <v>129800</v>
      </c>
    </row>
    <row r="77" spans="1:6" ht="12.75" customHeight="1">
      <c r="A77" s="72"/>
      <c r="B77" s="153" t="s">
        <v>54</v>
      </c>
      <c r="C77" s="73"/>
      <c r="D77" s="159">
        <v>14500</v>
      </c>
      <c r="E77" s="17">
        <v>5500</v>
      </c>
      <c r="F77" s="74">
        <f>SUM(D77:E77)</f>
        <v>20000</v>
      </c>
    </row>
    <row r="78" spans="1:6" ht="12.75" customHeight="1">
      <c r="A78" s="72"/>
      <c r="B78" s="153" t="s">
        <v>59</v>
      </c>
      <c r="C78" s="73"/>
      <c r="D78" s="159">
        <v>0</v>
      </c>
      <c r="E78" s="17">
        <v>1200</v>
      </c>
      <c r="F78" s="74">
        <f>SUM(D78:E78)</f>
        <v>1200</v>
      </c>
    </row>
    <row r="79" spans="1:6" ht="8.25" customHeight="1">
      <c r="A79" s="72"/>
      <c r="B79" s="160"/>
      <c r="C79" s="73"/>
      <c r="D79" s="154"/>
      <c r="E79" s="18"/>
      <c r="F79" s="49"/>
    </row>
    <row r="80" spans="1:6" ht="12.75" customHeight="1">
      <c r="A80" s="210" t="s">
        <v>12</v>
      </c>
      <c r="B80" s="211" t="s">
        <v>8</v>
      </c>
      <c r="C80" s="179">
        <v>0</v>
      </c>
      <c r="D80" s="180">
        <f>SUM(D81+D94)</f>
        <v>214471</v>
      </c>
      <c r="E80" s="86">
        <f>SUM(E81+E94)</f>
        <v>142266.8</v>
      </c>
      <c r="F80" s="87">
        <f>SUM(F81+F94)</f>
        <v>356737.8</v>
      </c>
    </row>
    <row r="81" spans="1:6" ht="12.75" customHeight="1">
      <c r="A81" s="212"/>
      <c r="B81" s="144" t="s">
        <v>9</v>
      </c>
      <c r="C81" s="81">
        <v>0</v>
      </c>
      <c r="D81" s="152">
        <f>SUM(D82:D92)</f>
        <v>121672</v>
      </c>
      <c r="E81" s="71">
        <f>SUM(E82:E92)</f>
        <v>71726.8</v>
      </c>
      <c r="F81" s="47">
        <f>SUM(F82:F93)</f>
        <v>193398.8</v>
      </c>
    </row>
    <row r="82" spans="1:6" ht="12.75" customHeight="1">
      <c r="A82" s="212"/>
      <c r="B82" s="75" t="s">
        <v>24</v>
      </c>
      <c r="C82" s="82">
        <v>0</v>
      </c>
      <c r="D82" s="161">
        <v>18059</v>
      </c>
      <c r="E82" s="33">
        <v>13370</v>
      </c>
      <c r="F82" s="162">
        <f aca="true" t="shared" si="4" ref="F82:F92">SUM(D82:E82)</f>
        <v>31429</v>
      </c>
    </row>
    <row r="83" spans="1:6" ht="12.75" customHeight="1">
      <c r="A83" s="212"/>
      <c r="B83" s="75" t="s">
        <v>35</v>
      </c>
      <c r="C83" s="73">
        <v>0</v>
      </c>
      <c r="D83" s="159">
        <v>2295</v>
      </c>
      <c r="E83" s="17">
        <v>280</v>
      </c>
      <c r="F83" s="162">
        <f t="shared" si="4"/>
        <v>2575</v>
      </c>
    </row>
    <row r="84" spans="1:6" ht="12.75" customHeight="1">
      <c r="A84" s="212"/>
      <c r="B84" s="157" t="s">
        <v>60</v>
      </c>
      <c r="C84" s="73">
        <v>0</v>
      </c>
      <c r="D84" s="159">
        <v>10330</v>
      </c>
      <c r="E84" s="17">
        <v>5428</v>
      </c>
      <c r="F84" s="162">
        <f t="shared" si="4"/>
        <v>15758</v>
      </c>
    </row>
    <row r="85" spans="1:6" ht="12.75" customHeight="1">
      <c r="A85" s="212"/>
      <c r="B85" s="163" t="s">
        <v>61</v>
      </c>
      <c r="C85" s="73">
        <v>0</v>
      </c>
      <c r="D85" s="159">
        <v>6700</v>
      </c>
      <c r="E85" s="17">
        <v>342</v>
      </c>
      <c r="F85" s="162">
        <f t="shared" si="4"/>
        <v>7042</v>
      </c>
    </row>
    <row r="86" spans="1:6" ht="12.75" customHeight="1">
      <c r="A86" s="212"/>
      <c r="B86" s="163" t="s">
        <v>62</v>
      </c>
      <c r="C86" s="73">
        <v>0</v>
      </c>
      <c r="D86" s="159">
        <v>14934</v>
      </c>
      <c r="E86" s="17">
        <v>0</v>
      </c>
      <c r="F86" s="162">
        <f t="shared" si="4"/>
        <v>14934</v>
      </c>
    </row>
    <row r="87" spans="1:6" ht="12.75" customHeight="1">
      <c r="A87" s="212"/>
      <c r="B87" s="163" t="s">
        <v>63</v>
      </c>
      <c r="C87" s="73">
        <v>0</v>
      </c>
      <c r="D87" s="159">
        <v>0</v>
      </c>
      <c r="E87" s="17">
        <v>3916.8</v>
      </c>
      <c r="F87" s="162">
        <f t="shared" si="4"/>
        <v>3916.8</v>
      </c>
    </row>
    <row r="88" spans="1:6" ht="12.75" customHeight="1">
      <c r="A88" s="212"/>
      <c r="B88" s="163" t="s">
        <v>64</v>
      </c>
      <c r="C88" s="73">
        <v>0</v>
      </c>
      <c r="D88" s="159">
        <v>30120</v>
      </c>
      <c r="E88" s="17">
        <v>2880</v>
      </c>
      <c r="F88" s="162">
        <f t="shared" si="4"/>
        <v>33000</v>
      </c>
    </row>
    <row r="89" spans="1:6" ht="12.75" customHeight="1">
      <c r="A89" s="212"/>
      <c r="B89" s="157" t="s">
        <v>65</v>
      </c>
      <c r="C89" s="73">
        <v>0</v>
      </c>
      <c r="D89" s="159">
        <v>16476</v>
      </c>
      <c r="E89" s="17">
        <v>16450</v>
      </c>
      <c r="F89" s="162">
        <f t="shared" si="4"/>
        <v>32926</v>
      </c>
    </row>
    <row r="90" spans="1:6" ht="12.75" customHeight="1">
      <c r="A90" s="212"/>
      <c r="B90" s="163" t="s">
        <v>66</v>
      </c>
      <c r="C90" s="73">
        <v>0</v>
      </c>
      <c r="D90" s="159">
        <v>0</v>
      </c>
      <c r="E90" s="17">
        <v>9100</v>
      </c>
      <c r="F90" s="162">
        <f t="shared" si="4"/>
        <v>9100</v>
      </c>
    </row>
    <row r="91" spans="1:6" ht="12.75" customHeight="1">
      <c r="A91" s="212"/>
      <c r="B91" s="75" t="s">
        <v>67</v>
      </c>
      <c r="C91" s="73">
        <v>0</v>
      </c>
      <c r="D91" s="159">
        <v>22758</v>
      </c>
      <c r="E91" s="17">
        <v>0</v>
      </c>
      <c r="F91" s="162">
        <f t="shared" si="4"/>
        <v>22758</v>
      </c>
    </row>
    <row r="92" spans="1:6" ht="12.75" customHeight="1">
      <c r="A92" s="212"/>
      <c r="B92" s="164" t="s">
        <v>68</v>
      </c>
      <c r="C92" s="73">
        <v>0</v>
      </c>
      <c r="D92" s="159">
        <v>0</v>
      </c>
      <c r="E92" s="17">
        <v>19960</v>
      </c>
      <c r="F92" s="162">
        <f t="shared" si="4"/>
        <v>19960</v>
      </c>
    </row>
    <row r="93" spans="1:6" ht="9" customHeight="1">
      <c r="A93" s="212"/>
      <c r="B93" s="83"/>
      <c r="C93" s="73"/>
      <c r="D93" s="154"/>
      <c r="E93" s="17"/>
      <c r="F93" s="74"/>
    </row>
    <row r="94" spans="1:6" ht="12.75" customHeight="1">
      <c r="A94" s="212"/>
      <c r="B94" s="144" t="s">
        <v>10</v>
      </c>
      <c r="C94" s="78">
        <v>0</v>
      </c>
      <c r="D94" s="165">
        <f>SUM(D95:D101)</f>
        <v>92799</v>
      </c>
      <c r="E94" s="84">
        <f>SUM(E95:E101)</f>
        <v>70540</v>
      </c>
      <c r="F94" s="85">
        <f>SUM(F95:F101)</f>
        <v>163339</v>
      </c>
    </row>
    <row r="95" spans="1:6" ht="12.75" customHeight="1">
      <c r="A95" s="212"/>
      <c r="B95" s="75" t="s">
        <v>35</v>
      </c>
      <c r="C95" s="73">
        <v>0</v>
      </c>
      <c r="D95" s="154">
        <v>2100</v>
      </c>
      <c r="E95" s="18">
        <v>5500</v>
      </c>
      <c r="F95" s="89">
        <f aca="true" t="shared" si="5" ref="F95:F101">SUM(D95:E95)</f>
        <v>7600</v>
      </c>
    </row>
    <row r="96" spans="1:6" ht="12.75" customHeight="1">
      <c r="A96" s="212"/>
      <c r="B96" s="166" t="s">
        <v>69</v>
      </c>
      <c r="C96" s="73">
        <v>0</v>
      </c>
      <c r="D96" s="154">
        <v>45600</v>
      </c>
      <c r="E96" s="18">
        <v>6000</v>
      </c>
      <c r="F96" s="89">
        <f t="shared" si="5"/>
        <v>51600</v>
      </c>
    </row>
    <row r="97" spans="1:6" ht="12.75" customHeight="1">
      <c r="A97" s="212"/>
      <c r="B97" s="157" t="s">
        <v>60</v>
      </c>
      <c r="C97" s="73">
        <v>0</v>
      </c>
      <c r="D97" s="154">
        <v>0</v>
      </c>
      <c r="E97" s="18">
        <v>11000</v>
      </c>
      <c r="F97" s="89">
        <f>SUM(D97:E97)</f>
        <v>11000</v>
      </c>
    </row>
    <row r="98" spans="1:6" ht="12.75" customHeight="1">
      <c r="A98" s="212"/>
      <c r="B98" s="163" t="s">
        <v>70</v>
      </c>
      <c r="C98" s="73">
        <v>0</v>
      </c>
      <c r="D98" s="154">
        <v>0</v>
      </c>
      <c r="E98" s="18">
        <v>29400</v>
      </c>
      <c r="F98" s="89">
        <f t="shared" si="5"/>
        <v>29400</v>
      </c>
    </row>
    <row r="99" spans="1:6" ht="12.75" customHeight="1">
      <c r="A99" s="212"/>
      <c r="B99" s="163" t="s">
        <v>62</v>
      </c>
      <c r="C99" s="73">
        <v>0</v>
      </c>
      <c r="D99" s="154">
        <v>0</v>
      </c>
      <c r="E99" s="18">
        <v>18640</v>
      </c>
      <c r="F99" s="89">
        <f t="shared" si="5"/>
        <v>18640</v>
      </c>
    </row>
    <row r="100" spans="1:6" ht="12.75" customHeight="1">
      <c r="A100" s="177"/>
      <c r="B100" s="221" t="s">
        <v>71</v>
      </c>
      <c r="C100" s="167">
        <v>0</v>
      </c>
      <c r="D100" s="168">
        <v>27600</v>
      </c>
      <c r="E100" s="169">
        <v>0</v>
      </c>
      <c r="F100" s="170">
        <f t="shared" si="5"/>
        <v>27600</v>
      </c>
    </row>
    <row r="101" spans="1:6" ht="12.75" customHeight="1">
      <c r="A101" s="212"/>
      <c r="B101" s="75" t="s">
        <v>67</v>
      </c>
      <c r="C101" s="171">
        <v>0</v>
      </c>
      <c r="D101" s="168">
        <v>17499</v>
      </c>
      <c r="E101" s="169">
        <v>0</v>
      </c>
      <c r="F101" s="170">
        <f t="shared" si="5"/>
        <v>17499</v>
      </c>
    </row>
    <row r="102" spans="1:6" ht="9" customHeight="1">
      <c r="A102" s="212"/>
      <c r="B102" s="172"/>
      <c r="C102" s="171"/>
      <c r="D102" s="168"/>
      <c r="E102" s="169"/>
      <c r="F102" s="170"/>
    </row>
    <row r="103" spans="1:6" ht="12.75" customHeight="1">
      <c r="A103" s="210" t="s">
        <v>25</v>
      </c>
      <c r="B103" s="211" t="s">
        <v>8</v>
      </c>
      <c r="C103" s="179">
        <v>0</v>
      </c>
      <c r="D103" s="55">
        <f>SUM(D104:D104)</f>
        <v>99000</v>
      </c>
      <c r="E103" s="86">
        <f>SUM(E104:E104)</f>
        <v>0</v>
      </c>
      <c r="F103" s="87">
        <f>SUM(F104:F104)</f>
        <v>99000</v>
      </c>
    </row>
    <row r="104" spans="1:6" ht="12.75" customHeight="1">
      <c r="A104" s="212"/>
      <c r="B104" s="144" t="s">
        <v>10</v>
      </c>
      <c r="C104" s="15">
        <v>0</v>
      </c>
      <c r="D104" s="55">
        <v>99000</v>
      </c>
      <c r="E104" s="86">
        <v>0</v>
      </c>
      <c r="F104" s="87">
        <f>SUM(D104:E104)</f>
        <v>99000</v>
      </c>
    </row>
    <row r="105" spans="1:6" ht="12.75" customHeight="1">
      <c r="A105" s="212"/>
      <c r="B105" s="88" t="s">
        <v>27</v>
      </c>
      <c r="C105" s="14">
        <v>0</v>
      </c>
      <c r="D105" s="20">
        <v>99000</v>
      </c>
      <c r="E105" s="18">
        <v>0</v>
      </c>
      <c r="F105" s="48">
        <f>SUM(D105:E105)</f>
        <v>99000</v>
      </c>
    </row>
    <row r="106" spans="1:6" ht="9" customHeight="1">
      <c r="A106" s="212"/>
      <c r="B106" s="172"/>
      <c r="C106" s="171"/>
      <c r="D106" s="168"/>
      <c r="E106" s="169"/>
      <c r="F106" s="170"/>
    </row>
    <row r="107" spans="1:6" ht="12.75" customHeight="1">
      <c r="A107" s="213" t="s">
        <v>36</v>
      </c>
      <c r="B107" s="214" t="s">
        <v>8</v>
      </c>
      <c r="C107" s="181">
        <f>SUM(C108:C108)</f>
        <v>0</v>
      </c>
      <c r="D107" s="182">
        <f>SUM(D108:D108)</f>
        <v>4000</v>
      </c>
      <c r="E107" s="183">
        <f>SUM(E108:E108)</f>
        <v>0</v>
      </c>
      <c r="F107" s="184">
        <f>SUM(F108:F108)</f>
        <v>4000</v>
      </c>
    </row>
    <row r="108" spans="1:6" ht="12.75" customHeight="1">
      <c r="A108" s="212"/>
      <c r="B108" s="144" t="s">
        <v>9</v>
      </c>
      <c r="C108" s="185">
        <v>0</v>
      </c>
      <c r="D108" s="186">
        <f>SUM(D109:D109)</f>
        <v>4000</v>
      </c>
      <c r="E108" s="187">
        <v>0</v>
      </c>
      <c r="F108" s="170">
        <f>SUM(D108:E108)</f>
        <v>4000</v>
      </c>
    </row>
    <row r="109" spans="1:6" ht="12.75" customHeight="1">
      <c r="A109" s="212"/>
      <c r="B109" s="90" t="s">
        <v>72</v>
      </c>
      <c r="C109" s="188">
        <v>0</v>
      </c>
      <c r="D109" s="156">
        <v>4000</v>
      </c>
      <c r="E109" s="76">
        <v>0</v>
      </c>
      <c r="F109" s="189">
        <f>SUM(D109:E109)</f>
        <v>4000</v>
      </c>
    </row>
    <row r="110" spans="1:6" ht="8.25" customHeight="1">
      <c r="A110" s="212"/>
      <c r="B110" s="90"/>
      <c r="C110" s="188"/>
      <c r="D110" s="156"/>
      <c r="E110" s="190"/>
      <c r="F110" s="189"/>
    </row>
    <row r="111" spans="1:6" ht="12.75" customHeight="1">
      <c r="A111" s="213" t="s">
        <v>75</v>
      </c>
      <c r="B111" s="215" t="s">
        <v>8</v>
      </c>
      <c r="C111" s="181">
        <f>SUM(C112:C112)</f>
        <v>0</v>
      </c>
      <c r="D111" s="182">
        <f>SUM(D112:D112)</f>
        <v>0</v>
      </c>
      <c r="E111" s="183">
        <f>SUM(E112:E112)</f>
        <v>67805</v>
      </c>
      <c r="F111" s="184">
        <f>SUM(F112:F112)</f>
        <v>67805</v>
      </c>
    </row>
    <row r="112" spans="1:6" ht="12.75" customHeight="1">
      <c r="A112" s="212"/>
      <c r="B112" s="144" t="s">
        <v>10</v>
      </c>
      <c r="C112" s="173">
        <v>0</v>
      </c>
      <c r="D112" s="174">
        <f>SUM(D113:D113)</f>
        <v>0</v>
      </c>
      <c r="E112" s="175">
        <v>67805</v>
      </c>
      <c r="F112" s="69">
        <f>SUM(D112:E112)</f>
        <v>67805</v>
      </c>
    </row>
    <row r="113" spans="1:6" ht="12.75" customHeight="1">
      <c r="A113" s="212"/>
      <c r="B113" s="176" t="s">
        <v>73</v>
      </c>
      <c r="C113" s="73">
        <v>0</v>
      </c>
      <c r="D113" s="154">
        <v>0</v>
      </c>
      <c r="E113" s="126">
        <v>67805</v>
      </c>
      <c r="F113" s="48">
        <f>SUM(D113:E113)</f>
        <v>67805</v>
      </c>
    </row>
    <row r="114" spans="1:6" ht="8.25" customHeight="1" thickBot="1">
      <c r="A114" s="212"/>
      <c r="B114" s="91"/>
      <c r="C114" s="73"/>
      <c r="D114" s="156"/>
      <c r="E114" s="92"/>
      <c r="F114" s="50"/>
    </row>
    <row r="115" spans="1:6" ht="12.75" customHeight="1">
      <c r="A115" s="226" t="s">
        <v>13</v>
      </c>
      <c r="B115" s="216"/>
      <c r="C115" s="224">
        <f>SUM(C10+C16+C21+C33+C41+C49+C53+C63+C80+C103+C107+C111)</f>
        <v>0</v>
      </c>
      <c r="D115" s="228">
        <f>SUM(D10+D16+D21+D33+D41+D49+D53+D63+D80+D103+D107+D111)</f>
        <v>3402218</v>
      </c>
      <c r="E115" s="230">
        <f>SUM(E10+E16+E21+E33+E41+E49+E53+E63+E80+E103+E107+E111)</f>
        <v>2040972.49</v>
      </c>
      <c r="F115" s="222">
        <f>SUM(D115:E115)</f>
        <v>5443190.49</v>
      </c>
    </row>
    <row r="116" spans="1:6" ht="6.75" customHeight="1" thickBot="1">
      <c r="A116" s="227"/>
      <c r="B116" s="217"/>
      <c r="C116" s="225"/>
      <c r="D116" s="229"/>
      <c r="E116" s="231"/>
      <c r="F116" s="223"/>
    </row>
    <row r="117" spans="1:2" ht="12.75" customHeight="1">
      <c r="A117" s="218"/>
      <c r="B117" s="218"/>
    </row>
  </sheetData>
  <sheetProtection/>
  <mergeCells count="11">
    <mergeCell ref="F7:F8"/>
    <mergeCell ref="F115:F116"/>
    <mergeCell ref="C115:C116"/>
    <mergeCell ref="A115:A116"/>
    <mergeCell ref="D115:D116"/>
    <mergeCell ref="E115:E116"/>
    <mergeCell ref="E1:F1"/>
    <mergeCell ref="A3:F3"/>
    <mergeCell ref="A7:A8"/>
    <mergeCell ref="C7:D7"/>
    <mergeCell ref="E7:E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Pospíchalová Petra</cp:lastModifiedBy>
  <cp:lastPrinted>2012-12-03T15:29:32Z</cp:lastPrinted>
  <dcterms:created xsi:type="dcterms:W3CDTF">2009-07-08T12:34:24Z</dcterms:created>
  <dcterms:modified xsi:type="dcterms:W3CDTF">2012-12-06T14:43:51Z</dcterms:modified>
  <cp:category/>
  <cp:version/>
  <cp:contentType/>
  <cp:contentStatus/>
</cp:coreProperties>
</file>