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Vyuctovani_FMP" sheetId="1" r:id="rId1"/>
  </sheets>
  <definedNames>
    <definedName name="_xlnm.Print_Titles" localSheetId="0">'Vyuctovani_FMP'!$1:$6</definedName>
    <definedName name="_xlnm.Print_Area" localSheetId="0">'Vyuctovani_FMP'!$A$1:$K$113</definedName>
  </definedNames>
  <calcPr fullCalcOnLoad="1"/>
</workbook>
</file>

<file path=xl/sharedStrings.xml><?xml version="1.0" encoding="utf-8"?>
<sst xmlns="http://schemas.openxmlformats.org/spreadsheetml/2006/main" count="151" uniqueCount="145">
  <si>
    <t>Druh výdajů</t>
  </si>
  <si>
    <t>V takovém případě je třeba překontrolovat a případně doplnit dotčené vzorce.</t>
  </si>
  <si>
    <t xml:space="preserve"> </t>
  </si>
  <si>
    <t>Studie, koncepty</t>
  </si>
  <si>
    <t>Název projektu:</t>
  </si>
  <si>
    <t xml:space="preserve"> 1.   PLÁNOVANÉ PERSONÁLNÍ VÝDAJE</t>
  </si>
  <si>
    <t>1.1  Hrubá mzda a platy včetně odvodů zaměstnavatele</t>
  </si>
  <si>
    <t>1.2  Cestovné</t>
  </si>
  <si>
    <t xml:space="preserve"> 2.   PLÁNOVANÉ VĚCNÉ A EXTERNÍ VÝDAJE</t>
  </si>
  <si>
    <t>1.1.1</t>
  </si>
  <si>
    <t>1.2.1</t>
  </si>
  <si>
    <t>1.2.2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</si>
  <si>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</si>
  <si>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</si>
  <si>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</si>
  <si>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</si>
  <si>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</si>
  <si>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</si>
  <si>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</si>
  <si>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</si>
  <si>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</si>
  <si>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2.3.4</t>
  </si>
  <si>
    <t>2.3  Režijní výdaje</t>
  </si>
  <si>
    <t>2.2  Externí služby</t>
  </si>
  <si>
    <t>Překlady a tlumočení</t>
  </si>
  <si>
    <t>Pronájem prostor a vybavení pro setkání, konference,semináře</t>
  </si>
  <si>
    <t>2.2.4</t>
  </si>
  <si>
    <t>2.2.5</t>
  </si>
  <si>
    <t>2.2.6</t>
  </si>
  <si>
    <t xml:space="preserve"> 3.   INVESTICE</t>
  </si>
  <si>
    <t>3.1  Nákup investic</t>
  </si>
  <si>
    <t>3.2  Stavební výdaje</t>
  </si>
  <si>
    <t xml:space="preserve"> 4.   CELKOVÉ ZPŮSOBILÉ VÝDAJE</t>
  </si>
  <si>
    <t xml:space="preserve">III Do šedě podbarvených buněk nevkládejte žádné údaje !!! </t>
  </si>
  <si>
    <t>3.1.1</t>
  </si>
  <si>
    <t>3.2.1</t>
  </si>
  <si>
    <t>Inženýrská činnost</t>
  </si>
  <si>
    <t>3.2.2</t>
  </si>
  <si>
    <t>3.2.3</t>
  </si>
  <si>
    <t>Nákup samostatných movitých věcí (investice)</t>
  </si>
  <si>
    <t>3.1.2</t>
  </si>
  <si>
    <t>Žadatel:</t>
  </si>
  <si>
    <t>1.1.2</t>
  </si>
  <si>
    <t>1.1.3</t>
  </si>
  <si>
    <t>Mzdy - projektový, technický personál</t>
  </si>
  <si>
    <t>Mzdy - administrativní, podpůrný personál</t>
  </si>
  <si>
    <t>Mzdy - odměny, dohody o PP</t>
  </si>
  <si>
    <t>Zahraniční (členové projektového týmu)</t>
  </si>
  <si>
    <t>Místní (členové projektového týmu)</t>
  </si>
  <si>
    <t xml:space="preserve">2.1  Nákup materiálu, zboží a jiného neinvestičního zařízení </t>
  </si>
  <si>
    <t>Materiál (nutno specifikovat)</t>
  </si>
  <si>
    <t>Zboží (nutno specifikovat)</t>
  </si>
  <si>
    <t>Nájem kanceláře</t>
  </si>
  <si>
    <t>Ostatní služby (telefon/fax, elektřina/topení, údržba)</t>
  </si>
  <si>
    <t>Spotřební, kancelářský a pomocný materiál</t>
  </si>
  <si>
    <t xml:space="preserve">Ubytování </t>
  </si>
  <si>
    <t>Externí poradci a konzultace (přednášející, účinkující apod.)</t>
  </si>
  <si>
    <t>Přepravné - pronájem autobusu</t>
  </si>
  <si>
    <t>2.2.7</t>
  </si>
  <si>
    <t>2.2.8</t>
  </si>
  <si>
    <t>2.2.9</t>
  </si>
  <si>
    <t>2.2.10</t>
  </si>
  <si>
    <t>Přepravné - skupinové jízdné ve veř.dopr. prostředcích</t>
  </si>
  <si>
    <t>Ostatní (nutno specifikovat)</t>
  </si>
  <si>
    <t>2.2.11</t>
  </si>
  <si>
    <t>Stavební práce</t>
  </si>
  <si>
    <t>Spotřeba pohonných hmot</t>
  </si>
  <si>
    <t>Jiné stavební výdaje</t>
  </si>
  <si>
    <t>Nákup občerstvení na semináře (nutné specifikovat)</t>
  </si>
  <si>
    <t>Stravování konference, semináře (catering)</t>
  </si>
  <si>
    <t>Grafické a tiskové práce</t>
  </si>
  <si>
    <t>Publicita projektu</t>
  </si>
  <si>
    <t>Studie, koncepty, publikace</t>
  </si>
  <si>
    <t>Vyúčtování  českého žadatele FMP</t>
  </si>
  <si>
    <t>Poznámka</t>
  </si>
  <si>
    <t>Číslo projektu :</t>
  </si>
  <si>
    <t>Celkové schválené výdaje projektu v EUR (vyplňuje kontrolor)</t>
  </si>
  <si>
    <t>Celkové výdaje projektu v EUR (vyplňuje žadatel)</t>
  </si>
  <si>
    <t>Plánované výdaje ze smlouvy (vyplňuje žadatel)</t>
  </si>
  <si>
    <t>Celkové výdaje projektu bez DPH v Kč (vyplňuje žadatel)</t>
  </si>
  <si>
    <t>DPH (vyplňuje žadatel)</t>
  </si>
  <si>
    <t xml:space="preserve">Celkové výdaje projektu včetně DPH v Kč </t>
  </si>
  <si>
    <t>Datum, podpis žadatele (příjemce dotace)</t>
  </si>
  <si>
    <t>Schválil dne:</t>
  </si>
  <si>
    <t>1.1.1.1</t>
  </si>
  <si>
    <t>1.1.2.1</t>
  </si>
  <si>
    <t>1.1.3.1</t>
  </si>
  <si>
    <t>1.2.1.1</t>
  </si>
  <si>
    <t>1.2.2.1</t>
  </si>
  <si>
    <t>2.1.1.1</t>
  </si>
  <si>
    <t>2.1.2.1</t>
  </si>
  <si>
    <t>2.1.3.1</t>
  </si>
  <si>
    <t>2.2.3.1</t>
  </si>
  <si>
    <t>2.2.1.1</t>
  </si>
  <si>
    <t>2.2.2.1</t>
  </si>
  <si>
    <t>2.2.4.1</t>
  </si>
  <si>
    <t>2.2.5.1</t>
  </si>
  <si>
    <t>2.2.6.1</t>
  </si>
  <si>
    <t>2.2.7.1</t>
  </si>
  <si>
    <t>2.2.8.1</t>
  </si>
  <si>
    <t>2.2.9.1</t>
  </si>
  <si>
    <t>2.2.10.1</t>
  </si>
  <si>
    <t>2.2.11.1</t>
  </si>
  <si>
    <t>2.2.11.2</t>
  </si>
  <si>
    <t>2.3.1.1</t>
  </si>
  <si>
    <t>2.3.2.1</t>
  </si>
  <si>
    <t>2.3.3.1</t>
  </si>
  <si>
    <t>2.3.4.1</t>
  </si>
  <si>
    <t>3.1.1.1</t>
  </si>
  <si>
    <t>3.1.2.1</t>
  </si>
  <si>
    <t>3.2.1.1.</t>
  </si>
  <si>
    <t>3.2.2.1</t>
  </si>
  <si>
    <t>3.2.3.1</t>
  </si>
  <si>
    <t>V tabulce vyúčtování českého žadatele  uvádějte v  jednotlivých očíslovaných položkách každou účetní položku (fakturu)  zvlášť</t>
  </si>
  <si>
    <t xml:space="preserve">Vyúčtování musí zahrnovat veškeré způsobilé výdaje Projektu, a nikoliv pouze příspěvek poskytovatele dotace. </t>
  </si>
  <si>
    <t>Poznámky k vyplňování tabulky:</t>
  </si>
  <si>
    <t xml:space="preserve">Uzná-li příjemce dotace  za nutné, může v jednotlivých kapitolách rozpočtu přidat další řádky (položky). </t>
  </si>
  <si>
    <t>5.1</t>
  </si>
  <si>
    <t>Sponzoring</t>
  </si>
  <si>
    <t>5.2</t>
  </si>
  <si>
    <t>Příjmy z inzerce</t>
  </si>
  <si>
    <t>5.3</t>
  </si>
  <si>
    <t>Příjmy ze vstupného</t>
  </si>
  <si>
    <t>5.4</t>
  </si>
  <si>
    <t>Příjmy z prodeje</t>
  </si>
  <si>
    <t>5.5</t>
  </si>
  <si>
    <t>Jiné příjmy - příspěvek kraje, obce apod.</t>
  </si>
  <si>
    <t>5.6</t>
  </si>
  <si>
    <t>Jiné příjmy</t>
  </si>
  <si>
    <t xml:space="preserve"> 6. Vlastní podíl žadatele</t>
  </si>
  <si>
    <t xml:space="preserve"> 5.  Příjmy z projektu</t>
  </si>
  <si>
    <t>Vzorce pro výpočet procent (položky 1.1, 2.1, 2.3) kontrolují omezení schválená Reginálním monitorovacím výborem pro jednotlivá období FMP. Součet % v bodě 5. a 6. musí být větší nebo roven 15%.</t>
  </si>
  <si>
    <t>Ve sloupci Poznámka se uvedou výdaje vynaložené ve 20% regionech Horního a Dolního Rakouska, případně další komentáře.</t>
  </si>
  <si>
    <t>Kurz pro přepočet Kč na EUR:</t>
  </si>
  <si>
    <t>Datum registrace:</t>
  </si>
  <si>
    <t>Datum ukončení:</t>
  </si>
  <si>
    <t xml:space="preserve">Pro přepočet měny  Kč na EUR je nutné použít kurz ECB pro měsíc, ve kterém byla podána žádost o platbu -  viz.  http://ec.europa.eu/budget/inforeuro/index.cfm?fuseaction=home&amp;SearchField=&amp;Period=2008-5&amp;Delim=,&amp;Language=en  </t>
  </si>
  <si>
    <t>Zásah bez hranic</t>
  </si>
  <si>
    <t>Kraj Vysočina</t>
  </si>
  <si>
    <t>2.1.4</t>
  </si>
  <si>
    <t>Stravné formou balíčků pro účastníky cvičení v Tullnu</t>
  </si>
  <si>
    <t>2.1.4.1</t>
  </si>
  <si>
    <t>Občerstvení na zahajovacím semináři projektu</t>
  </si>
  <si>
    <t>Odborné jazykové vzdělávání</t>
  </si>
  <si>
    <t>Zabezpečení hasičské techniky včetně její dopravy do Tullnu a zpět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</si>
</sst>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0.000"/>
    <numFmt numFmtId="189" formatCode="0.000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"/>
    <numFmt numFmtId="209" formatCode="0.0000000000"/>
    <numFmt numFmtId="210" formatCode="[$-405]d\.\ mmmm\ yyyy"/>
    <numFmt numFmtId="211" formatCode="d/m/yy;@"/>
    <numFmt numFmtId="212" formatCode="\(#\)"/>
    <numFmt numFmtId="213" formatCode="_-* #,##0.000\ _D_M_-;\-* #,##0.000\ _D_M_-;_-* &quot;-&quot;??\ _D_M_-;_-@_-"/>
    <numFmt numFmtId="214" formatCode="_-* #,##0.0\ _D_M_-;\-* #,##0.0\ _D_M_-;_-* &quot;-&quot;??\ _D_M_-;_-@_-"/>
    <numFmt numFmtId="215" formatCode="#,##0.0"/>
    <numFmt numFmtId="216" formatCode="#,##0\ &quot;Kč&quot;"/>
    <numFmt numFmtId="217" formatCode="#,##0\ [$€-1]"/>
    <numFmt numFmtId="218" formatCode="#,##0.00\ [$€-1]"/>
    <numFmt numFmtId="219" formatCode="#,##0.00\ [$Kč-405]"/>
    <numFmt numFmtId="220" formatCode="#,##0.00\ &quot;Kč&quot;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49" fontId="1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0" fillId="0" borderId="19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2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0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 inden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49" fontId="0" fillId="0" borderId="27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28" xfId="0" applyBorder="1" applyAlignment="1">
      <alignment/>
    </xf>
    <xf numFmtId="219" fontId="1" fillId="33" borderId="23" xfId="0" applyNumberFormat="1" applyFont="1" applyFill="1" applyBorder="1" applyAlignment="1">
      <alignment horizontal="right" vertical="center" wrapText="1"/>
    </xf>
    <xf numFmtId="219" fontId="0" fillId="33" borderId="29" xfId="0" applyNumberFormat="1" applyFont="1" applyFill="1" applyBorder="1" applyAlignment="1">
      <alignment horizontal="right"/>
    </xf>
    <xf numFmtId="219" fontId="0" fillId="33" borderId="14" xfId="0" applyNumberFormat="1" applyFont="1" applyFill="1" applyBorder="1" applyAlignment="1">
      <alignment horizontal="right"/>
    </xf>
    <xf numFmtId="219" fontId="0" fillId="0" borderId="12" xfId="0" applyNumberFormat="1" applyFont="1" applyBorder="1" applyAlignment="1">
      <alignment horizontal="right"/>
    </xf>
    <xf numFmtId="219" fontId="0" fillId="33" borderId="10" xfId="0" applyNumberFormat="1" applyFont="1" applyFill="1" applyBorder="1" applyAlignment="1">
      <alignment horizontal="right"/>
    </xf>
    <xf numFmtId="219" fontId="0" fillId="0" borderId="30" xfId="0" applyNumberFormat="1" applyFont="1" applyBorder="1" applyAlignment="1">
      <alignment horizontal="right"/>
    </xf>
    <xf numFmtId="219" fontId="0" fillId="0" borderId="14" xfId="0" applyNumberFormat="1" applyFont="1" applyBorder="1" applyAlignment="1">
      <alignment horizontal="right"/>
    </xf>
    <xf numFmtId="219" fontId="0" fillId="0" borderId="12" xfId="0" applyNumberFormat="1" applyFont="1" applyBorder="1" applyAlignment="1">
      <alignment horizontal="right"/>
    </xf>
    <xf numFmtId="219" fontId="0" fillId="33" borderId="12" xfId="0" applyNumberFormat="1" applyFont="1" applyFill="1" applyBorder="1" applyAlignment="1">
      <alignment horizontal="right"/>
    </xf>
    <xf numFmtId="219" fontId="0" fillId="0" borderId="10" xfId="0" applyNumberFormat="1" applyBorder="1" applyAlignment="1">
      <alignment horizontal="right"/>
    </xf>
    <xf numFmtId="0" fontId="1" fillId="33" borderId="23" xfId="0" applyFont="1" applyFill="1" applyBorder="1" applyAlignment="1">
      <alignment horizontal="right" vertical="center" wrapText="1"/>
    </xf>
    <xf numFmtId="218" fontId="0" fillId="33" borderId="29" xfId="0" applyNumberFormat="1" applyFont="1" applyFill="1" applyBorder="1" applyAlignment="1">
      <alignment horizontal="right"/>
    </xf>
    <xf numFmtId="218" fontId="0" fillId="33" borderId="14" xfId="0" applyNumberFormat="1" applyFont="1" applyFill="1" applyBorder="1" applyAlignment="1">
      <alignment horizontal="right"/>
    </xf>
    <xf numFmtId="218" fontId="0" fillId="0" borderId="12" xfId="0" applyNumberFormat="1" applyFont="1" applyBorder="1" applyAlignment="1">
      <alignment horizontal="right"/>
    </xf>
    <xf numFmtId="218" fontId="0" fillId="33" borderId="10" xfId="0" applyNumberFormat="1" applyFont="1" applyFill="1" applyBorder="1" applyAlignment="1">
      <alignment horizontal="right"/>
    </xf>
    <xf numFmtId="218" fontId="0" fillId="0" borderId="30" xfId="0" applyNumberFormat="1" applyFont="1" applyBorder="1" applyAlignment="1">
      <alignment horizontal="right"/>
    </xf>
    <xf numFmtId="218" fontId="0" fillId="0" borderId="14" xfId="0" applyNumberFormat="1" applyFont="1" applyBorder="1" applyAlignment="1">
      <alignment horizontal="right"/>
    </xf>
    <xf numFmtId="218" fontId="0" fillId="0" borderId="12" xfId="0" applyNumberFormat="1" applyFont="1" applyBorder="1" applyAlignment="1">
      <alignment horizontal="right"/>
    </xf>
    <xf numFmtId="218" fontId="0" fillId="0" borderId="20" xfId="0" applyNumberFormat="1" applyFont="1" applyBorder="1" applyAlignment="1">
      <alignment horizontal="right"/>
    </xf>
    <xf numFmtId="218" fontId="0" fillId="33" borderId="12" xfId="0" applyNumberFormat="1" applyFont="1" applyFill="1" applyBorder="1" applyAlignment="1">
      <alignment horizontal="right"/>
    </xf>
    <xf numFmtId="218" fontId="0" fillId="0" borderId="10" xfId="0" applyNumberFormat="1" applyBorder="1" applyAlignment="1">
      <alignment horizontal="right"/>
    </xf>
    <xf numFmtId="218" fontId="0" fillId="0" borderId="10" xfId="0" applyNumberFormat="1" applyFont="1" applyBorder="1" applyAlignment="1">
      <alignment horizontal="right"/>
    </xf>
    <xf numFmtId="220" fontId="11" fillId="33" borderId="31" xfId="0" applyNumberFormat="1" applyFont="1" applyFill="1" applyBorder="1" applyAlignment="1">
      <alignment horizontal="right" indent="1"/>
    </xf>
    <xf numFmtId="220" fontId="0" fillId="33" borderId="31" xfId="0" applyNumberFormat="1" applyFont="1" applyFill="1" applyBorder="1" applyAlignment="1">
      <alignment horizontal="right" indent="1"/>
    </xf>
    <xf numFmtId="220" fontId="0" fillId="33" borderId="17" xfId="0" applyNumberFormat="1" applyFont="1" applyFill="1" applyBorder="1" applyAlignment="1">
      <alignment horizontal="right" indent="1"/>
    </xf>
    <xf numFmtId="220" fontId="1" fillId="33" borderId="31" xfId="0" applyNumberFormat="1" applyFont="1" applyFill="1" applyBorder="1" applyAlignment="1">
      <alignment horizontal="right" indent="1"/>
    </xf>
    <xf numFmtId="220" fontId="0" fillId="33" borderId="17" xfId="0" applyNumberFormat="1" applyFont="1" applyFill="1" applyBorder="1" applyAlignment="1">
      <alignment horizontal="right" indent="1"/>
    </xf>
    <xf numFmtId="218" fontId="11" fillId="33" borderId="31" xfId="0" applyNumberFormat="1" applyFont="1" applyFill="1" applyBorder="1" applyAlignment="1">
      <alignment horizontal="right" indent="1"/>
    </xf>
    <xf numFmtId="218" fontId="0" fillId="33" borderId="31" xfId="0" applyNumberFormat="1" applyFont="1" applyFill="1" applyBorder="1" applyAlignment="1">
      <alignment horizontal="right" indent="1"/>
    </xf>
    <xf numFmtId="218" fontId="0" fillId="33" borderId="17" xfId="0" applyNumberFormat="1" applyFont="1" applyFill="1" applyBorder="1" applyAlignment="1">
      <alignment horizontal="right" indent="1"/>
    </xf>
    <xf numFmtId="218" fontId="1" fillId="33" borderId="31" xfId="0" applyNumberFormat="1" applyFont="1" applyFill="1" applyBorder="1" applyAlignment="1">
      <alignment horizontal="right" indent="1"/>
    </xf>
    <xf numFmtId="218" fontId="0" fillId="33" borderId="17" xfId="0" applyNumberFormat="1" applyFont="1" applyFill="1" applyBorder="1" applyAlignment="1">
      <alignment horizontal="right" indent="1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218" fontId="0" fillId="0" borderId="12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 vertical="center"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 horizontal="right" vertical="center"/>
    </xf>
    <xf numFmtId="219" fontId="0" fillId="33" borderId="30" xfId="0" applyNumberFormat="1" applyFont="1" applyFill="1" applyBorder="1" applyAlignment="1">
      <alignment horizontal="right"/>
    </xf>
    <xf numFmtId="218" fontId="0" fillId="33" borderId="30" xfId="0" applyNumberFormat="1" applyFont="1" applyFill="1" applyBorder="1" applyAlignment="1">
      <alignment horizontal="right"/>
    </xf>
    <xf numFmtId="219" fontId="0" fillId="33" borderId="14" xfId="0" applyNumberFormat="1" applyFont="1" applyFill="1" applyBorder="1" applyAlignment="1">
      <alignment horizontal="right"/>
    </xf>
    <xf numFmtId="218" fontId="0" fillId="33" borderId="14" xfId="0" applyNumberFormat="1" applyFont="1" applyFill="1" applyBorder="1" applyAlignment="1">
      <alignment horizontal="right"/>
    </xf>
    <xf numFmtId="219" fontId="0" fillId="33" borderId="12" xfId="0" applyNumberFormat="1" applyFont="1" applyFill="1" applyBorder="1" applyAlignment="1">
      <alignment horizontal="right"/>
    </xf>
    <xf numFmtId="218" fontId="0" fillId="33" borderId="12" xfId="0" applyNumberFormat="1" applyFont="1" applyFill="1" applyBorder="1" applyAlignment="1">
      <alignment horizontal="right"/>
    </xf>
    <xf numFmtId="219" fontId="0" fillId="33" borderId="10" xfId="0" applyNumberFormat="1" applyFill="1" applyBorder="1" applyAlignment="1">
      <alignment horizontal="right"/>
    </xf>
    <xf numFmtId="218" fontId="0" fillId="33" borderId="10" xfId="0" applyNumberFormat="1" applyFill="1" applyBorder="1" applyAlignment="1">
      <alignment horizontal="right"/>
    </xf>
    <xf numFmtId="0" fontId="13" fillId="0" borderId="0" xfId="0" applyFont="1" applyAlignment="1">
      <alignment/>
    </xf>
    <xf numFmtId="49" fontId="0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218" fontId="0" fillId="0" borderId="10" xfId="0" applyNumberFormat="1" applyFont="1" applyFill="1" applyBorder="1" applyAlignment="1">
      <alignment/>
    </xf>
    <xf numFmtId="219" fontId="0" fillId="0" borderId="10" xfId="0" applyNumberFormat="1" applyFont="1" applyFill="1" applyBorder="1" applyAlignment="1">
      <alignment horizontal="right"/>
    </xf>
    <xf numFmtId="220" fontId="1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/>
    </xf>
    <xf numFmtId="218" fontId="1" fillId="0" borderId="10" xfId="0" applyNumberFormat="1" applyFont="1" applyFill="1" applyBorder="1" applyAlignment="1">
      <alignment horizontal="right" indent="1"/>
    </xf>
    <xf numFmtId="0" fontId="1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18" fontId="0" fillId="0" borderId="29" xfId="0" applyNumberFormat="1" applyFont="1" applyFill="1" applyBorder="1" applyAlignment="1">
      <alignment horizontal="right"/>
    </xf>
    <xf numFmtId="219" fontId="0" fillId="0" borderId="24" xfId="0" applyNumberFormat="1" applyFont="1" applyFill="1" applyBorder="1" applyAlignment="1">
      <alignment horizontal="right"/>
    </xf>
    <xf numFmtId="220" fontId="1" fillId="0" borderId="24" xfId="0" applyNumberFormat="1" applyFont="1" applyFill="1" applyBorder="1" applyAlignment="1">
      <alignment horizontal="right" indent="1"/>
    </xf>
    <xf numFmtId="218" fontId="0" fillId="0" borderId="24" xfId="0" applyNumberFormat="1" applyFont="1" applyFill="1" applyBorder="1" applyAlignment="1">
      <alignment horizontal="right"/>
    </xf>
    <xf numFmtId="218" fontId="1" fillId="0" borderId="24" xfId="0" applyNumberFormat="1" applyFont="1" applyFill="1" applyBorder="1" applyAlignment="1">
      <alignment horizontal="right" indent="1"/>
    </xf>
    <xf numFmtId="0" fontId="0" fillId="0" borderId="24" xfId="0" applyFont="1" applyFill="1" applyBorder="1" applyAlignment="1">
      <alignment wrapText="1"/>
    </xf>
    <xf numFmtId="218" fontId="1" fillId="33" borderId="38" xfId="0" applyNumberFormat="1" applyFont="1" applyFill="1" applyBorder="1" applyAlignment="1">
      <alignment vertical="center" wrapText="1"/>
    </xf>
    <xf numFmtId="219" fontId="1" fillId="33" borderId="38" xfId="0" applyNumberFormat="1" applyFont="1" applyFill="1" applyBorder="1" applyAlignment="1">
      <alignment horizontal="right" vertical="center" wrapText="1"/>
    </xf>
    <xf numFmtId="218" fontId="1" fillId="33" borderId="38" xfId="0" applyNumberFormat="1" applyFont="1" applyFill="1" applyBorder="1" applyAlignment="1">
      <alignment horizontal="right" vertical="center" wrapText="1"/>
    </xf>
    <xf numFmtId="218" fontId="14" fillId="33" borderId="45" xfId="0" applyNumberFormat="1" applyFont="1" applyFill="1" applyBorder="1" applyAlignment="1">
      <alignment horizontal="right"/>
    </xf>
    <xf numFmtId="219" fontId="14" fillId="33" borderId="45" xfId="0" applyNumberFormat="1" applyFont="1" applyFill="1" applyBorder="1" applyAlignment="1">
      <alignment horizontal="right"/>
    </xf>
    <xf numFmtId="218" fontId="14" fillId="33" borderId="46" xfId="0" applyNumberFormat="1" applyFont="1" applyFill="1" applyBorder="1" applyAlignment="1">
      <alignment horizontal="right"/>
    </xf>
    <xf numFmtId="218" fontId="11" fillId="33" borderId="36" xfId="0" applyNumberFormat="1" applyFont="1" applyFill="1" applyBorder="1" applyAlignment="1">
      <alignment horizontal="right" indent="1"/>
    </xf>
    <xf numFmtId="218" fontId="14" fillId="33" borderId="29" xfId="0" applyNumberFormat="1" applyFont="1" applyFill="1" applyBorder="1" applyAlignment="1">
      <alignment horizontal="right"/>
    </xf>
    <xf numFmtId="219" fontId="14" fillId="33" borderId="29" xfId="0" applyNumberFormat="1" applyFont="1" applyFill="1" applyBorder="1" applyAlignment="1">
      <alignment horizontal="right"/>
    </xf>
    <xf numFmtId="219" fontId="11" fillId="33" borderId="47" xfId="0" applyNumberFormat="1" applyFont="1" applyFill="1" applyBorder="1" applyAlignment="1">
      <alignment horizontal="right"/>
    </xf>
    <xf numFmtId="10" fontId="0" fillId="33" borderId="26" xfId="0" applyNumberFormat="1" applyFont="1" applyFill="1" applyBorder="1" applyAlignment="1">
      <alignment horizontal="left" wrapText="1"/>
    </xf>
    <xf numFmtId="10" fontId="0" fillId="33" borderId="18" xfId="0" applyNumberFormat="1" applyFont="1" applyFill="1" applyBorder="1" applyAlignment="1">
      <alignment horizontal="left" wrapText="1"/>
    </xf>
    <xf numFmtId="10" fontId="0" fillId="33" borderId="11" xfId="0" applyNumberFormat="1" applyFont="1" applyFill="1" applyBorder="1" applyAlignment="1">
      <alignment horizontal="left" wrapText="1"/>
    </xf>
    <xf numFmtId="10" fontId="0" fillId="33" borderId="32" xfId="0" applyNumberFormat="1" applyFont="1" applyFill="1" applyBorder="1" applyAlignment="1">
      <alignment horizontal="left" wrapText="1"/>
    </xf>
    <xf numFmtId="10" fontId="0" fillId="33" borderId="48" xfId="0" applyNumberFormat="1" applyFont="1" applyFill="1" applyBorder="1" applyAlignment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33" borderId="31" xfId="0" applyFont="1" applyFill="1" applyBorder="1" applyAlignment="1" applyProtection="1">
      <alignment horizontal="left" vertical="center" wrapText="1"/>
      <protection locked="0"/>
    </xf>
    <xf numFmtId="14" fontId="11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9" xfId="0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49" xfId="0" applyFont="1" applyBorder="1" applyAlignment="1">
      <alignment wrapText="1"/>
    </xf>
    <xf numFmtId="219" fontId="0" fillId="0" borderId="12" xfId="0" applyNumberFormat="1" applyFont="1" applyBorder="1" applyAlignment="1">
      <alignment horizontal="right"/>
    </xf>
    <xf numFmtId="218" fontId="0" fillId="0" borderId="30" xfId="0" applyNumberFormat="1" applyFont="1" applyBorder="1" applyAlignment="1">
      <alignment horizontal="right"/>
    </xf>
    <xf numFmtId="0" fontId="1" fillId="33" borderId="43" xfId="0" applyFont="1" applyFill="1" applyBorder="1" applyAlignment="1">
      <alignment vertical="center" wrapText="1"/>
    </xf>
    <xf numFmtId="0" fontId="0" fillId="33" borderId="4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9" fontId="1" fillId="33" borderId="50" xfId="0" applyNumberFormat="1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1" fillId="33" borderId="39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33" borderId="43" xfId="0" applyFont="1" applyFill="1" applyBorder="1" applyAlignment="1" applyProtection="1">
      <alignment horizontal="left" vertical="center" wrapText="1"/>
      <protection locked="0"/>
    </xf>
    <xf numFmtId="0" fontId="11" fillId="33" borderId="44" xfId="0" applyFont="1" applyFill="1" applyBorder="1" applyAlignment="1" applyProtection="1">
      <alignment horizontal="left" vertical="center" wrapText="1"/>
      <protection locked="0"/>
    </xf>
    <xf numFmtId="0" fontId="11" fillId="33" borderId="26" xfId="0" applyFont="1" applyFill="1" applyBorder="1" applyAlignment="1" applyProtection="1">
      <alignment horizontal="left" vertical="center" wrapText="1"/>
      <protection locked="0"/>
    </xf>
    <xf numFmtId="0" fontId="11" fillId="0" borderId="43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left" vertical="center" wrapText="1"/>
    </xf>
    <xf numFmtId="0" fontId="1" fillId="33" borderId="44" xfId="0" applyFont="1" applyFill="1" applyBorder="1" applyAlignment="1">
      <alignment horizontal="left" vertical="center" wrapText="1"/>
    </xf>
    <xf numFmtId="49" fontId="1" fillId="33" borderId="52" xfId="0" applyNumberFormat="1" applyFont="1" applyFill="1" applyBorder="1" applyAlignment="1" applyProtection="1">
      <alignment/>
      <protection locked="0"/>
    </xf>
    <xf numFmtId="0" fontId="1" fillId="33" borderId="53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1" fillId="0" borderId="43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33" borderId="46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26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581025</xdr:colOff>
      <xdr:row>0</xdr:row>
      <xdr:rowOff>85725</xdr:rowOff>
    </xdr:from>
    <xdr:ext cx="1552575" cy="466725"/>
    <xdr:sp>
      <xdr:nvSpPr>
        <xdr:cNvPr id="1" name="TextovéPole 1"/>
        <xdr:cNvSpPr txBox="1">
          <a:spLocks noChangeArrowheads="1"/>
        </xdr:cNvSpPr>
      </xdr:nvSpPr>
      <xdr:spPr>
        <a:xfrm>
          <a:off x="13544550" y="85725"/>
          <a:ext cx="1552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RK-40-2012-14, př. 2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stran: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view="pageBreakPreview" zoomScaleSheetLayoutView="100" zoomScalePageLayoutView="0" workbookViewId="0" topLeftCell="E1">
      <selection activeCell="I12" sqref="I12"/>
    </sheetView>
  </sheetViews>
  <sheetFormatPr defaultColWidth="9.140625" defaultRowHeight="12.75"/>
  <cols>
    <col min="1" max="1" width="8.140625" style="24" customWidth="1"/>
    <col min="2" max="2" width="0.2890625" style="9" hidden="1" customWidth="1"/>
    <col min="3" max="3" width="2.57421875" style="9" hidden="1" customWidth="1"/>
    <col min="4" max="4" width="57.7109375" style="1" customWidth="1"/>
    <col min="5" max="5" width="19.421875" style="4" customWidth="1"/>
    <col min="6" max="6" width="21.7109375" style="4" customWidth="1"/>
    <col min="7" max="7" width="16.28125" style="4" customWidth="1"/>
    <col min="8" max="10" width="23.7109375" style="4" customWidth="1"/>
    <col min="11" max="11" width="32.140625" style="4" customWidth="1"/>
    <col min="12" max="16384" width="9.140625" style="4" customWidth="1"/>
  </cols>
  <sheetData>
    <row r="1" spans="1:11" ht="24.75" customHeight="1" thickBot="1">
      <c r="A1" s="45"/>
      <c r="B1" s="196" t="s">
        <v>73</v>
      </c>
      <c r="C1" s="196"/>
      <c r="D1" s="196"/>
      <c r="E1" s="196"/>
      <c r="F1" s="196"/>
      <c r="G1" s="196"/>
      <c r="H1" s="197"/>
      <c r="I1" s="197"/>
      <c r="J1" s="197"/>
      <c r="K1" s="198"/>
    </row>
    <row r="2" spans="1:11" ht="16.5" customHeight="1" thickBot="1">
      <c r="A2" s="177" t="s">
        <v>75</v>
      </c>
      <c r="B2" s="201"/>
      <c r="C2" s="201"/>
      <c r="D2" s="202"/>
      <c r="E2" s="157">
        <v>70</v>
      </c>
      <c r="F2" s="160" t="s">
        <v>134</v>
      </c>
      <c r="G2" s="161">
        <v>40921</v>
      </c>
      <c r="H2" s="160" t="s">
        <v>135</v>
      </c>
      <c r="I2" s="161">
        <v>41213</v>
      </c>
      <c r="J2" s="158"/>
      <c r="K2" s="159"/>
    </row>
    <row r="3" spans="1:11" ht="16.5" customHeight="1" thickBot="1">
      <c r="A3" s="177" t="s">
        <v>4</v>
      </c>
      <c r="B3" s="201"/>
      <c r="C3" s="201"/>
      <c r="D3" s="202"/>
      <c r="E3" s="193" t="s">
        <v>137</v>
      </c>
      <c r="F3" s="199"/>
      <c r="G3" s="199"/>
      <c r="H3" s="199"/>
      <c r="I3" s="199"/>
      <c r="J3" s="199"/>
      <c r="K3" s="200"/>
    </row>
    <row r="4" spans="1:11" ht="16.5" customHeight="1" thickBot="1">
      <c r="A4" s="177" t="s">
        <v>41</v>
      </c>
      <c r="B4" s="178"/>
      <c r="C4" s="178"/>
      <c r="D4" s="179"/>
      <c r="E4" s="193" t="s">
        <v>138</v>
      </c>
      <c r="F4" s="194"/>
      <c r="G4" s="194"/>
      <c r="H4" s="194"/>
      <c r="I4" s="194"/>
      <c r="J4" s="194"/>
      <c r="K4" s="195"/>
    </row>
    <row r="5" spans="1:11" ht="16.5" customHeight="1" thickBot="1">
      <c r="A5" s="177" t="s">
        <v>133</v>
      </c>
      <c r="B5" s="178"/>
      <c r="C5" s="178"/>
      <c r="D5" s="179"/>
      <c r="E5" s="180">
        <v>25.226</v>
      </c>
      <c r="F5" s="181"/>
      <c r="G5" s="181"/>
      <c r="H5" s="181"/>
      <c r="I5" s="181"/>
      <c r="J5" s="181"/>
      <c r="K5" s="182"/>
    </row>
    <row r="6" spans="1:11" s="8" customFormat="1" ht="49.5" customHeight="1" thickBot="1">
      <c r="A6" s="183" t="s">
        <v>0</v>
      </c>
      <c r="B6" s="184"/>
      <c r="C6" s="184"/>
      <c r="D6" s="185"/>
      <c r="E6" s="46" t="s">
        <v>78</v>
      </c>
      <c r="F6" s="69" t="s">
        <v>79</v>
      </c>
      <c r="G6" s="69" t="s">
        <v>80</v>
      </c>
      <c r="H6" s="47" t="s">
        <v>81</v>
      </c>
      <c r="I6" s="79" t="s">
        <v>77</v>
      </c>
      <c r="J6" s="47" t="s">
        <v>76</v>
      </c>
      <c r="K6" s="48" t="s">
        <v>74</v>
      </c>
    </row>
    <row r="7" spans="1:11" ht="20.25" customHeight="1" thickBot="1">
      <c r="A7" s="167" t="s">
        <v>5</v>
      </c>
      <c r="B7" s="168"/>
      <c r="C7" s="168"/>
      <c r="D7" s="169"/>
      <c r="E7" s="80">
        <f aca="true" t="shared" si="0" ref="E7:J7">E8+E15</f>
        <v>1080.66</v>
      </c>
      <c r="F7" s="70">
        <f t="shared" si="0"/>
        <v>9183.6</v>
      </c>
      <c r="G7" s="70">
        <f t="shared" si="0"/>
        <v>0</v>
      </c>
      <c r="H7" s="91">
        <f t="shared" si="0"/>
        <v>9183.6</v>
      </c>
      <c r="I7" s="80">
        <f t="shared" si="0"/>
        <v>364.05</v>
      </c>
      <c r="J7" s="96">
        <f t="shared" si="0"/>
        <v>0</v>
      </c>
      <c r="K7" s="152" t="e">
        <f>J7/J81</f>
        <v>#DIV/0!</v>
      </c>
    </row>
    <row r="8" spans="1:11" ht="16.5" customHeight="1" thickBot="1">
      <c r="A8" s="188" t="s">
        <v>6</v>
      </c>
      <c r="B8" s="189"/>
      <c r="C8" s="189"/>
      <c r="D8" s="190"/>
      <c r="E8" s="81">
        <f aca="true" t="shared" si="1" ref="E8:J8">SUM(E9:E14)</f>
        <v>0</v>
      </c>
      <c r="F8" s="71">
        <f t="shared" si="1"/>
        <v>0</v>
      </c>
      <c r="G8" s="71">
        <f t="shared" si="1"/>
        <v>0</v>
      </c>
      <c r="H8" s="92">
        <f t="shared" si="1"/>
        <v>0</v>
      </c>
      <c r="I8" s="81">
        <f t="shared" si="1"/>
        <v>0</v>
      </c>
      <c r="J8" s="97">
        <f t="shared" si="1"/>
        <v>0</v>
      </c>
      <c r="K8" s="50"/>
    </row>
    <row r="9" spans="1:11" ht="12.75">
      <c r="A9" s="52" t="s">
        <v>9</v>
      </c>
      <c r="B9" s="25"/>
      <c r="C9" s="25"/>
      <c r="D9" s="66" t="s">
        <v>44</v>
      </c>
      <c r="E9" s="82"/>
      <c r="F9" s="77"/>
      <c r="G9" s="77"/>
      <c r="H9" s="93">
        <f aca="true" t="shared" si="2" ref="H9:H14">F9+G9</f>
        <v>0</v>
      </c>
      <c r="I9" s="82">
        <v>0</v>
      </c>
      <c r="J9" s="98">
        <v>0</v>
      </c>
      <c r="K9" s="27"/>
    </row>
    <row r="10" spans="1:11" ht="12.75">
      <c r="A10" s="52" t="s">
        <v>84</v>
      </c>
      <c r="B10" s="25"/>
      <c r="C10" s="25"/>
      <c r="D10" s="66"/>
      <c r="E10" s="82"/>
      <c r="F10" s="72">
        <v>0</v>
      </c>
      <c r="G10" s="72">
        <v>0</v>
      </c>
      <c r="H10" s="93">
        <f t="shared" si="2"/>
        <v>0</v>
      </c>
      <c r="I10" s="82">
        <v>0</v>
      </c>
      <c r="J10" s="98">
        <v>0</v>
      </c>
      <c r="K10" s="27"/>
    </row>
    <row r="11" spans="1:11" ht="12.75">
      <c r="A11" s="52" t="s">
        <v>42</v>
      </c>
      <c r="B11" s="25"/>
      <c r="C11" s="25"/>
      <c r="D11" s="66" t="s">
        <v>45</v>
      </c>
      <c r="E11" s="82"/>
      <c r="F11" s="77"/>
      <c r="G11" s="77"/>
      <c r="H11" s="93">
        <f t="shared" si="2"/>
        <v>0</v>
      </c>
      <c r="I11" s="88"/>
      <c r="J11" s="98">
        <v>0</v>
      </c>
      <c r="K11" s="27"/>
    </row>
    <row r="12" spans="1:11" ht="12.75">
      <c r="A12" s="52" t="s">
        <v>85</v>
      </c>
      <c r="B12" s="25"/>
      <c r="C12" s="25"/>
      <c r="D12" s="66"/>
      <c r="E12" s="82"/>
      <c r="F12" s="72">
        <v>0</v>
      </c>
      <c r="G12" s="72">
        <v>0</v>
      </c>
      <c r="H12" s="93">
        <f t="shared" si="2"/>
        <v>0</v>
      </c>
      <c r="I12" s="82">
        <v>0</v>
      </c>
      <c r="J12" s="98">
        <v>0</v>
      </c>
      <c r="K12" s="27"/>
    </row>
    <row r="13" spans="1:11" ht="12.75">
      <c r="A13" s="52" t="s">
        <v>43</v>
      </c>
      <c r="B13" s="25"/>
      <c r="C13" s="25"/>
      <c r="D13" s="66" t="s">
        <v>46</v>
      </c>
      <c r="E13" s="82"/>
      <c r="F13" s="77"/>
      <c r="G13" s="77"/>
      <c r="H13" s="93">
        <f t="shared" si="2"/>
        <v>0</v>
      </c>
      <c r="I13" s="88"/>
      <c r="J13" s="98">
        <v>0</v>
      </c>
      <c r="K13" s="27"/>
    </row>
    <row r="14" spans="1:11" ht="13.5" thickBot="1">
      <c r="A14" s="52" t="s">
        <v>86</v>
      </c>
      <c r="B14" s="25"/>
      <c r="C14" s="25"/>
      <c r="D14" s="66"/>
      <c r="E14" s="82"/>
      <c r="F14" s="72">
        <v>0</v>
      </c>
      <c r="G14" s="72">
        <v>0</v>
      </c>
      <c r="H14" s="93">
        <f t="shared" si="2"/>
        <v>0</v>
      </c>
      <c r="I14" s="82">
        <v>0</v>
      </c>
      <c r="J14" s="98">
        <v>0</v>
      </c>
      <c r="K14" s="27"/>
    </row>
    <row r="15" spans="1:11" ht="13.5" thickBot="1">
      <c r="A15" s="170" t="s">
        <v>7</v>
      </c>
      <c r="B15" s="191"/>
      <c r="C15" s="191"/>
      <c r="D15" s="192"/>
      <c r="E15" s="88">
        <f aca="true" t="shared" si="3" ref="E15:J15">SUM(E16:E19)</f>
        <v>1080.66</v>
      </c>
      <c r="F15" s="77">
        <f t="shared" si="3"/>
        <v>9183.6</v>
      </c>
      <c r="G15" s="77">
        <f t="shared" si="3"/>
        <v>0</v>
      </c>
      <c r="H15" s="92">
        <f t="shared" si="3"/>
        <v>9183.6</v>
      </c>
      <c r="I15" s="88">
        <f t="shared" si="3"/>
        <v>364.05</v>
      </c>
      <c r="J15" s="97">
        <f t="shared" si="3"/>
        <v>0</v>
      </c>
      <c r="K15" s="51"/>
    </row>
    <row r="16" spans="1:11" ht="12.75">
      <c r="A16" s="52" t="s">
        <v>10</v>
      </c>
      <c r="B16" s="30"/>
      <c r="C16" s="30"/>
      <c r="D16" s="67" t="s">
        <v>47</v>
      </c>
      <c r="E16" s="84">
        <v>1080.66</v>
      </c>
      <c r="F16" s="113"/>
      <c r="G16" s="113"/>
      <c r="H16" s="93">
        <f>F16+G16</f>
        <v>0</v>
      </c>
      <c r="I16" s="114"/>
      <c r="J16" s="98">
        <v>0</v>
      </c>
      <c r="K16" s="27"/>
    </row>
    <row r="17" spans="1:11" ht="12.75">
      <c r="A17" s="52" t="s">
        <v>87</v>
      </c>
      <c r="B17" s="30"/>
      <c r="C17" s="30"/>
      <c r="D17" s="67"/>
      <c r="E17" s="84"/>
      <c r="F17" s="74">
        <v>9183.6</v>
      </c>
      <c r="G17" s="74">
        <v>0</v>
      </c>
      <c r="H17" s="93">
        <f>F17+G17</f>
        <v>9183.6</v>
      </c>
      <c r="I17" s="84">
        <f>ROUND(H17/$E$5,2)</f>
        <v>364.05</v>
      </c>
      <c r="J17" s="98">
        <v>0</v>
      </c>
      <c r="K17" s="27"/>
    </row>
    <row r="18" spans="1:11" ht="12.75">
      <c r="A18" s="52" t="s">
        <v>11</v>
      </c>
      <c r="B18" s="30"/>
      <c r="C18" s="30"/>
      <c r="D18" s="67" t="s">
        <v>48</v>
      </c>
      <c r="E18" s="84"/>
      <c r="F18" s="113"/>
      <c r="G18" s="113"/>
      <c r="H18" s="93">
        <f>F18+G18</f>
        <v>0</v>
      </c>
      <c r="I18" s="114"/>
      <c r="J18" s="98">
        <v>0</v>
      </c>
      <c r="K18" s="27"/>
    </row>
    <row r="19" spans="1:11" ht="13.5" thickBot="1">
      <c r="A19" s="52" t="s">
        <v>88</v>
      </c>
      <c r="B19" s="28"/>
      <c r="C19" s="30"/>
      <c r="D19" s="31"/>
      <c r="E19" s="84"/>
      <c r="F19" s="74">
        <v>0</v>
      </c>
      <c r="G19" s="74">
        <v>0</v>
      </c>
      <c r="H19" s="93">
        <f>G19+F19</f>
        <v>0</v>
      </c>
      <c r="I19" s="84">
        <v>0</v>
      </c>
      <c r="J19" s="98">
        <v>0</v>
      </c>
      <c r="K19" s="27"/>
    </row>
    <row r="20" spans="1:11" ht="18.75" customHeight="1" thickBot="1">
      <c r="A20" s="167" t="s">
        <v>8</v>
      </c>
      <c r="B20" s="168"/>
      <c r="C20" s="168"/>
      <c r="D20" s="169"/>
      <c r="E20" s="80">
        <f>E21+E30+E59</f>
        <v>10324.2</v>
      </c>
      <c r="F20" s="70">
        <f>F21+F30+F59</f>
        <v>162112.71000000002</v>
      </c>
      <c r="G20" s="70">
        <f>G21+G30+G59</f>
        <v>19802</v>
      </c>
      <c r="H20" s="94">
        <f>H30+H21+H59</f>
        <v>181914.71</v>
      </c>
      <c r="I20" s="80">
        <f>I30+I21+I59</f>
        <v>7211.39</v>
      </c>
      <c r="J20" s="99">
        <f>J30+J21+J59</f>
        <v>0</v>
      </c>
      <c r="K20" s="49"/>
    </row>
    <row r="21" spans="1:11" ht="21" customHeight="1" thickBot="1">
      <c r="A21" s="170" t="s">
        <v>49</v>
      </c>
      <c r="B21" s="171"/>
      <c r="C21" s="171"/>
      <c r="D21" s="172"/>
      <c r="E21" s="81">
        <f>SUM(E22:E29)</f>
        <v>1736.7799999999997</v>
      </c>
      <c r="F21" s="71">
        <f>SUM(F22:F29)</f>
        <v>21299</v>
      </c>
      <c r="G21" s="71">
        <f>SUM(G22:G29)</f>
        <v>0</v>
      </c>
      <c r="H21" s="92">
        <f>SUM(H22:H29)</f>
        <v>21299</v>
      </c>
      <c r="I21" s="81">
        <f>SUM(I22:I29)</f>
        <v>844.3199999999999</v>
      </c>
      <c r="J21" s="97">
        <f>SUM(J22:J27)</f>
        <v>0</v>
      </c>
      <c r="K21" s="153" t="e">
        <f>J21/J81</f>
        <v>#DIV/0!</v>
      </c>
    </row>
    <row r="22" spans="1:11" ht="12.75">
      <c r="A22" s="52" t="s">
        <v>12</v>
      </c>
      <c r="B22" s="30"/>
      <c r="C22" s="30"/>
      <c r="D22" s="34" t="s">
        <v>50</v>
      </c>
      <c r="E22" s="85"/>
      <c r="F22" s="115"/>
      <c r="G22" s="115"/>
      <c r="H22" s="95"/>
      <c r="I22" s="116"/>
      <c r="J22" s="100"/>
      <c r="K22" s="35"/>
    </row>
    <row r="23" spans="1:11" ht="12.75">
      <c r="A23" s="52" t="s">
        <v>89</v>
      </c>
      <c r="B23" s="30"/>
      <c r="C23" s="30"/>
      <c r="D23" s="34"/>
      <c r="E23" s="85"/>
      <c r="F23" s="75">
        <v>0</v>
      </c>
      <c r="G23" s="75">
        <v>0</v>
      </c>
      <c r="H23" s="95">
        <f>F23+G23</f>
        <v>0</v>
      </c>
      <c r="I23" s="85">
        <v>0</v>
      </c>
      <c r="J23" s="100">
        <v>0</v>
      </c>
      <c r="K23" s="35"/>
    </row>
    <row r="24" spans="1:11" ht="12.75">
      <c r="A24" s="53" t="s">
        <v>13</v>
      </c>
      <c r="B24" s="37"/>
      <c r="C24" s="37"/>
      <c r="D24" s="38" t="s">
        <v>51</v>
      </c>
      <c r="E24" s="86"/>
      <c r="F24" s="115"/>
      <c r="G24" s="115"/>
      <c r="H24" s="95"/>
      <c r="I24" s="116"/>
      <c r="J24" s="100"/>
      <c r="K24" s="39"/>
    </row>
    <row r="25" spans="1:11" ht="12.75">
      <c r="A25" s="53" t="s">
        <v>90</v>
      </c>
      <c r="B25" s="37"/>
      <c r="C25" s="37"/>
      <c r="D25" s="38"/>
      <c r="E25" s="86"/>
      <c r="F25" s="75">
        <v>0</v>
      </c>
      <c r="G25" s="75">
        <v>0</v>
      </c>
      <c r="H25" s="95">
        <f>F25+G25</f>
        <v>0</v>
      </c>
      <c r="I25" s="85">
        <v>0</v>
      </c>
      <c r="J25" s="100">
        <v>0</v>
      </c>
      <c r="K25" s="39"/>
    </row>
    <row r="26" spans="1:11" ht="12.75">
      <c r="A26" s="53" t="s">
        <v>14</v>
      </c>
      <c r="B26" s="37"/>
      <c r="C26" s="37"/>
      <c r="D26" s="38" t="s">
        <v>68</v>
      </c>
      <c r="E26" s="86">
        <v>578.93</v>
      </c>
      <c r="F26" s="115"/>
      <c r="G26" s="115"/>
      <c r="H26" s="95"/>
      <c r="I26" s="116"/>
      <c r="J26" s="100"/>
      <c r="K26" s="39"/>
    </row>
    <row r="27" spans="1:11" ht="12.75">
      <c r="A27" s="53" t="s">
        <v>91</v>
      </c>
      <c r="B27" s="40"/>
      <c r="C27" s="40"/>
      <c r="D27" s="164" t="s">
        <v>142</v>
      </c>
      <c r="E27" s="87"/>
      <c r="F27" s="75">
        <v>9423</v>
      </c>
      <c r="G27" s="75">
        <v>0</v>
      </c>
      <c r="H27" s="95">
        <f>F27+G27</f>
        <v>9423</v>
      </c>
      <c r="I27" s="84">
        <f>ROUND(H27/$E$5,2)</f>
        <v>373.54</v>
      </c>
      <c r="J27" s="100">
        <v>0</v>
      </c>
      <c r="K27" s="39"/>
    </row>
    <row r="28" spans="1:11" ht="12.75">
      <c r="A28" s="162" t="s">
        <v>139</v>
      </c>
      <c r="B28" s="37"/>
      <c r="C28" s="37"/>
      <c r="D28" s="38" t="s">
        <v>68</v>
      </c>
      <c r="E28" s="86">
        <v>1157.85</v>
      </c>
      <c r="F28" s="115"/>
      <c r="G28" s="115"/>
      <c r="H28" s="95"/>
      <c r="I28" s="116"/>
      <c r="J28" s="100"/>
      <c r="K28" s="39"/>
    </row>
    <row r="29" spans="1:11" ht="13.5" thickBot="1">
      <c r="A29" s="162" t="s">
        <v>141</v>
      </c>
      <c r="B29" s="28"/>
      <c r="C29" s="28"/>
      <c r="D29" s="164" t="s">
        <v>140</v>
      </c>
      <c r="E29" s="82"/>
      <c r="F29" s="72">
        <v>11876</v>
      </c>
      <c r="G29" s="72">
        <v>0</v>
      </c>
      <c r="H29" s="93">
        <f>F29+G29</f>
        <v>11876</v>
      </c>
      <c r="I29" s="84">
        <f>ROUND(H29/$E$5,2)</f>
        <v>470.78</v>
      </c>
      <c r="J29" s="98">
        <v>0</v>
      </c>
      <c r="K29" s="27"/>
    </row>
    <row r="30" spans="1:11" ht="13.5" thickBot="1">
      <c r="A30" s="173" t="s">
        <v>23</v>
      </c>
      <c r="B30" s="174"/>
      <c r="C30" s="174"/>
      <c r="D30" s="175"/>
      <c r="E30" s="88">
        <f aca="true" t="shared" si="4" ref="E30:J30">SUM(E31:E58)</f>
        <v>8587.42</v>
      </c>
      <c r="F30" s="77">
        <f t="shared" si="4"/>
        <v>140813.71000000002</v>
      </c>
      <c r="G30" s="77">
        <f t="shared" si="4"/>
        <v>19802</v>
      </c>
      <c r="H30" s="92">
        <f t="shared" si="4"/>
        <v>160615.71</v>
      </c>
      <c r="I30" s="88">
        <f t="shared" si="4"/>
        <v>6367.070000000001</v>
      </c>
      <c r="J30" s="97">
        <f t="shared" si="4"/>
        <v>0</v>
      </c>
      <c r="K30" s="51"/>
    </row>
    <row r="31" spans="1:11" ht="12.75">
      <c r="A31" s="52" t="s">
        <v>15</v>
      </c>
      <c r="B31" s="29"/>
      <c r="C31" s="30"/>
      <c r="D31" s="34" t="s">
        <v>56</v>
      </c>
      <c r="E31" s="86"/>
      <c r="F31" s="117"/>
      <c r="G31" s="117"/>
      <c r="H31" s="95">
        <f aca="true" t="shared" si="5" ref="H31:H58">F31+G31</f>
        <v>0</v>
      </c>
      <c r="I31" s="118"/>
      <c r="J31" s="100"/>
      <c r="K31" s="61"/>
    </row>
    <row r="32" spans="1:11" ht="12.75">
      <c r="A32" s="52" t="s">
        <v>93</v>
      </c>
      <c r="B32" s="29"/>
      <c r="C32" s="30"/>
      <c r="D32" s="34"/>
      <c r="E32" s="86"/>
      <c r="F32" s="76">
        <v>0</v>
      </c>
      <c r="G32" s="76">
        <v>0</v>
      </c>
      <c r="H32" s="95">
        <f t="shared" si="5"/>
        <v>0</v>
      </c>
      <c r="I32" s="86">
        <v>0</v>
      </c>
      <c r="J32" s="100">
        <v>0</v>
      </c>
      <c r="K32" s="61"/>
    </row>
    <row r="33" spans="1:11" ht="12.75">
      <c r="A33" s="53" t="s">
        <v>16</v>
      </c>
      <c r="B33" s="36"/>
      <c r="C33" s="37"/>
      <c r="D33" s="38" t="s">
        <v>24</v>
      </c>
      <c r="E33" s="86">
        <v>463.14</v>
      </c>
      <c r="F33" s="117"/>
      <c r="G33" s="117"/>
      <c r="H33" s="95"/>
      <c r="I33" s="118"/>
      <c r="J33" s="100"/>
      <c r="K33" s="61"/>
    </row>
    <row r="34" spans="1:11" ht="12.75">
      <c r="A34" s="53" t="s">
        <v>94</v>
      </c>
      <c r="B34" s="36"/>
      <c r="C34" s="37"/>
      <c r="D34" s="38"/>
      <c r="E34" s="86"/>
      <c r="F34" s="76">
        <v>9230</v>
      </c>
      <c r="G34" s="76">
        <v>1846</v>
      </c>
      <c r="H34" s="95">
        <f t="shared" si="5"/>
        <v>11076</v>
      </c>
      <c r="I34" s="84">
        <f>ROUND(H34/$E$5,2)</f>
        <v>439.07</v>
      </c>
      <c r="J34" s="100">
        <v>0</v>
      </c>
      <c r="K34" s="61"/>
    </row>
    <row r="35" spans="1:11" ht="12.75">
      <c r="A35" s="53" t="s">
        <v>17</v>
      </c>
      <c r="B35" s="36"/>
      <c r="C35" s="37"/>
      <c r="D35" s="38" t="s">
        <v>72</v>
      </c>
      <c r="E35" s="86"/>
      <c r="F35" s="117"/>
      <c r="G35" s="117"/>
      <c r="H35" s="95"/>
      <c r="I35" s="118"/>
      <c r="J35" s="100"/>
      <c r="K35" s="61"/>
    </row>
    <row r="36" spans="1:11" ht="12.75">
      <c r="A36" s="53" t="s">
        <v>92</v>
      </c>
      <c r="B36" s="36"/>
      <c r="C36" s="37"/>
      <c r="D36" s="38"/>
      <c r="E36" s="86"/>
      <c r="F36" s="76">
        <v>0</v>
      </c>
      <c r="G36" s="76">
        <v>0</v>
      </c>
      <c r="H36" s="95">
        <f t="shared" si="5"/>
        <v>0</v>
      </c>
      <c r="I36" s="86">
        <v>0</v>
      </c>
      <c r="J36" s="100">
        <v>0</v>
      </c>
      <c r="K36" s="61"/>
    </row>
    <row r="37" spans="1:11" ht="14.25" customHeight="1">
      <c r="A37" s="52" t="s">
        <v>26</v>
      </c>
      <c r="B37" s="36"/>
      <c r="C37" s="37"/>
      <c r="D37" s="38" t="s">
        <v>25</v>
      </c>
      <c r="E37" s="86"/>
      <c r="F37" s="117"/>
      <c r="G37" s="117"/>
      <c r="H37" s="95"/>
      <c r="I37" s="118"/>
      <c r="J37" s="100"/>
      <c r="K37" s="61"/>
    </row>
    <row r="38" spans="1:11" ht="14.25" customHeight="1">
      <c r="A38" s="52" t="s">
        <v>95</v>
      </c>
      <c r="B38" s="36"/>
      <c r="C38" s="37"/>
      <c r="D38" s="38"/>
      <c r="E38" s="86"/>
      <c r="F38" s="76">
        <v>0</v>
      </c>
      <c r="G38" s="76">
        <v>0</v>
      </c>
      <c r="H38" s="95">
        <f t="shared" si="5"/>
        <v>0</v>
      </c>
      <c r="I38" s="86">
        <v>0</v>
      </c>
      <c r="J38" s="100">
        <v>0</v>
      </c>
      <c r="K38" s="61"/>
    </row>
    <row r="39" spans="1:11" ht="14.25" customHeight="1">
      <c r="A39" s="52" t="s">
        <v>27</v>
      </c>
      <c r="B39" s="36"/>
      <c r="C39" s="37"/>
      <c r="D39" s="38" t="s">
        <v>69</v>
      </c>
      <c r="E39" s="86"/>
      <c r="F39" s="117"/>
      <c r="G39" s="117"/>
      <c r="H39" s="95"/>
      <c r="I39" s="118"/>
      <c r="J39" s="100"/>
      <c r="K39" s="62"/>
    </row>
    <row r="40" spans="1:11" ht="14.25" customHeight="1">
      <c r="A40" s="52" t="s">
        <v>96</v>
      </c>
      <c r="B40" s="36"/>
      <c r="C40" s="37"/>
      <c r="D40" s="38"/>
      <c r="E40" s="86"/>
      <c r="F40" s="76">
        <v>0</v>
      </c>
      <c r="G40" s="76">
        <v>0</v>
      </c>
      <c r="H40" s="95">
        <f t="shared" si="5"/>
        <v>0</v>
      </c>
      <c r="I40" s="86">
        <v>0</v>
      </c>
      <c r="J40" s="100">
        <v>0</v>
      </c>
      <c r="K40" s="62"/>
    </row>
    <row r="41" spans="1:11" ht="14.25" customHeight="1">
      <c r="A41" s="52" t="s">
        <v>28</v>
      </c>
      <c r="B41" s="36"/>
      <c r="C41" s="37"/>
      <c r="D41" s="38" t="s">
        <v>55</v>
      </c>
      <c r="E41" s="86">
        <v>1756.08</v>
      </c>
      <c r="F41" s="117"/>
      <c r="G41" s="117"/>
      <c r="H41" s="95"/>
      <c r="I41" s="118"/>
      <c r="J41" s="100"/>
      <c r="K41" s="62"/>
    </row>
    <row r="42" spans="1:11" ht="14.25" customHeight="1">
      <c r="A42" s="52" t="s">
        <v>97</v>
      </c>
      <c r="B42" s="36"/>
      <c r="C42" s="37"/>
      <c r="D42" s="38"/>
      <c r="E42" s="86"/>
      <c r="F42" s="165">
        <v>24193.68</v>
      </c>
      <c r="G42" s="76">
        <v>0</v>
      </c>
      <c r="H42" s="95">
        <f t="shared" si="5"/>
        <v>24193.68</v>
      </c>
      <c r="I42" s="166">
        <f>ROUND(H42/$E$5,2)</f>
        <v>959.08</v>
      </c>
      <c r="J42" s="100">
        <v>0</v>
      </c>
      <c r="K42" s="62"/>
    </row>
    <row r="43" spans="1:11" ht="12.75">
      <c r="A43" s="52" t="s">
        <v>58</v>
      </c>
      <c r="B43" s="36"/>
      <c r="C43" s="37"/>
      <c r="D43" s="38" t="s">
        <v>71</v>
      </c>
      <c r="E43" s="86"/>
      <c r="F43" s="117"/>
      <c r="G43" s="117"/>
      <c r="H43" s="95"/>
      <c r="I43" s="118"/>
      <c r="J43" s="100"/>
      <c r="K43" s="62"/>
    </row>
    <row r="44" spans="1:11" ht="12.75">
      <c r="A44" s="52" t="s">
        <v>98</v>
      </c>
      <c r="B44" s="36"/>
      <c r="C44" s="37"/>
      <c r="D44" s="38"/>
      <c r="E44" s="86"/>
      <c r="F44" s="76">
        <v>0</v>
      </c>
      <c r="G44" s="76">
        <v>0</v>
      </c>
      <c r="H44" s="95">
        <f t="shared" si="5"/>
        <v>0</v>
      </c>
      <c r="I44" s="86">
        <v>0</v>
      </c>
      <c r="J44" s="100">
        <v>0</v>
      </c>
      <c r="K44" s="62"/>
    </row>
    <row r="45" spans="1:11" ht="12.75">
      <c r="A45" s="52" t="s">
        <v>59</v>
      </c>
      <c r="B45" s="36"/>
      <c r="C45" s="37"/>
      <c r="D45" s="38" t="s">
        <v>70</v>
      </c>
      <c r="E45" s="86"/>
      <c r="F45" s="117"/>
      <c r="G45" s="117"/>
      <c r="H45" s="95"/>
      <c r="I45" s="118"/>
      <c r="J45" s="100"/>
      <c r="K45" s="62"/>
    </row>
    <row r="46" spans="1:11" ht="12.75">
      <c r="A46" s="52" t="s">
        <v>99</v>
      </c>
      <c r="B46" s="36"/>
      <c r="C46" s="37"/>
      <c r="D46" s="38"/>
      <c r="E46" s="86"/>
      <c r="F46" s="76">
        <v>0</v>
      </c>
      <c r="G46" s="76">
        <v>0</v>
      </c>
      <c r="H46" s="95">
        <f t="shared" si="5"/>
        <v>0</v>
      </c>
      <c r="I46" s="86">
        <v>0</v>
      </c>
      <c r="J46" s="100">
        <v>0</v>
      </c>
      <c r="K46" s="62"/>
    </row>
    <row r="47" spans="1:11" ht="12.75">
      <c r="A47" s="52" t="s">
        <v>60</v>
      </c>
      <c r="B47" s="36"/>
      <c r="C47" s="37"/>
      <c r="D47" s="38" t="s">
        <v>57</v>
      </c>
      <c r="E47" s="86"/>
      <c r="F47" s="117"/>
      <c r="G47" s="117"/>
      <c r="H47" s="95"/>
      <c r="I47" s="118"/>
      <c r="J47" s="100"/>
      <c r="K47" s="62"/>
    </row>
    <row r="48" spans="1:11" ht="12.75">
      <c r="A48" s="52" t="s">
        <v>100</v>
      </c>
      <c r="B48" s="63"/>
      <c r="C48" s="63"/>
      <c r="D48" s="64"/>
      <c r="E48" s="86"/>
      <c r="F48" s="76">
        <v>0</v>
      </c>
      <c r="G48" s="76">
        <v>0</v>
      </c>
      <c r="H48" s="95">
        <f t="shared" si="5"/>
        <v>0</v>
      </c>
      <c r="I48" s="86">
        <v>0</v>
      </c>
      <c r="J48" s="100">
        <v>0</v>
      </c>
      <c r="K48" s="65"/>
    </row>
    <row r="49" spans="1:11" ht="12.75">
      <c r="A49" s="52" t="s">
        <v>61</v>
      </c>
      <c r="B49" s="63"/>
      <c r="C49" s="63"/>
      <c r="D49" s="64" t="s">
        <v>62</v>
      </c>
      <c r="E49" s="86"/>
      <c r="F49" s="117"/>
      <c r="G49" s="117"/>
      <c r="H49" s="95"/>
      <c r="I49" s="118"/>
      <c r="J49" s="100"/>
      <c r="K49" s="65"/>
    </row>
    <row r="50" spans="1:11" ht="12.75">
      <c r="A50" s="52" t="s">
        <v>101</v>
      </c>
      <c r="B50" s="63"/>
      <c r="C50" s="63"/>
      <c r="D50" s="64"/>
      <c r="E50" s="86"/>
      <c r="F50" s="76">
        <v>0</v>
      </c>
      <c r="G50" s="76">
        <v>0</v>
      </c>
      <c r="H50" s="95">
        <f t="shared" si="5"/>
        <v>0</v>
      </c>
      <c r="I50" s="86">
        <v>0</v>
      </c>
      <c r="J50" s="100">
        <v>0</v>
      </c>
      <c r="K50" s="65"/>
    </row>
    <row r="51" spans="1:11" ht="12.75">
      <c r="A51" s="52" t="s">
        <v>64</v>
      </c>
      <c r="B51" s="63"/>
      <c r="C51" s="63"/>
      <c r="D51" s="163" t="s">
        <v>63</v>
      </c>
      <c r="E51" s="86"/>
      <c r="F51" s="117"/>
      <c r="G51" s="117"/>
      <c r="H51" s="95"/>
      <c r="I51" s="118"/>
      <c r="J51" s="100"/>
      <c r="K51" s="65"/>
    </row>
    <row r="52" spans="1:11" ht="12.75">
      <c r="A52" s="52" t="s">
        <v>102</v>
      </c>
      <c r="B52" s="63"/>
      <c r="C52" s="63"/>
      <c r="D52" s="163" t="s">
        <v>143</v>
      </c>
      <c r="E52" s="86">
        <v>5017.37</v>
      </c>
      <c r="F52" s="76">
        <v>9975</v>
      </c>
      <c r="G52" s="76">
        <v>1995</v>
      </c>
      <c r="H52" s="95">
        <f t="shared" si="5"/>
        <v>11970</v>
      </c>
      <c r="I52" s="84">
        <f aca="true" t="shared" si="6" ref="I52:I58">ROUND(H52/$E$5,2)</f>
        <v>474.51</v>
      </c>
      <c r="J52" s="100">
        <v>0</v>
      </c>
      <c r="K52" s="65"/>
    </row>
    <row r="53" spans="1:11" ht="12.75">
      <c r="A53" s="52"/>
      <c r="B53" s="63"/>
      <c r="C53" s="63"/>
      <c r="D53" s="163"/>
      <c r="E53" s="86"/>
      <c r="F53" s="76">
        <v>22748.33</v>
      </c>
      <c r="G53" s="76">
        <v>4549.67</v>
      </c>
      <c r="H53" s="95">
        <f t="shared" si="5"/>
        <v>27298</v>
      </c>
      <c r="I53" s="84">
        <f t="shared" si="6"/>
        <v>1082.14</v>
      </c>
      <c r="J53" s="100"/>
      <c r="K53" s="65"/>
    </row>
    <row r="54" spans="1:11" ht="12.75">
      <c r="A54" s="52"/>
      <c r="B54" s="63"/>
      <c r="C54" s="63"/>
      <c r="D54" s="163"/>
      <c r="E54" s="86"/>
      <c r="F54" s="76">
        <v>14364.17</v>
      </c>
      <c r="G54" s="76">
        <v>2872.83</v>
      </c>
      <c r="H54" s="95">
        <f t="shared" si="5"/>
        <v>17237</v>
      </c>
      <c r="I54" s="84">
        <f t="shared" si="6"/>
        <v>683.3</v>
      </c>
      <c r="J54" s="100"/>
      <c r="K54" s="65"/>
    </row>
    <row r="55" spans="1:11" ht="12.75">
      <c r="A55" s="52"/>
      <c r="B55" s="63"/>
      <c r="C55" s="63"/>
      <c r="D55" s="163"/>
      <c r="E55" s="86"/>
      <c r="F55" s="76">
        <v>17556.67</v>
      </c>
      <c r="G55" s="76">
        <v>3511.33</v>
      </c>
      <c r="H55" s="95">
        <f t="shared" si="5"/>
        <v>21068</v>
      </c>
      <c r="I55" s="84">
        <f t="shared" si="6"/>
        <v>835.17</v>
      </c>
      <c r="J55" s="100"/>
      <c r="K55" s="65"/>
    </row>
    <row r="56" spans="1:11" ht="12.75">
      <c r="A56" s="52"/>
      <c r="B56" s="63"/>
      <c r="C56" s="63"/>
      <c r="D56" s="163"/>
      <c r="E56" s="86"/>
      <c r="F56" s="76">
        <v>11970</v>
      </c>
      <c r="G56" s="76">
        <v>2394</v>
      </c>
      <c r="H56" s="95">
        <f t="shared" si="5"/>
        <v>14364</v>
      </c>
      <c r="I56" s="84">
        <f t="shared" si="6"/>
        <v>569.41</v>
      </c>
      <c r="J56" s="100"/>
      <c r="K56" s="65"/>
    </row>
    <row r="57" spans="1:11" ht="12.75">
      <c r="A57" s="52"/>
      <c r="B57" s="63"/>
      <c r="C57" s="63"/>
      <c r="D57" s="163"/>
      <c r="E57" s="86"/>
      <c r="F57" s="76">
        <v>13165.83</v>
      </c>
      <c r="G57" s="76">
        <v>2633.17</v>
      </c>
      <c r="H57" s="95">
        <f t="shared" si="5"/>
        <v>15799</v>
      </c>
      <c r="I57" s="84">
        <f t="shared" si="6"/>
        <v>626.3</v>
      </c>
      <c r="J57" s="100"/>
      <c r="K57" s="65"/>
    </row>
    <row r="58" spans="1:11" ht="13.5" thickBot="1">
      <c r="A58" s="52" t="s">
        <v>103</v>
      </c>
      <c r="B58" s="63"/>
      <c r="C58" s="63"/>
      <c r="D58" s="163" t="s">
        <v>144</v>
      </c>
      <c r="E58" s="86">
        <v>1350.83</v>
      </c>
      <c r="F58" s="76">
        <v>17610.03</v>
      </c>
      <c r="G58" s="76">
        <v>0</v>
      </c>
      <c r="H58" s="95">
        <f t="shared" si="5"/>
        <v>17610.03</v>
      </c>
      <c r="I58" s="84">
        <f t="shared" si="6"/>
        <v>698.09</v>
      </c>
      <c r="J58" s="100">
        <v>0</v>
      </c>
      <c r="K58" s="65"/>
    </row>
    <row r="59" spans="1:11" ht="13.5" thickBot="1">
      <c r="A59" s="173" t="s">
        <v>22</v>
      </c>
      <c r="B59" s="174"/>
      <c r="C59" s="174"/>
      <c r="D59" s="175"/>
      <c r="E59" s="88">
        <f aca="true" t="shared" si="7" ref="E59:J59">SUM(E60:E67)</f>
        <v>0</v>
      </c>
      <c r="F59" s="77">
        <f t="shared" si="7"/>
        <v>0</v>
      </c>
      <c r="G59" s="77">
        <f t="shared" si="7"/>
        <v>0</v>
      </c>
      <c r="H59" s="92">
        <f t="shared" si="7"/>
        <v>0</v>
      </c>
      <c r="I59" s="88">
        <f t="shared" si="7"/>
        <v>0</v>
      </c>
      <c r="J59" s="97">
        <f t="shared" si="7"/>
        <v>0</v>
      </c>
      <c r="K59" s="154" t="e">
        <f>J59/J81</f>
        <v>#DIV/0!</v>
      </c>
    </row>
    <row r="60" spans="1:11" ht="12.75">
      <c r="A60" s="52" t="s">
        <v>18</v>
      </c>
      <c r="B60" s="30"/>
      <c r="C60" s="30"/>
      <c r="D60" s="38" t="s">
        <v>66</v>
      </c>
      <c r="E60" s="89"/>
      <c r="F60" s="119"/>
      <c r="G60" s="119"/>
      <c r="H60" s="95"/>
      <c r="I60" s="120"/>
      <c r="J60" s="100"/>
      <c r="K60" s="39"/>
    </row>
    <row r="61" spans="1:11" ht="12.75">
      <c r="A61" s="52" t="s">
        <v>104</v>
      </c>
      <c r="B61" s="30"/>
      <c r="C61" s="30"/>
      <c r="D61" s="38"/>
      <c r="E61" s="89"/>
      <c r="F61" s="78">
        <v>0</v>
      </c>
      <c r="G61" s="78">
        <v>0</v>
      </c>
      <c r="H61" s="95">
        <f aca="true" t="shared" si="8" ref="H61:H67">F61+G61</f>
        <v>0</v>
      </c>
      <c r="I61" s="89">
        <v>0</v>
      </c>
      <c r="J61" s="100">
        <v>0</v>
      </c>
      <c r="K61" s="39"/>
    </row>
    <row r="62" spans="1:11" ht="12.75">
      <c r="A62" s="52" t="s">
        <v>19</v>
      </c>
      <c r="B62" s="37"/>
      <c r="C62" s="41"/>
      <c r="D62" s="38" t="s">
        <v>52</v>
      </c>
      <c r="E62" s="89"/>
      <c r="F62" s="119"/>
      <c r="G62" s="119"/>
      <c r="H62" s="95"/>
      <c r="I62" s="120"/>
      <c r="J62" s="100"/>
      <c r="K62" s="39" t="s">
        <v>2</v>
      </c>
    </row>
    <row r="63" spans="1:11" ht="12.75">
      <c r="A63" s="52" t="s">
        <v>105</v>
      </c>
      <c r="B63" s="37"/>
      <c r="C63" s="41"/>
      <c r="D63" s="38"/>
      <c r="E63" s="89"/>
      <c r="F63" s="78">
        <v>0</v>
      </c>
      <c r="G63" s="78">
        <v>0</v>
      </c>
      <c r="H63" s="95">
        <f t="shared" si="8"/>
        <v>0</v>
      </c>
      <c r="I63" s="89">
        <v>0</v>
      </c>
      <c r="J63" s="100">
        <v>0</v>
      </c>
      <c r="K63" s="39"/>
    </row>
    <row r="64" spans="1:11" ht="12.75">
      <c r="A64" s="52" t="s">
        <v>20</v>
      </c>
      <c r="B64" s="37"/>
      <c r="C64" s="41"/>
      <c r="D64" s="38" t="s">
        <v>54</v>
      </c>
      <c r="E64" s="90"/>
      <c r="F64" s="119"/>
      <c r="G64" s="119"/>
      <c r="H64" s="95"/>
      <c r="I64" s="120"/>
      <c r="J64" s="100"/>
      <c r="K64" s="39"/>
    </row>
    <row r="65" spans="1:11" ht="12.75">
      <c r="A65" s="52" t="s">
        <v>106</v>
      </c>
      <c r="B65" s="37"/>
      <c r="C65" s="41"/>
      <c r="D65" s="38"/>
      <c r="E65" s="109"/>
      <c r="F65" s="78">
        <v>0</v>
      </c>
      <c r="G65" s="78">
        <v>0</v>
      </c>
      <c r="H65" s="95">
        <f t="shared" si="8"/>
        <v>0</v>
      </c>
      <c r="I65" s="89">
        <v>0</v>
      </c>
      <c r="J65" s="100">
        <v>0</v>
      </c>
      <c r="K65" s="39"/>
    </row>
    <row r="66" spans="1:11" ht="12.75">
      <c r="A66" s="52" t="s">
        <v>21</v>
      </c>
      <c r="B66" s="37"/>
      <c r="C66" s="41"/>
      <c r="D66" s="38" t="s">
        <v>53</v>
      </c>
      <c r="E66" s="86"/>
      <c r="F66" s="119"/>
      <c r="G66" s="119"/>
      <c r="H66" s="95"/>
      <c r="I66" s="120"/>
      <c r="J66" s="100"/>
      <c r="K66" s="39"/>
    </row>
    <row r="67" spans="1:11" ht="13.5" thickBot="1">
      <c r="A67" s="52" t="s">
        <v>107</v>
      </c>
      <c r="B67" s="40"/>
      <c r="C67" s="110"/>
      <c r="D67" s="38"/>
      <c r="E67" s="86"/>
      <c r="F67" s="78">
        <v>0</v>
      </c>
      <c r="G67" s="78">
        <v>0</v>
      </c>
      <c r="H67" s="95">
        <f t="shared" si="8"/>
        <v>0</v>
      </c>
      <c r="I67" s="89">
        <v>0</v>
      </c>
      <c r="J67" s="100">
        <v>0</v>
      </c>
      <c r="K67" s="39"/>
    </row>
    <row r="68" spans="1:11" ht="18.75" customHeight="1" thickBot="1">
      <c r="A68" s="167" t="s">
        <v>29</v>
      </c>
      <c r="B68" s="168"/>
      <c r="C68" s="168"/>
      <c r="D68" s="169"/>
      <c r="E68" s="80">
        <f aca="true" t="shared" si="9" ref="E68:J68">E69+E74</f>
        <v>0</v>
      </c>
      <c r="F68" s="70">
        <f t="shared" si="9"/>
        <v>0</v>
      </c>
      <c r="G68" s="70">
        <f t="shared" si="9"/>
        <v>0</v>
      </c>
      <c r="H68" s="94">
        <f t="shared" si="9"/>
        <v>0</v>
      </c>
      <c r="I68" s="80">
        <f t="shared" si="9"/>
        <v>0</v>
      </c>
      <c r="J68" s="99">
        <f t="shared" si="9"/>
        <v>0</v>
      </c>
      <c r="K68" s="49"/>
    </row>
    <row r="69" spans="1:11" ht="18" customHeight="1" thickBot="1">
      <c r="A69" s="173" t="s">
        <v>30</v>
      </c>
      <c r="B69" s="174"/>
      <c r="C69" s="174"/>
      <c r="D69" s="175"/>
      <c r="E69" s="83">
        <f>SUM(E70:E73)</f>
        <v>0</v>
      </c>
      <c r="F69" s="73">
        <f>SUM(F70:F73)</f>
        <v>0</v>
      </c>
      <c r="G69" s="73">
        <f>SUM(G70:G73)</f>
        <v>0</v>
      </c>
      <c r="H69" s="92">
        <f>SUM(H70:H73)</f>
        <v>0</v>
      </c>
      <c r="I69" s="83">
        <f>SUM(I70:I73)</f>
        <v>0</v>
      </c>
      <c r="J69" s="97">
        <f>SUM(J70:J72)</f>
        <v>0</v>
      </c>
      <c r="K69" s="51"/>
    </row>
    <row r="70" spans="1:11" ht="12.75">
      <c r="A70" s="52" t="s">
        <v>34</v>
      </c>
      <c r="B70" s="29"/>
      <c r="C70" s="30"/>
      <c r="D70" s="60" t="s">
        <v>39</v>
      </c>
      <c r="E70" s="82"/>
      <c r="F70" s="77"/>
      <c r="G70" s="77"/>
      <c r="H70" s="93"/>
      <c r="I70" s="88"/>
      <c r="J70" s="98"/>
      <c r="K70" s="27"/>
    </row>
    <row r="71" spans="1:11" ht="12.75">
      <c r="A71" s="52" t="s">
        <v>108</v>
      </c>
      <c r="B71" s="32"/>
      <c r="C71" s="33"/>
      <c r="D71" s="60"/>
      <c r="E71" s="82"/>
      <c r="F71" s="72">
        <v>0</v>
      </c>
      <c r="G71" s="72">
        <v>0</v>
      </c>
      <c r="H71" s="93">
        <f>F71+G71</f>
        <v>0</v>
      </c>
      <c r="I71" s="82">
        <v>0</v>
      </c>
      <c r="J71" s="98">
        <v>0</v>
      </c>
      <c r="K71" s="27"/>
    </row>
    <row r="72" spans="1:11" ht="12.75">
      <c r="A72" s="52" t="s">
        <v>40</v>
      </c>
      <c r="B72" s="42"/>
      <c r="C72" s="43"/>
      <c r="D72" s="60" t="s">
        <v>3</v>
      </c>
      <c r="E72" s="82"/>
      <c r="F72" s="77"/>
      <c r="G72" s="77"/>
      <c r="H72" s="93"/>
      <c r="I72" s="88"/>
      <c r="J72" s="98"/>
      <c r="K72" s="27"/>
    </row>
    <row r="73" spans="1:11" ht="13.5" thickBot="1">
      <c r="A73" s="111" t="s">
        <v>109</v>
      </c>
      <c r="B73" s="112"/>
      <c r="C73" s="112"/>
      <c r="D73" s="66"/>
      <c r="E73" s="82"/>
      <c r="F73" s="72">
        <v>0</v>
      </c>
      <c r="G73" s="72">
        <v>0</v>
      </c>
      <c r="H73" s="93">
        <f>F73+G73</f>
        <v>0</v>
      </c>
      <c r="I73" s="82">
        <v>0</v>
      </c>
      <c r="J73" s="98">
        <v>0</v>
      </c>
      <c r="K73" s="27"/>
    </row>
    <row r="74" spans="1:11" ht="13.5" thickBot="1">
      <c r="A74" s="173" t="s">
        <v>31</v>
      </c>
      <c r="B74" s="174"/>
      <c r="C74" s="174"/>
      <c r="D74" s="175"/>
      <c r="E74" s="83">
        <f aca="true" t="shared" si="10" ref="E74:J74">SUM(E75:E80)</f>
        <v>0</v>
      </c>
      <c r="F74" s="73">
        <f t="shared" si="10"/>
        <v>0</v>
      </c>
      <c r="G74" s="73">
        <f t="shared" si="10"/>
        <v>0</v>
      </c>
      <c r="H74" s="92">
        <f t="shared" si="10"/>
        <v>0</v>
      </c>
      <c r="I74" s="83">
        <f t="shared" si="10"/>
        <v>0</v>
      </c>
      <c r="J74" s="97">
        <f t="shared" si="10"/>
        <v>0</v>
      </c>
      <c r="K74" s="51"/>
    </row>
    <row r="75" spans="1:11" ht="12.75">
      <c r="A75" s="52" t="s">
        <v>35</v>
      </c>
      <c r="B75" s="29"/>
      <c r="C75" s="30"/>
      <c r="D75" s="60" t="s">
        <v>36</v>
      </c>
      <c r="E75" s="82"/>
      <c r="F75" s="77"/>
      <c r="G75" s="77"/>
      <c r="H75" s="93"/>
      <c r="I75" s="88"/>
      <c r="J75" s="98"/>
      <c r="K75" s="27"/>
    </row>
    <row r="76" spans="1:11" ht="12.75">
      <c r="A76" s="52" t="s">
        <v>110</v>
      </c>
      <c r="B76" s="32"/>
      <c r="C76" s="33"/>
      <c r="D76" s="60"/>
      <c r="E76" s="82"/>
      <c r="F76" s="72">
        <v>0</v>
      </c>
      <c r="G76" s="72">
        <v>0</v>
      </c>
      <c r="H76" s="93">
        <f>F76+G76</f>
        <v>0</v>
      </c>
      <c r="I76" s="82">
        <v>0</v>
      </c>
      <c r="J76" s="98">
        <v>0</v>
      </c>
      <c r="K76" s="27"/>
    </row>
    <row r="77" spans="1:11" ht="12.75">
      <c r="A77" s="52" t="s">
        <v>37</v>
      </c>
      <c r="B77" s="32"/>
      <c r="C77" s="33"/>
      <c r="D77" s="60" t="s">
        <v>65</v>
      </c>
      <c r="E77" s="82"/>
      <c r="F77" s="77"/>
      <c r="G77" s="77"/>
      <c r="H77" s="93"/>
      <c r="I77" s="88"/>
      <c r="J77" s="98"/>
      <c r="K77" s="27"/>
    </row>
    <row r="78" spans="1:11" ht="12.75">
      <c r="A78" s="52" t="s">
        <v>111</v>
      </c>
      <c r="B78" s="32"/>
      <c r="C78" s="33"/>
      <c r="D78" s="60"/>
      <c r="E78" s="82"/>
      <c r="F78" s="72">
        <v>0</v>
      </c>
      <c r="G78" s="72">
        <v>0</v>
      </c>
      <c r="H78" s="93">
        <f>F78+G78</f>
        <v>0</v>
      </c>
      <c r="I78" s="82">
        <v>0</v>
      </c>
      <c r="J78" s="98">
        <v>0</v>
      </c>
      <c r="K78" s="27"/>
    </row>
    <row r="79" spans="1:11" ht="12.75">
      <c r="A79" s="52" t="s">
        <v>38</v>
      </c>
      <c r="B79" s="32"/>
      <c r="C79" s="33"/>
      <c r="D79" s="60" t="s">
        <v>67</v>
      </c>
      <c r="E79" s="82"/>
      <c r="F79" s="77"/>
      <c r="G79" s="77"/>
      <c r="H79" s="93"/>
      <c r="I79" s="88"/>
      <c r="J79" s="98"/>
      <c r="K79" s="27"/>
    </row>
    <row r="80" spans="1:11" ht="13.5" thickBot="1">
      <c r="A80" s="52" t="s">
        <v>112</v>
      </c>
      <c r="B80" s="32"/>
      <c r="C80" s="33"/>
      <c r="D80" s="60"/>
      <c r="E80" s="82"/>
      <c r="F80" s="72">
        <v>0</v>
      </c>
      <c r="G80" s="72">
        <v>0</v>
      </c>
      <c r="H80" s="93">
        <f>F80+G80</f>
        <v>0</v>
      </c>
      <c r="I80" s="82">
        <v>0</v>
      </c>
      <c r="J80" s="98">
        <v>0</v>
      </c>
      <c r="K80" s="27"/>
    </row>
    <row r="81" spans="1:11" ht="21.75" customHeight="1" thickBot="1">
      <c r="A81" s="167" t="s">
        <v>32</v>
      </c>
      <c r="B81" s="168"/>
      <c r="C81" s="168"/>
      <c r="D81" s="169"/>
      <c r="E81" s="149">
        <f>E7+E20+E68</f>
        <v>11404.86</v>
      </c>
      <c r="F81" s="150">
        <f>F7+F20+F68</f>
        <v>171296.31000000003</v>
      </c>
      <c r="G81" s="150">
        <f>G7+G20+G68</f>
        <v>19802</v>
      </c>
      <c r="H81" s="91">
        <f>H68+H20+H7</f>
        <v>191098.31</v>
      </c>
      <c r="I81" s="149">
        <f>I68+I20+I7</f>
        <v>7575.4400000000005</v>
      </c>
      <c r="J81" s="96">
        <f>J68+J20+J7</f>
        <v>0</v>
      </c>
      <c r="K81" s="49"/>
    </row>
    <row r="82" spans="1:11" s="5" customFormat="1" ht="21.75" customHeight="1" thickBot="1">
      <c r="A82" s="133"/>
      <c r="B82" s="134"/>
      <c r="C82" s="134"/>
      <c r="D82" s="135"/>
      <c r="E82" s="136"/>
      <c r="F82" s="137"/>
      <c r="G82" s="137"/>
      <c r="H82" s="138"/>
      <c r="I82" s="139"/>
      <c r="J82" s="140"/>
      <c r="K82" s="141"/>
    </row>
    <row r="83" spans="1:11" ht="20.25" customHeight="1" thickBot="1">
      <c r="A83" s="167" t="s">
        <v>130</v>
      </c>
      <c r="B83" s="168"/>
      <c r="C83" s="168"/>
      <c r="D83" s="169"/>
      <c r="E83" s="145">
        <f aca="true" t="shared" si="11" ref="E83:J83">SUM(E84:E89)</f>
        <v>0</v>
      </c>
      <c r="F83" s="146">
        <f t="shared" si="11"/>
        <v>0</v>
      </c>
      <c r="G83" s="146">
        <f t="shared" si="11"/>
        <v>0</v>
      </c>
      <c r="H83" s="151">
        <f t="shared" si="11"/>
        <v>0</v>
      </c>
      <c r="I83" s="147">
        <f t="shared" si="11"/>
        <v>0</v>
      </c>
      <c r="J83" s="148">
        <f t="shared" si="11"/>
        <v>0</v>
      </c>
      <c r="K83" s="155" t="e">
        <f>J83/J81</f>
        <v>#DIV/0!</v>
      </c>
    </row>
    <row r="84" spans="1:11" ht="12.75">
      <c r="A84" s="122" t="s">
        <v>117</v>
      </c>
      <c r="B84" s="44"/>
      <c r="C84" s="44"/>
      <c r="D84" s="123" t="s">
        <v>118</v>
      </c>
      <c r="E84" s="128"/>
      <c r="F84" s="129"/>
      <c r="G84" s="129"/>
      <c r="H84" s="130" t="s">
        <v>2</v>
      </c>
      <c r="I84" s="131" t="s">
        <v>2</v>
      </c>
      <c r="J84" s="132" t="s">
        <v>2</v>
      </c>
      <c r="K84" s="26"/>
    </row>
    <row r="85" spans="1:11" ht="12.75">
      <c r="A85" s="122" t="s">
        <v>119</v>
      </c>
      <c r="B85" s="124"/>
      <c r="C85" s="124"/>
      <c r="D85" s="125" t="s">
        <v>120</v>
      </c>
      <c r="E85" s="128"/>
      <c r="F85" s="129"/>
      <c r="G85" s="129"/>
      <c r="H85" s="130"/>
      <c r="I85" s="131"/>
      <c r="J85" s="132"/>
      <c r="K85" s="26"/>
    </row>
    <row r="86" spans="1:11" ht="12.75">
      <c r="A86" s="122" t="s">
        <v>121</v>
      </c>
      <c r="B86" s="124"/>
      <c r="C86" s="124"/>
      <c r="D86" s="125" t="s">
        <v>122</v>
      </c>
      <c r="E86" s="128"/>
      <c r="F86" s="129"/>
      <c r="G86" s="129"/>
      <c r="H86" s="130"/>
      <c r="I86" s="131"/>
      <c r="J86" s="132"/>
      <c r="K86" s="26"/>
    </row>
    <row r="87" spans="1:11" ht="12.75">
      <c r="A87" s="122" t="s">
        <v>123</v>
      </c>
      <c r="B87" s="124"/>
      <c r="C87" s="124"/>
      <c r="D87" s="125" t="s">
        <v>124</v>
      </c>
      <c r="E87" s="128"/>
      <c r="F87" s="129"/>
      <c r="G87" s="129"/>
      <c r="H87" s="130"/>
      <c r="I87" s="131"/>
      <c r="J87" s="132"/>
      <c r="K87" s="26"/>
    </row>
    <row r="88" spans="1:11" ht="12.75">
      <c r="A88" s="126" t="s">
        <v>125</v>
      </c>
      <c r="B88" s="124"/>
      <c r="C88" s="124"/>
      <c r="D88" s="125" t="s">
        <v>126</v>
      </c>
      <c r="E88" s="128"/>
      <c r="F88" s="129"/>
      <c r="G88" s="129"/>
      <c r="H88" s="130"/>
      <c r="I88" s="131"/>
      <c r="J88" s="132"/>
      <c r="K88" s="26"/>
    </row>
    <row r="89" spans="1:11" ht="13.5" thickBot="1">
      <c r="A89" s="126" t="s">
        <v>127</v>
      </c>
      <c r="B89" s="124"/>
      <c r="C89" s="124"/>
      <c r="D89" s="127" t="s">
        <v>128</v>
      </c>
      <c r="E89" s="128"/>
      <c r="F89" s="129"/>
      <c r="G89" s="129"/>
      <c r="H89" s="130"/>
      <c r="I89" s="131"/>
      <c r="J89" s="132"/>
      <c r="K89" s="26"/>
    </row>
    <row r="90" spans="1:11" ht="25.5" customHeight="1" thickBot="1">
      <c r="A90" s="186" t="s">
        <v>129</v>
      </c>
      <c r="B90" s="187"/>
      <c r="C90" s="187"/>
      <c r="D90" s="187"/>
      <c r="E90" s="142">
        <f>E81-E83</f>
        <v>11404.86</v>
      </c>
      <c r="F90" s="143">
        <v>0</v>
      </c>
      <c r="G90" s="143">
        <v>0</v>
      </c>
      <c r="H90" s="143">
        <v>0</v>
      </c>
      <c r="I90" s="144">
        <v>0</v>
      </c>
      <c r="J90" s="144">
        <v>0</v>
      </c>
      <c r="K90" s="156" t="e">
        <f>J90/J81</f>
        <v>#DIV/0!</v>
      </c>
    </row>
    <row r="91" spans="1:11" ht="16.5" customHeight="1">
      <c r="A91" s="56"/>
      <c r="B91" s="57"/>
      <c r="C91" s="57"/>
      <c r="D91" s="57"/>
      <c r="E91" s="58"/>
      <c r="F91" s="54"/>
      <c r="G91" s="55"/>
      <c r="H91" s="55"/>
      <c r="I91" s="55"/>
      <c r="J91" s="55"/>
      <c r="K91" s="59"/>
    </row>
    <row r="92" spans="1:10" s="5" customFormat="1" ht="12.75">
      <c r="A92" s="13" t="s">
        <v>115</v>
      </c>
      <c r="B92" s="2"/>
      <c r="C92" s="10"/>
      <c r="D92" s="2"/>
      <c r="E92" s="3"/>
      <c r="F92" s="14" t="s">
        <v>2</v>
      </c>
      <c r="G92" s="21" t="s">
        <v>2</v>
      </c>
      <c r="H92" s="22"/>
      <c r="I92" s="22"/>
      <c r="J92" s="22"/>
    </row>
    <row r="93" spans="1:10" s="5" customFormat="1" ht="12.75">
      <c r="A93" s="23" t="s">
        <v>33</v>
      </c>
      <c r="B93" s="15"/>
      <c r="C93" s="10"/>
      <c r="D93" s="2"/>
      <c r="E93" s="3"/>
      <c r="F93" s="14"/>
      <c r="G93" s="21"/>
      <c r="H93" s="22"/>
      <c r="I93" s="22"/>
      <c r="J93" s="22"/>
    </row>
    <row r="94" spans="1:6" s="5" customFormat="1" ht="12.75">
      <c r="A94" s="7" t="s">
        <v>116</v>
      </c>
      <c r="B94" s="11"/>
      <c r="C94" s="13"/>
      <c r="D94" s="2"/>
      <c r="E94" s="3"/>
      <c r="F94" s="6"/>
    </row>
    <row r="95" spans="1:6" s="18" customFormat="1" ht="12.75" customHeight="1">
      <c r="A95" s="11" t="s">
        <v>1</v>
      </c>
      <c r="B95" s="12"/>
      <c r="C95" s="23"/>
      <c r="D95" s="15"/>
      <c r="E95" s="16"/>
      <c r="F95" s="17"/>
    </row>
    <row r="96" spans="1:6" s="18" customFormat="1" ht="12.75" customHeight="1">
      <c r="A96" s="11"/>
      <c r="B96" s="12"/>
      <c r="C96" s="23"/>
      <c r="D96" s="15"/>
      <c r="E96" s="16"/>
      <c r="F96" s="17"/>
    </row>
    <row r="97" spans="1:6" s="18" customFormat="1" ht="12.75" customHeight="1">
      <c r="A97" s="7" t="s">
        <v>131</v>
      </c>
      <c r="B97" s="12"/>
      <c r="C97" s="23"/>
      <c r="D97" s="15"/>
      <c r="E97" s="16"/>
      <c r="F97" s="17"/>
    </row>
    <row r="98" spans="1:6" s="18" customFormat="1" ht="12.75" customHeight="1">
      <c r="A98" s="7" t="s">
        <v>132</v>
      </c>
      <c r="B98" s="12"/>
      <c r="C98" s="23"/>
      <c r="D98" s="15"/>
      <c r="E98" s="16"/>
      <c r="F98" s="17"/>
    </row>
    <row r="99" spans="1:6" s="18" customFormat="1" ht="12.75" customHeight="1">
      <c r="A99" s="7"/>
      <c r="B99" s="12"/>
      <c r="C99" s="23"/>
      <c r="D99" s="15"/>
      <c r="E99" s="16"/>
      <c r="F99" s="17"/>
    </row>
    <row r="100" spans="1:6" s="18" customFormat="1" ht="12.75" customHeight="1">
      <c r="A100" s="11" t="s">
        <v>113</v>
      </c>
      <c r="B100" s="12"/>
      <c r="C100" s="23"/>
      <c r="D100" s="15"/>
      <c r="E100" s="16"/>
      <c r="F100" s="17"/>
    </row>
    <row r="101" spans="1:6" s="18" customFormat="1" ht="12.75" customHeight="1">
      <c r="A101" s="11"/>
      <c r="B101" s="12"/>
      <c r="C101" s="23"/>
      <c r="D101" s="15"/>
      <c r="E101" s="16"/>
      <c r="F101" s="17"/>
    </row>
    <row r="102" spans="1:6" s="18" customFormat="1" ht="12.75" customHeight="1">
      <c r="A102" s="121" t="s">
        <v>136</v>
      </c>
      <c r="B102" s="12"/>
      <c r="C102" s="23"/>
      <c r="D102" s="15"/>
      <c r="E102" s="16"/>
      <c r="F102" s="17"/>
    </row>
    <row r="103" spans="1:10" s="5" customFormat="1" ht="12.75" customHeight="1">
      <c r="A103" s="19"/>
      <c r="B103" s="20"/>
      <c r="C103" s="7"/>
      <c r="D103" s="11"/>
      <c r="E103" s="11"/>
      <c r="F103" s="11"/>
      <c r="G103" s="11"/>
      <c r="H103" s="11"/>
      <c r="I103" s="11"/>
      <c r="J103" s="11"/>
    </row>
    <row r="104" spans="1:11" ht="12.75">
      <c r="A104" s="7" t="s">
        <v>114</v>
      </c>
      <c r="B104" s="12"/>
      <c r="C104" s="11"/>
      <c r="D104" s="12"/>
      <c r="E104" s="12"/>
      <c r="F104" s="12"/>
      <c r="G104" s="12"/>
      <c r="H104" s="12"/>
      <c r="I104" s="12"/>
      <c r="J104" s="12"/>
      <c r="K104" s="12"/>
    </row>
    <row r="105" ht="12.75">
      <c r="A105" s="9"/>
    </row>
    <row r="106" ht="13.5" thickBot="1"/>
    <row r="107" spans="4:11" ht="12.75">
      <c r="D107" s="106"/>
      <c r="J107" s="101"/>
      <c r="K107" s="102"/>
    </row>
    <row r="108" spans="4:11" ht="12.75">
      <c r="D108" s="107"/>
      <c r="J108" s="68"/>
      <c r="K108" s="103"/>
    </row>
    <row r="109" spans="4:11" ht="12.75">
      <c r="D109" s="107"/>
      <c r="J109" s="68"/>
      <c r="K109" s="103"/>
    </row>
    <row r="110" spans="4:11" ht="12.75">
      <c r="D110" s="107"/>
      <c r="J110" s="68"/>
      <c r="K110" s="103"/>
    </row>
    <row r="111" spans="4:11" ht="13.5" thickBot="1">
      <c r="D111" s="108"/>
      <c r="J111" s="104"/>
      <c r="K111" s="105"/>
    </row>
    <row r="112" spans="4:11" ht="12.75">
      <c r="D112" s="1" t="s">
        <v>83</v>
      </c>
      <c r="J112" s="176" t="s">
        <v>82</v>
      </c>
      <c r="K112" s="176"/>
    </row>
  </sheetData>
  <sheetProtection/>
  <mergeCells count="23">
    <mergeCell ref="E4:K4"/>
    <mergeCell ref="A4:D4"/>
    <mergeCell ref="B1:K1"/>
    <mergeCell ref="E3:K3"/>
    <mergeCell ref="A2:D2"/>
    <mergeCell ref="A3:D3"/>
    <mergeCell ref="J112:K112"/>
    <mergeCell ref="A5:D5"/>
    <mergeCell ref="E5:K5"/>
    <mergeCell ref="A7:D7"/>
    <mergeCell ref="A6:D6"/>
    <mergeCell ref="A90:D90"/>
    <mergeCell ref="A59:D59"/>
    <mergeCell ref="A8:D8"/>
    <mergeCell ref="A15:D15"/>
    <mergeCell ref="A30:D30"/>
    <mergeCell ref="A20:D20"/>
    <mergeCell ref="A21:D21"/>
    <mergeCell ref="A83:D83"/>
    <mergeCell ref="A81:D81"/>
    <mergeCell ref="A68:D68"/>
    <mergeCell ref="A69:D69"/>
    <mergeCell ref="A74:D74"/>
  </mergeCells>
  <printOptions horizontalCentered="1"/>
  <pageMargins left="0.3937007874015748" right="0.3937007874015748" top="0.6299212598425197" bottom="0.4724409448818898" header="0.3937007874015748" footer="0.1968503937007874"/>
  <pageSetup horizontalDpi="600" verticalDpi="600" orientation="landscape" paperSize="9" scale="59" r:id="rId2"/>
  <headerFooter alignWithMargins="0">
    <oddHeader xml:space="preserve">&amp;LFond malých projektů&amp;RFinanční vyúčtování projektu - příloha k závěrečné zprávě </oddHeader>
    <oddFooter>&amp;CStránka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Pospíchalová Petra</cp:lastModifiedBy>
  <cp:lastPrinted>2012-12-04T07:41:15Z</cp:lastPrinted>
  <dcterms:created xsi:type="dcterms:W3CDTF">2000-04-10T10:46:44Z</dcterms:created>
  <dcterms:modified xsi:type="dcterms:W3CDTF">2012-12-06T09:40:48Z</dcterms:modified>
  <cp:category/>
  <cp:version/>
  <cp:contentType/>
  <cp:contentStatus/>
</cp:coreProperties>
</file>