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050" windowWidth="17115" windowHeight="9720" activeTab="0"/>
  </bookViews>
  <sheets>
    <sheet name="Tabulka Evropské projekty" sheetId="1" r:id="rId1"/>
  </sheets>
  <definedNames>
    <definedName name="_xlnm.Print_Titles" localSheetId="0">'Tabulka Evropské projekty'!$6:$7</definedName>
  </definedNames>
  <calcPr fullCalcOnLoad="1"/>
</workbook>
</file>

<file path=xl/sharedStrings.xml><?xml version="1.0" encoding="utf-8"?>
<sst xmlns="http://schemas.openxmlformats.org/spreadsheetml/2006/main" count="85" uniqueCount="85">
  <si>
    <t>Počet stran: 4</t>
  </si>
  <si>
    <t>Výdaje</t>
  </si>
  <si>
    <t>Příjmy</t>
  </si>
  <si>
    <t>Rozšíření Datového skladu kraje Vysočina  (IOP)</t>
  </si>
  <si>
    <t>Odbor dopravy a silničního hospodářství</t>
  </si>
  <si>
    <t>II/150 Havlíčkův Brod - Okrouhlice (ROP)</t>
  </si>
  <si>
    <t>II/602 hr. kraje - Pelhřimov, 6. stavba (ROP)</t>
  </si>
  <si>
    <t>II/360 ul. Rafaelova - Pocoucov (ROP)</t>
  </si>
  <si>
    <t>II/405 Zašovice - Okříšky (ROP)</t>
  </si>
  <si>
    <t>II/130 Miletín - most evid. číslo 130-011 (ROP)</t>
  </si>
  <si>
    <t>Celkem odbor dopravy a silničního hospodářství</t>
  </si>
  <si>
    <t>Odbor informatiky</t>
  </si>
  <si>
    <t>DE LAN (Interreg IVC)</t>
  </si>
  <si>
    <t>eCITIZEN II (Interreg IVC)</t>
  </si>
  <si>
    <t>OSEPA (Interreg IVC)</t>
  </si>
  <si>
    <t>Technologické centrum + SPS + ROWANet (IOP)</t>
  </si>
  <si>
    <t>Digitalizace a ukládání (IOP)</t>
  </si>
  <si>
    <t>Vnitřní integrace úřadu (IOP)</t>
  </si>
  <si>
    <t>Digitální mapa veřejné správy (IOP)</t>
  </si>
  <si>
    <t>Celkem odbor informatiky</t>
  </si>
  <si>
    <t>Zámek Třebíč - modernizace zámku a zpřístupnění nových expozic (ROP)</t>
  </si>
  <si>
    <t>Odbor regionálního rozvoje</t>
  </si>
  <si>
    <t>Technická pomoc OP Přeshraniční spolupráce Rakousko - Česká republika 2007 - 2013 v kraji Vysočina(OP AT - CZ)</t>
  </si>
  <si>
    <t>Kvalita 09 (OPLZZ)</t>
  </si>
  <si>
    <t>Pavilon urgentní a intenzivní péče (ROP)</t>
  </si>
  <si>
    <t>Celkem odbor regionálního rozvoje</t>
  </si>
  <si>
    <t>Odbor sociálních věcí</t>
  </si>
  <si>
    <t>Celkem odbor sociálních věcí</t>
  </si>
  <si>
    <t>Odbor zdravotnictví</t>
  </si>
  <si>
    <t>Celkem odbor zdravotnictví</t>
  </si>
  <si>
    <t>Odbor životního prostředí</t>
  </si>
  <si>
    <t>Revitalizace parků v zařízeních zřizovaných krajem Vysočina (OP ŽP)</t>
  </si>
  <si>
    <t>Implementace soustavy Natura 2000 - Vysočina (OPŽP)</t>
  </si>
  <si>
    <t>Implementace soustavy Natura 2000 v kraji Vysočina - lesy a rybníky (OPŽP)</t>
  </si>
  <si>
    <t>Revitalizace parků v zařízeních zřizovaných krajem Vysočina II. (OP ŽP)</t>
  </si>
  <si>
    <t xml:space="preserve">Celkem odbor životního prostředí </t>
  </si>
  <si>
    <t>Celkem projekty EU</t>
  </si>
  <si>
    <t>Odbor sekretariátu hejtmana</t>
  </si>
  <si>
    <t>Úspory energií v zařízeních zřizovaných krajem Vysočina I. a 2. etapa (OPŽP)</t>
  </si>
  <si>
    <t>Celkem odbor sekretariátu hejtmana</t>
  </si>
  <si>
    <t>II/353 D1 - Rytířsko - Jamné, 2. stavba (ROP)</t>
  </si>
  <si>
    <t>Kulturní krajiny a identity podél rakousko - českých hranic - 60 let EU (OP Přeshraniční spolupráce)</t>
  </si>
  <si>
    <t>II/409 Panské Dubenky - most evid. číslo 409-009 (ROP)</t>
  </si>
  <si>
    <t>Standardy operačního řízení ZZS kraje Vysočina (IOP)</t>
  </si>
  <si>
    <t>Projekty EU</t>
  </si>
  <si>
    <t>Předpokládané příjmy a výdaje kapitoly Evropské projekty  (v tis. Kč)</t>
  </si>
  <si>
    <t>Spolupráce mezi místní Agendou 21 v kraji Vysočina a programem Gemeinde 21 v Dolním rakousku (MA-G 21)</t>
  </si>
  <si>
    <t>Odbor školství, mládeže a sportu</t>
  </si>
  <si>
    <t>Biomonitoring (TA MF EHP/Norsko)</t>
  </si>
  <si>
    <t>Odbor analýz a podpory řízení</t>
  </si>
  <si>
    <t>Celkem odbor analýz a podpory řízení</t>
  </si>
  <si>
    <t>Odbor kultury, památkové péče a cestovního ruchu</t>
  </si>
  <si>
    <t>Celkem odbor kultury, památkové péče a cestovního ruchu</t>
  </si>
  <si>
    <t>Severojižní propojení kraje Vysočina - 3 (OP AT - CZ)</t>
  </si>
  <si>
    <t>Zlepšení dopravní dostupnosti hraničního přechodu Hluboká - Schaditz po komunikaci II/152 (OP AT - CZ)</t>
  </si>
  <si>
    <t>LDA V4 (Mezinárodní visegrád fond)</t>
  </si>
  <si>
    <t>RECOM CZ - AT OP AT - CZ)</t>
  </si>
  <si>
    <t>Kvalita 10 OPLZZ)</t>
  </si>
  <si>
    <t>Snižování energetické náročnosti (OP AT - CZ)</t>
  </si>
  <si>
    <t>Most k partnerství - VŠP Jihlava tvoří síť (OPVK)</t>
  </si>
  <si>
    <t>Partner AT-CZ PRO 2013+ (OP AT - CZ)</t>
  </si>
  <si>
    <t>Zdraví bez hranic (OP AT - CZ)</t>
  </si>
  <si>
    <t>RAILHUC (OP Nadnárodní spolupráce)</t>
  </si>
  <si>
    <t>CEC5 (OP Nadnárodní spolupráce)</t>
  </si>
  <si>
    <t>Dosažitelnost spojuje (OP AT - CZ)</t>
  </si>
  <si>
    <t>Transformace Ústavu sociální péče Jinošov (IOP)</t>
  </si>
  <si>
    <t>Rovnost šancí na Vysočině (OPLZZ)</t>
  </si>
  <si>
    <t>Žijeme a pracujeme na Vysočině (IOP)</t>
  </si>
  <si>
    <t>Propojení systému Rodinných pasů v kraji Vysočina se systémem NO Familienpass v Dolním Rakousku (OP Přeshraniční spolupráce)</t>
  </si>
  <si>
    <t>Aktivní seniorská politika Vysočina - Dolní Rakousko (OP Přeshraniční spolupráce)</t>
  </si>
  <si>
    <t>Harmonizace při opatrování dětí (OP Přeshraniční spolupráce)</t>
  </si>
  <si>
    <t>Transformace Ústavu sociální péče Jinošov II. (IOP)</t>
  </si>
  <si>
    <t>Transformace Ústavu sociální péče Jinošov III. (IOP)</t>
  </si>
  <si>
    <t>Transformace Ústavu sociální péče pro mentálně postižené Těchobuz I. (IOP)</t>
  </si>
  <si>
    <t>Transformace Ústavu sociální péče pro mentálně postižené Těchobuz II. IOP)</t>
  </si>
  <si>
    <t>Implementace soustavy Natura 2000 v kraji Vysočina - lokality s kuňkou ohnivou (OPŽP)</t>
  </si>
  <si>
    <t>Implementace soustavy Natura 2000 v kraji Vysočina - dvanáct lokalit (OPŽP)</t>
  </si>
  <si>
    <t>Biodiverzita I. (OPŽP)</t>
  </si>
  <si>
    <t>Biodiverzita II. (OPŽP)</t>
  </si>
  <si>
    <t>Úspory energií v zařízeních zřizovaných krajem Vysočina III. (OPŽP)</t>
  </si>
  <si>
    <t>School and Firm Hand in Hand (Partnerství Comenius Regio)</t>
  </si>
  <si>
    <t>Effective School Management (Partnerství Comenius Regio)</t>
  </si>
  <si>
    <t>Odborné filmy jako prostředek jazykové výuky (OPVK)</t>
  </si>
  <si>
    <t>Celkem odbor školství, mládeže a sportu)</t>
  </si>
  <si>
    <t>RK-22-2012-23, př.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</si>
</sst>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10409]General"/>
    <numFmt numFmtId="165" formatCode="[$-1010409]###\ ###\ ###\ ###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>
        <color indexed="22"/>
      </top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46">
      <alignment wrapText="1"/>
      <protection/>
    </xf>
    <xf numFmtId="0" fontId="3" fillId="0" borderId="0" xfId="0" applyFont="1" applyAlignment="1">
      <alignment/>
    </xf>
    <xf numFmtId="164" fontId="2" fillId="33" borderId="10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left" vertical="center" wrapText="1"/>
      <protection/>
    </xf>
    <xf numFmtId="165" fontId="7" fillId="0" borderId="0" xfId="46" applyNumberFormat="1" applyFont="1" applyFill="1" applyBorder="1" applyAlignment="1">
      <alignment horizontal="right" vertical="top" wrapText="1"/>
      <protection/>
    </xf>
    <xf numFmtId="165" fontId="8" fillId="0" borderId="10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 applyBorder="1" applyAlignment="1">
      <alignment vertical="center" wrapText="1"/>
      <protection/>
    </xf>
    <xf numFmtId="165" fontId="7" fillId="0" borderId="0" xfId="46" applyNumberFormat="1" applyFont="1" applyFill="1" applyBorder="1" applyAlignment="1">
      <alignment horizontal="right" vertical="center" wrapText="1"/>
      <protection/>
    </xf>
    <xf numFmtId="0" fontId="2" fillId="0" borderId="0" xfId="46" applyBorder="1">
      <alignment wrapText="1"/>
      <protection/>
    </xf>
    <xf numFmtId="0" fontId="7" fillId="0" borderId="11" xfId="46" applyFont="1" applyFill="1" applyBorder="1" applyAlignment="1">
      <alignment vertical="center" wrapText="1"/>
      <protection/>
    </xf>
    <xf numFmtId="165" fontId="7" fillId="0" borderId="11" xfId="46" applyNumberFormat="1" applyFont="1" applyFill="1" applyBorder="1" applyAlignment="1">
      <alignment horizontal="right" vertical="center" wrapText="1"/>
      <protection/>
    </xf>
    <xf numFmtId="0" fontId="7" fillId="0" borderId="12" xfId="46" applyFont="1" applyFill="1" applyBorder="1" applyAlignment="1">
      <alignment vertical="center" wrapText="1"/>
      <protection/>
    </xf>
    <xf numFmtId="165" fontId="7" fillId="0" borderId="12" xfId="46" applyNumberFormat="1" applyFont="1" applyFill="1" applyBorder="1" applyAlignment="1">
      <alignment horizontal="right" vertical="center" wrapText="1"/>
      <protection/>
    </xf>
    <xf numFmtId="165" fontId="10" fillId="33" borderId="10" xfId="46" applyNumberFormat="1" applyFont="1" applyFill="1" applyBorder="1" applyAlignment="1">
      <alignment horizontal="right" vertical="center" wrapText="1"/>
      <protection/>
    </xf>
    <xf numFmtId="0" fontId="11" fillId="0" borderId="0" xfId="46" applyFont="1">
      <alignment wrapText="1"/>
      <protection/>
    </xf>
    <xf numFmtId="0" fontId="6" fillId="0" borderId="0" xfId="46" applyFont="1" applyFill="1" applyBorder="1" applyAlignment="1">
      <alignment vertical="center" wrapText="1"/>
      <protection/>
    </xf>
    <xf numFmtId="165" fontId="8" fillId="0" borderId="0" xfId="46" applyNumberFormat="1" applyFont="1" applyFill="1" applyBorder="1" applyAlignment="1">
      <alignment horizontal="right" vertical="center" wrapText="1"/>
      <protection/>
    </xf>
    <xf numFmtId="0" fontId="6" fillId="0" borderId="10" xfId="46" applyFont="1" applyFill="1" applyBorder="1" applyAlignment="1">
      <alignment vertical="center" wrapText="1"/>
      <protection/>
    </xf>
    <xf numFmtId="0" fontId="9" fillId="33" borderId="10" xfId="46" applyFont="1" applyFill="1" applyBorder="1" applyAlignment="1">
      <alignment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164" fontId="2" fillId="0" borderId="0" xfId="46" applyNumberFormat="1" applyFont="1" applyFill="1" applyBorder="1" applyAlignment="1">
      <alignment horizontal="center" vertical="center" wrapText="1"/>
      <protection/>
    </xf>
    <xf numFmtId="0" fontId="8" fillId="0" borderId="13" xfId="46" applyFont="1" applyFill="1" applyBorder="1" applyAlignment="1">
      <alignment vertical="center" wrapText="1"/>
      <protection/>
    </xf>
    <xf numFmtId="0" fontId="8" fillId="0" borderId="10" xfId="46" applyFont="1" applyFill="1" applyBorder="1" applyAlignment="1">
      <alignment vertical="center" wrapText="1"/>
      <protection/>
    </xf>
    <xf numFmtId="0" fontId="8" fillId="0" borderId="11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0" fontId="4" fillId="0" borderId="0" xfId="46" applyFont="1" applyAlignment="1">
      <alignment horizontal="left" wrapText="1"/>
      <protection/>
    </xf>
    <xf numFmtId="0" fontId="5" fillId="33" borderId="14" xfId="46" applyFont="1" applyFill="1" applyBorder="1" applyAlignment="1">
      <alignment horizontal="center" vertical="center" wrapText="1"/>
      <protection/>
    </xf>
    <xf numFmtId="0" fontId="5" fillId="33" borderId="15" xfId="46" applyFont="1" applyFill="1" applyBorder="1" applyAlignment="1">
      <alignment horizontal="center" vertical="center" wrapText="1"/>
      <protection/>
    </xf>
    <xf numFmtId="0" fontId="5" fillId="33" borderId="10" xfId="46" applyFont="1" applyFill="1" applyBorder="1" applyAlignment="1">
      <alignment horizontal="center"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vropa výhled 2011 - 201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7"/>
  <sheetViews>
    <sheetView showGridLines="0" tabSelected="1" showOutlineSymbols="0" zoomScaleSheetLayoutView="100" zoomScalePageLayoutView="0" workbookViewId="0" topLeftCell="A1">
      <selection activeCell="F1" sqref="F1"/>
    </sheetView>
  </sheetViews>
  <sheetFormatPr defaultColWidth="9.00390625" defaultRowHeight="12.75" outlineLevelRow="3" outlineLevelCol="1"/>
  <cols>
    <col min="1" max="1" width="72.375" style="1" customWidth="1"/>
    <col min="2" max="4" width="9.875" style="1" customWidth="1"/>
    <col min="5" max="7" width="9.875" style="1" customWidth="1" outlineLevel="1"/>
    <col min="8" max="8" width="22.875" style="1" customWidth="1"/>
    <col min="9" max="16384" width="9.125" style="1" customWidth="1"/>
  </cols>
  <sheetData>
    <row r="1" ht="12.75" customHeight="1">
      <c r="F1" s="2" t="s">
        <v>84</v>
      </c>
    </row>
    <row r="2" ht="12.75" customHeight="1">
      <c r="F2" s="2" t="s">
        <v>0</v>
      </c>
    </row>
    <row r="3" ht="12.75" customHeight="1"/>
    <row r="4" spans="1:7" ht="15" customHeight="1">
      <c r="A4" s="26" t="s">
        <v>45</v>
      </c>
      <c r="B4" s="26"/>
      <c r="C4" s="26"/>
      <c r="D4" s="26"/>
      <c r="E4" s="26"/>
      <c r="F4" s="26"/>
      <c r="G4" s="26"/>
    </row>
    <row r="5" ht="12.75" customHeight="1" thickBot="1"/>
    <row r="6" spans="1:7" ht="25.5" customHeight="1" thickBot="1">
      <c r="A6" s="27" t="s">
        <v>44</v>
      </c>
      <c r="B6" s="29" t="s">
        <v>2</v>
      </c>
      <c r="C6" s="29"/>
      <c r="D6" s="29"/>
      <c r="E6" s="29" t="s">
        <v>1</v>
      </c>
      <c r="F6" s="29"/>
      <c r="G6" s="29"/>
    </row>
    <row r="7" spans="1:7" ht="25.5" customHeight="1" thickBot="1">
      <c r="A7" s="28"/>
      <c r="B7" s="3">
        <v>2013</v>
      </c>
      <c r="C7" s="3">
        <v>2014</v>
      </c>
      <c r="D7" s="3">
        <v>2015</v>
      </c>
      <c r="E7" s="3">
        <v>2013</v>
      </c>
      <c r="F7" s="3">
        <v>2014</v>
      </c>
      <c r="G7" s="3">
        <v>2015</v>
      </c>
    </row>
    <row r="8" spans="1:7" ht="15">
      <c r="A8" s="20"/>
      <c r="B8" s="21"/>
      <c r="C8" s="21"/>
      <c r="D8" s="21"/>
      <c r="E8" s="21"/>
      <c r="F8" s="21"/>
      <c r="G8" s="21"/>
    </row>
    <row r="9" spans="1:7" ht="13.5" outlineLevel="3" thickBot="1">
      <c r="A9" s="4" t="s">
        <v>49</v>
      </c>
      <c r="B9" s="5"/>
      <c r="C9" s="5"/>
      <c r="D9" s="5"/>
      <c r="E9" s="5"/>
      <c r="F9" s="5"/>
      <c r="G9" s="5"/>
    </row>
    <row r="10" spans="1:7" ht="12.75" customHeight="1" outlineLevel="3" thickBot="1">
      <c r="A10" s="22" t="s">
        <v>3</v>
      </c>
      <c r="B10" s="6">
        <v>20400</v>
      </c>
      <c r="C10" s="6"/>
      <c r="D10" s="6"/>
      <c r="E10" s="6"/>
      <c r="F10" s="6"/>
      <c r="G10" s="6">
        <v>0</v>
      </c>
    </row>
    <row r="11" spans="1:7" ht="13.5" outlineLevel="3" thickBot="1">
      <c r="A11" s="18" t="s">
        <v>50</v>
      </c>
      <c r="B11" s="6">
        <f aca="true" t="shared" si="0" ref="B11:G11">SUM(B10)</f>
        <v>20400</v>
      </c>
      <c r="C11" s="6">
        <f t="shared" si="0"/>
        <v>0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</row>
    <row r="12" spans="1:7" s="9" customFormat="1" ht="13.5" customHeight="1" outlineLevel="3">
      <c r="A12" s="7"/>
      <c r="B12" s="8"/>
      <c r="C12" s="8"/>
      <c r="D12" s="8"/>
      <c r="E12" s="8"/>
      <c r="F12" s="8"/>
      <c r="G12" s="8"/>
    </row>
    <row r="13" spans="1:7" ht="16.5" customHeight="1" outlineLevel="3" thickBot="1">
      <c r="A13" s="4" t="s">
        <v>4</v>
      </c>
      <c r="B13" s="8"/>
      <c r="C13" s="8"/>
      <c r="D13" s="8"/>
      <c r="E13" s="8"/>
      <c r="F13" s="8"/>
      <c r="G13" s="8"/>
    </row>
    <row r="14" spans="1:7" ht="12.75" customHeight="1" outlineLevel="3" thickBot="1">
      <c r="A14" s="23" t="s">
        <v>53</v>
      </c>
      <c r="B14" s="6">
        <v>10575</v>
      </c>
      <c r="C14" s="6">
        <v>0</v>
      </c>
      <c r="D14" s="6">
        <v>0</v>
      </c>
      <c r="E14" s="6">
        <v>3267.065</v>
      </c>
      <c r="F14" s="6">
        <v>0</v>
      </c>
      <c r="G14" s="6">
        <v>0</v>
      </c>
    </row>
    <row r="15" spans="1:7" ht="26.25" customHeight="1" outlineLevel="3" thickBot="1">
      <c r="A15" s="23" t="s">
        <v>54</v>
      </c>
      <c r="B15" s="6">
        <v>34000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2.75" customHeight="1" outlineLevel="3" thickBot="1">
      <c r="A16" s="23" t="s">
        <v>42</v>
      </c>
      <c r="B16" s="6">
        <v>12726.26319</v>
      </c>
      <c r="C16" s="6">
        <v>0</v>
      </c>
      <c r="D16" s="6">
        <v>0</v>
      </c>
      <c r="E16" s="6">
        <v>4499.574</v>
      </c>
      <c r="F16" s="6">
        <v>0</v>
      </c>
      <c r="G16" s="6">
        <v>0</v>
      </c>
    </row>
    <row r="17" spans="1:7" ht="12.75" customHeight="1" outlineLevel="3" thickBot="1">
      <c r="A17" s="23" t="s">
        <v>9</v>
      </c>
      <c r="B17" s="6">
        <v>16481.123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2.75" customHeight="1" outlineLevel="3" thickBot="1">
      <c r="A18" s="23" t="s">
        <v>7</v>
      </c>
      <c r="B18" s="6">
        <v>76500</v>
      </c>
      <c r="C18" s="6">
        <v>68000</v>
      </c>
      <c r="D18" s="6">
        <v>0</v>
      </c>
      <c r="E18" s="6">
        <v>80000</v>
      </c>
      <c r="F18" s="6">
        <v>66057.524</v>
      </c>
      <c r="G18" s="6">
        <v>0</v>
      </c>
    </row>
    <row r="19" spans="1:7" ht="12.75" customHeight="1" outlineLevel="3" thickBot="1">
      <c r="A19" s="23" t="s">
        <v>5</v>
      </c>
      <c r="B19" s="6">
        <v>26000</v>
      </c>
      <c r="C19" s="6">
        <v>24000</v>
      </c>
      <c r="D19" s="6">
        <v>23518.642</v>
      </c>
      <c r="E19" s="6">
        <v>42000</v>
      </c>
      <c r="F19" s="6">
        <v>38000</v>
      </c>
      <c r="G19" s="6">
        <v>12549.29</v>
      </c>
    </row>
    <row r="20" spans="1:7" ht="12.75" customHeight="1" outlineLevel="3" thickBot="1">
      <c r="A20" s="23" t="s">
        <v>8</v>
      </c>
      <c r="B20" s="6">
        <v>103017.584</v>
      </c>
      <c r="C20" s="6">
        <v>0</v>
      </c>
      <c r="D20" s="6">
        <v>0</v>
      </c>
      <c r="E20" s="6">
        <v>113291.498</v>
      </c>
      <c r="F20" s="6">
        <v>0</v>
      </c>
      <c r="G20" s="6">
        <v>0</v>
      </c>
    </row>
    <row r="21" spans="1:7" ht="12.75" customHeight="1" outlineLevel="3" thickBot="1">
      <c r="A21" s="23" t="s">
        <v>40</v>
      </c>
      <c r="B21" s="6">
        <v>105000</v>
      </c>
      <c r="C21" s="6">
        <v>19653.355</v>
      </c>
      <c r="D21" s="6">
        <v>0</v>
      </c>
      <c r="E21" s="6">
        <v>105000</v>
      </c>
      <c r="F21" s="6">
        <v>20348.875</v>
      </c>
      <c r="G21" s="6">
        <v>0</v>
      </c>
    </row>
    <row r="22" spans="1:7" ht="12.75" customHeight="1" outlineLevel="3" thickBot="1">
      <c r="A22" s="23" t="s">
        <v>6</v>
      </c>
      <c r="B22" s="6">
        <v>97500</v>
      </c>
      <c r="C22" s="6">
        <v>35698.413</v>
      </c>
      <c r="D22" s="6">
        <v>0</v>
      </c>
      <c r="E22" s="6">
        <v>150000</v>
      </c>
      <c r="F22" s="6">
        <v>20072.965</v>
      </c>
      <c r="G22" s="6">
        <v>0</v>
      </c>
    </row>
    <row r="23" spans="1:7" s="9" customFormat="1" ht="13.5" customHeight="1" outlineLevel="3" thickBot="1">
      <c r="A23" s="18" t="s">
        <v>10</v>
      </c>
      <c r="B23" s="6">
        <f aca="true" t="shared" si="1" ref="B23:G23">SUM(B14:B22)</f>
        <v>481799.97019</v>
      </c>
      <c r="C23" s="6">
        <f t="shared" si="1"/>
        <v>147351.76799999998</v>
      </c>
      <c r="D23" s="6">
        <f t="shared" si="1"/>
        <v>23518.642</v>
      </c>
      <c r="E23" s="6">
        <f t="shared" si="1"/>
        <v>498058.137</v>
      </c>
      <c r="F23" s="6">
        <f t="shared" si="1"/>
        <v>144479.364</v>
      </c>
      <c r="G23" s="6">
        <f t="shared" si="1"/>
        <v>12549.29</v>
      </c>
    </row>
    <row r="24" spans="1:7" s="9" customFormat="1" ht="13.5" customHeight="1" outlineLevel="3">
      <c r="A24" s="16"/>
      <c r="B24" s="8"/>
      <c r="C24" s="8"/>
      <c r="D24" s="8"/>
      <c r="E24" s="8"/>
      <c r="F24" s="8"/>
      <c r="G24" s="8"/>
    </row>
    <row r="25" spans="1:7" ht="16.5" customHeight="1" outlineLevel="3" thickBot="1">
      <c r="A25" s="4" t="s">
        <v>11</v>
      </c>
      <c r="B25" s="8"/>
      <c r="C25" s="8"/>
      <c r="D25" s="8"/>
      <c r="E25" s="8"/>
      <c r="F25" s="8"/>
      <c r="G25" s="8"/>
    </row>
    <row r="26" spans="1:7" ht="13.5" outlineLevel="3" thickBot="1">
      <c r="A26" s="23" t="s">
        <v>15</v>
      </c>
      <c r="B26" s="6">
        <v>38512.53219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3.5" outlineLevel="3" thickBot="1">
      <c r="A27" s="23" t="s">
        <v>16</v>
      </c>
      <c r="B27" s="6">
        <v>7457.157</v>
      </c>
      <c r="C27" s="6">
        <v>6033.054</v>
      </c>
      <c r="D27" s="6">
        <v>0</v>
      </c>
      <c r="E27" s="6">
        <v>7097.711</v>
      </c>
      <c r="F27" s="6">
        <v>0</v>
      </c>
      <c r="G27" s="6">
        <v>0</v>
      </c>
    </row>
    <row r="28" spans="1:7" ht="13.5" outlineLevel="3" thickBot="1">
      <c r="A28" s="23" t="s">
        <v>17</v>
      </c>
      <c r="B28" s="6">
        <v>9718.186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3.5" outlineLevel="3" thickBot="1">
      <c r="A29" s="23" t="s">
        <v>18</v>
      </c>
      <c r="B29" s="6">
        <v>575.28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ht="13.5" outlineLevel="3" thickBot="1">
      <c r="A30" s="23" t="s">
        <v>12</v>
      </c>
      <c r="B30" s="6">
        <v>2593.075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3.5" outlineLevel="3" thickBot="1">
      <c r="A31" s="23" t="s">
        <v>13</v>
      </c>
      <c r="B31" s="6">
        <v>733.854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3.5" outlineLevel="3" thickBot="1">
      <c r="A32" s="23" t="s">
        <v>14</v>
      </c>
      <c r="B32" s="6">
        <v>500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ht="13.5" outlineLevel="3" thickBot="1">
      <c r="A33" s="23" t="s">
        <v>55</v>
      </c>
      <c r="B33" s="6">
        <v>750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3.5" outlineLevel="3" thickBot="1">
      <c r="A34" s="18" t="s">
        <v>19</v>
      </c>
      <c r="B34" s="6">
        <f aca="true" t="shared" si="2" ref="B34:G34">SUM(B26:B33)</f>
        <v>60840.084189999994</v>
      </c>
      <c r="C34" s="6">
        <f t="shared" si="2"/>
        <v>6033.054</v>
      </c>
      <c r="D34" s="6">
        <f t="shared" si="2"/>
        <v>0</v>
      </c>
      <c r="E34" s="6">
        <f t="shared" si="2"/>
        <v>7097.711</v>
      </c>
      <c r="F34" s="6">
        <f t="shared" si="2"/>
        <v>0</v>
      </c>
      <c r="G34" s="6">
        <f t="shared" si="2"/>
        <v>0</v>
      </c>
    </row>
    <row r="35" spans="1:7" s="9" customFormat="1" ht="13.5" customHeight="1" outlineLevel="3">
      <c r="A35" s="10"/>
      <c r="B35" s="11"/>
      <c r="C35" s="11"/>
      <c r="D35" s="11"/>
      <c r="E35" s="11"/>
      <c r="F35" s="11"/>
      <c r="G35" s="11"/>
    </row>
    <row r="36" spans="1:7" ht="16.5" customHeight="1" outlineLevel="3" thickBot="1">
      <c r="A36" s="4" t="s">
        <v>51</v>
      </c>
      <c r="B36" s="8"/>
      <c r="C36" s="8"/>
      <c r="D36" s="8"/>
      <c r="E36" s="8"/>
      <c r="F36" s="8"/>
      <c r="G36" s="8"/>
    </row>
    <row r="37" spans="1:7" ht="12.75" customHeight="1" outlineLevel="3" thickBot="1">
      <c r="A37" s="23" t="s">
        <v>20</v>
      </c>
      <c r="B37" s="6">
        <v>82013.84075</v>
      </c>
      <c r="C37" s="6">
        <v>22570.027</v>
      </c>
      <c r="D37" s="6">
        <v>0</v>
      </c>
      <c r="E37" s="6">
        <v>89594.40434000001</v>
      </c>
      <c r="F37" s="6">
        <v>25854.815</v>
      </c>
      <c r="G37" s="6">
        <v>0</v>
      </c>
    </row>
    <row r="38" spans="1:7" ht="13.5" outlineLevel="3" thickBot="1">
      <c r="A38" s="18" t="s">
        <v>52</v>
      </c>
      <c r="B38" s="6">
        <f aca="true" t="shared" si="3" ref="B38:G38">SUM(B37:B37)</f>
        <v>82013.84075</v>
      </c>
      <c r="C38" s="6">
        <f t="shared" si="3"/>
        <v>22570.027</v>
      </c>
      <c r="D38" s="6">
        <f t="shared" si="3"/>
        <v>0</v>
      </c>
      <c r="E38" s="6">
        <f t="shared" si="3"/>
        <v>89594.40434000001</v>
      </c>
      <c r="F38" s="6">
        <f t="shared" si="3"/>
        <v>25854.815</v>
      </c>
      <c r="G38" s="6">
        <f t="shared" si="3"/>
        <v>0</v>
      </c>
    </row>
    <row r="39" spans="1:7" s="9" customFormat="1" ht="13.5" customHeight="1" outlineLevel="3">
      <c r="A39" s="10"/>
      <c r="B39" s="11"/>
      <c r="C39" s="11"/>
      <c r="D39" s="11"/>
      <c r="E39" s="11"/>
      <c r="F39" s="11"/>
      <c r="G39" s="11"/>
    </row>
    <row r="40" spans="1:7" ht="15.75" customHeight="1" outlineLevel="3" thickBot="1">
      <c r="A40" s="4" t="s">
        <v>21</v>
      </c>
      <c r="B40" s="8"/>
      <c r="C40" s="8"/>
      <c r="D40" s="8"/>
      <c r="E40" s="8"/>
      <c r="F40" s="8"/>
      <c r="G40" s="8"/>
    </row>
    <row r="41" spans="1:7" ht="12.75" customHeight="1" outlineLevel="3" thickBot="1">
      <c r="A41" s="23" t="s">
        <v>56</v>
      </c>
      <c r="B41" s="6">
        <v>1260</v>
      </c>
      <c r="C41" s="6">
        <v>1260</v>
      </c>
      <c r="D41" s="6">
        <v>1970.489</v>
      </c>
      <c r="E41" s="6">
        <v>1296</v>
      </c>
      <c r="F41" s="6">
        <v>2088.536</v>
      </c>
      <c r="G41" s="6">
        <v>745.41</v>
      </c>
    </row>
    <row r="42" spans="1:7" ht="26.25" outlineLevel="3" thickBot="1">
      <c r="A42" s="23" t="s">
        <v>22</v>
      </c>
      <c r="B42" s="6">
        <v>360</v>
      </c>
      <c r="C42" s="6">
        <v>360</v>
      </c>
      <c r="D42" s="6">
        <v>750.497</v>
      </c>
      <c r="E42" s="6">
        <v>486.337</v>
      </c>
      <c r="F42" s="6">
        <v>624.907</v>
      </c>
      <c r="G42" s="6">
        <v>217.112</v>
      </c>
    </row>
    <row r="43" spans="1:7" ht="12.75" customHeight="1" outlineLevel="3" thickBot="1">
      <c r="A43" s="23" t="s">
        <v>23</v>
      </c>
      <c r="B43" s="6">
        <v>1916.723</v>
      </c>
      <c r="C43" s="6">
        <v>0</v>
      </c>
      <c r="D43" s="6">
        <v>0</v>
      </c>
      <c r="E43" s="6">
        <v>100</v>
      </c>
      <c r="F43" s="6">
        <v>0</v>
      </c>
      <c r="G43" s="6">
        <v>0</v>
      </c>
    </row>
    <row r="44" spans="1:7" ht="12.75" customHeight="1" outlineLevel="3" thickBot="1">
      <c r="A44" s="23" t="s">
        <v>24</v>
      </c>
      <c r="B44" s="6">
        <v>117471.628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ht="12.75" customHeight="1" outlineLevel="3" thickBot="1">
      <c r="A45" s="23" t="s">
        <v>57</v>
      </c>
      <c r="B45" s="6">
        <v>202.72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2.75" customHeight="1" outlineLevel="3" thickBot="1">
      <c r="A46" s="23" t="s">
        <v>58</v>
      </c>
      <c r="B46" s="6">
        <v>2594.051</v>
      </c>
      <c r="C46" s="6">
        <v>0</v>
      </c>
      <c r="D46" s="6">
        <v>0</v>
      </c>
      <c r="E46" s="6">
        <v>2.098</v>
      </c>
      <c r="F46" s="6">
        <v>0</v>
      </c>
      <c r="G46" s="6">
        <v>0</v>
      </c>
    </row>
    <row r="47" spans="1:7" ht="26.25" outlineLevel="3" thickBot="1">
      <c r="A47" s="23" t="s">
        <v>46</v>
      </c>
      <c r="B47" s="6">
        <v>3076.516</v>
      </c>
      <c r="C47" s="6">
        <v>0</v>
      </c>
      <c r="D47" s="6">
        <v>0</v>
      </c>
      <c r="E47" s="6">
        <v>347.182</v>
      </c>
      <c r="F47" s="6">
        <v>0</v>
      </c>
      <c r="G47" s="6">
        <v>0</v>
      </c>
    </row>
    <row r="48" spans="1:7" ht="12.75" customHeight="1" outlineLevel="3" thickBot="1">
      <c r="A48" s="23" t="s">
        <v>59</v>
      </c>
      <c r="B48" s="6">
        <v>22.719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2.75" customHeight="1" outlineLevel="3" thickBot="1">
      <c r="A49" s="23" t="s">
        <v>60</v>
      </c>
      <c r="B49" s="6">
        <v>1323</v>
      </c>
      <c r="C49" s="6">
        <v>1479.47</v>
      </c>
      <c r="D49" s="6">
        <v>0</v>
      </c>
      <c r="E49" s="6">
        <v>2044.052</v>
      </c>
      <c r="F49" s="6">
        <v>0</v>
      </c>
      <c r="G49" s="6">
        <v>0</v>
      </c>
    </row>
    <row r="50" spans="1:7" ht="12.75" customHeight="1" outlineLevel="3" thickBot="1">
      <c r="A50" s="23" t="s">
        <v>61</v>
      </c>
      <c r="B50" s="6">
        <v>2205</v>
      </c>
      <c r="C50" s="6">
        <v>2205</v>
      </c>
      <c r="D50" s="6">
        <v>2205</v>
      </c>
      <c r="E50" s="6">
        <v>2450</v>
      </c>
      <c r="F50" s="6">
        <v>2450</v>
      </c>
      <c r="G50" s="6">
        <v>0</v>
      </c>
    </row>
    <row r="51" spans="1:7" ht="12.75" customHeight="1" outlineLevel="3" thickBot="1">
      <c r="A51" s="23" t="s">
        <v>62</v>
      </c>
      <c r="B51" s="6">
        <v>3000</v>
      </c>
      <c r="C51" s="6">
        <v>1165</v>
      </c>
      <c r="D51" s="6">
        <v>0</v>
      </c>
      <c r="E51" s="6">
        <v>1900</v>
      </c>
      <c r="F51" s="6">
        <v>0</v>
      </c>
      <c r="G51" s="6">
        <v>0</v>
      </c>
    </row>
    <row r="52" spans="1:7" ht="12.75" customHeight="1" outlineLevel="3" thickBot="1">
      <c r="A52" s="23" t="s">
        <v>63</v>
      </c>
      <c r="B52" s="6">
        <v>8330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2.75" customHeight="1" outlineLevel="3" thickBot="1">
      <c r="A53" s="23" t="s">
        <v>64</v>
      </c>
      <c r="B53" s="6">
        <v>1323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3.5" outlineLevel="3" thickBot="1">
      <c r="A54" s="18" t="s">
        <v>25</v>
      </c>
      <c r="B54" s="6">
        <f aca="true" t="shared" si="4" ref="B54:G54">SUM(B41:B53)</f>
        <v>143085.35700000002</v>
      </c>
      <c r="C54" s="6">
        <f t="shared" si="4"/>
        <v>6469.47</v>
      </c>
      <c r="D54" s="6">
        <f t="shared" si="4"/>
        <v>4925.986</v>
      </c>
      <c r="E54" s="6">
        <f t="shared" si="4"/>
        <v>8625.669</v>
      </c>
      <c r="F54" s="6">
        <f t="shared" si="4"/>
        <v>5163.443</v>
      </c>
      <c r="G54" s="6">
        <f t="shared" si="4"/>
        <v>962.5219999999999</v>
      </c>
    </row>
    <row r="55" spans="1:7" s="9" customFormat="1" ht="13.5" customHeight="1" outlineLevel="3">
      <c r="A55" s="24"/>
      <c r="B55" s="11"/>
      <c r="C55" s="11"/>
      <c r="D55" s="11"/>
      <c r="E55" s="11"/>
      <c r="F55" s="11"/>
      <c r="G55" s="11"/>
    </row>
    <row r="56" spans="1:7" ht="16.5" customHeight="1" outlineLevel="3" thickBot="1">
      <c r="A56" s="4" t="s">
        <v>37</v>
      </c>
      <c r="B56" s="8"/>
      <c r="C56" s="8"/>
      <c r="D56" s="8"/>
      <c r="E56" s="8"/>
      <c r="F56" s="8"/>
      <c r="G56" s="8"/>
    </row>
    <row r="57" spans="1:7" ht="26.25" outlineLevel="3" thickBot="1">
      <c r="A57" s="23" t="s">
        <v>41</v>
      </c>
      <c r="B57" s="6">
        <v>469.43629999999996</v>
      </c>
      <c r="C57" s="6">
        <v>469.43640000000005</v>
      </c>
      <c r="D57" s="6">
        <v>0</v>
      </c>
      <c r="E57" s="6">
        <v>521.605</v>
      </c>
      <c r="F57" s="6">
        <v>0</v>
      </c>
      <c r="G57" s="6">
        <v>0</v>
      </c>
    </row>
    <row r="58" spans="1:7" ht="13.5" outlineLevel="3" thickBot="1">
      <c r="A58" s="18" t="s">
        <v>39</v>
      </c>
      <c r="B58" s="6">
        <f aca="true" t="shared" si="5" ref="B58:G58">SUM(B57:B57)</f>
        <v>469.43629999999996</v>
      </c>
      <c r="C58" s="6">
        <f t="shared" si="5"/>
        <v>469.43640000000005</v>
      </c>
      <c r="D58" s="6">
        <f t="shared" si="5"/>
        <v>0</v>
      </c>
      <c r="E58" s="6">
        <f t="shared" si="5"/>
        <v>521.605</v>
      </c>
      <c r="F58" s="6">
        <f t="shared" si="5"/>
        <v>0</v>
      </c>
      <c r="G58" s="6">
        <f t="shared" si="5"/>
        <v>0</v>
      </c>
    </row>
    <row r="59" spans="1:7" ht="16.5" customHeight="1" outlineLevel="3">
      <c r="A59" s="16"/>
      <c r="B59" s="17"/>
      <c r="C59" s="17"/>
      <c r="D59" s="17"/>
      <c r="E59" s="17"/>
      <c r="F59" s="17"/>
      <c r="G59" s="17"/>
    </row>
    <row r="60" spans="1:7" ht="16.5" customHeight="1" outlineLevel="3" thickBot="1">
      <c r="A60" s="4" t="s">
        <v>26</v>
      </c>
      <c r="B60" s="8"/>
      <c r="C60" s="8"/>
      <c r="D60" s="8"/>
      <c r="E60" s="8"/>
      <c r="F60" s="8"/>
      <c r="G60" s="8"/>
    </row>
    <row r="61" spans="1:7" ht="26.25" outlineLevel="3" thickBot="1">
      <c r="A61" s="23" t="s">
        <v>68</v>
      </c>
      <c r="B61" s="6">
        <v>3184.842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2.75" customHeight="1" outlineLevel="3" thickBot="1">
      <c r="A62" s="23" t="s">
        <v>65</v>
      </c>
      <c r="B62" s="6">
        <v>33169.135519999996</v>
      </c>
      <c r="C62" s="6">
        <v>0</v>
      </c>
      <c r="D62" s="6">
        <v>0</v>
      </c>
      <c r="E62" s="6">
        <v>10287.15216</v>
      </c>
      <c r="F62" s="6">
        <v>0</v>
      </c>
      <c r="G62" s="6">
        <v>0</v>
      </c>
    </row>
    <row r="63" spans="1:7" ht="12.75" customHeight="1" outlineLevel="3" thickBot="1">
      <c r="A63" s="23" t="s">
        <v>66</v>
      </c>
      <c r="B63" s="6">
        <v>2559.612</v>
      </c>
      <c r="C63" s="6">
        <v>2559.612</v>
      </c>
      <c r="D63" s="6">
        <v>1279.8062</v>
      </c>
      <c r="E63" s="6">
        <v>3096.304559999999</v>
      </c>
      <c r="F63" s="6">
        <v>3096.304979999999</v>
      </c>
      <c r="G63" s="6">
        <v>0</v>
      </c>
    </row>
    <row r="64" spans="1:7" ht="12.75" customHeight="1" outlineLevel="3" thickBot="1">
      <c r="A64" s="23" t="s">
        <v>67</v>
      </c>
      <c r="B64" s="6">
        <v>2025.698</v>
      </c>
      <c r="C64" s="6">
        <v>2025.698</v>
      </c>
      <c r="D64" s="6">
        <v>2025.6966400000001</v>
      </c>
      <c r="E64" s="6">
        <v>2532.12</v>
      </c>
      <c r="F64" s="6">
        <v>2532.12</v>
      </c>
      <c r="G64" s="6">
        <v>1055.055</v>
      </c>
    </row>
    <row r="65" spans="1:7" ht="12.75" customHeight="1" outlineLevel="3" thickBot="1">
      <c r="A65" s="23" t="s">
        <v>69</v>
      </c>
      <c r="B65" s="6">
        <v>3576.767</v>
      </c>
      <c r="C65" s="6">
        <v>3576.767</v>
      </c>
      <c r="D65" s="6">
        <v>0</v>
      </c>
      <c r="E65" s="6">
        <v>3185</v>
      </c>
      <c r="F65" s="6">
        <v>1715</v>
      </c>
      <c r="G65" s="6">
        <v>0</v>
      </c>
    </row>
    <row r="66" spans="1:7" ht="12.75" customHeight="1" outlineLevel="3" thickBot="1">
      <c r="A66" s="23" t="s">
        <v>70</v>
      </c>
      <c r="B66" s="6">
        <v>377.021</v>
      </c>
      <c r="C66" s="6">
        <v>377.021</v>
      </c>
      <c r="D66" s="6">
        <v>0</v>
      </c>
      <c r="E66" s="6">
        <v>384.038</v>
      </c>
      <c r="F66" s="6">
        <v>209.4</v>
      </c>
      <c r="G66" s="6">
        <v>0</v>
      </c>
    </row>
    <row r="67" spans="1:7" ht="12.75" customHeight="1" outlineLevel="3" thickBot="1">
      <c r="A67" s="23" t="s">
        <v>71</v>
      </c>
      <c r="B67" s="6">
        <v>50205.511119999996</v>
      </c>
      <c r="C67" s="6">
        <v>6275.688889999999</v>
      </c>
      <c r="D67" s="6">
        <v>0</v>
      </c>
      <c r="E67" s="6">
        <v>25102.755559999998</v>
      </c>
      <c r="F67" s="6">
        <v>6275.688889999999</v>
      </c>
      <c r="G67" s="6">
        <v>0</v>
      </c>
    </row>
    <row r="68" spans="1:7" ht="12.75" customHeight="1" outlineLevel="3" thickBot="1">
      <c r="A68" s="23" t="s">
        <v>72</v>
      </c>
      <c r="B68" s="6">
        <v>36978.31112</v>
      </c>
      <c r="C68" s="6">
        <v>4622.28889</v>
      </c>
      <c r="D68" s="6">
        <v>0</v>
      </c>
      <c r="E68" s="6">
        <v>18489.15556</v>
      </c>
      <c r="F68" s="6">
        <v>4622.28889</v>
      </c>
      <c r="G68" s="6">
        <v>0</v>
      </c>
    </row>
    <row r="69" spans="1:7" ht="12.75" customHeight="1" outlineLevel="3" thickBot="1">
      <c r="A69" s="23" t="s">
        <v>73</v>
      </c>
      <c r="B69" s="6">
        <v>8599.22286</v>
      </c>
      <c r="C69" s="6">
        <v>36546.697140000004</v>
      </c>
      <c r="D69" s="6">
        <v>0</v>
      </c>
      <c r="E69" s="6">
        <v>25797.66857</v>
      </c>
      <c r="F69" s="6">
        <v>10749.02857</v>
      </c>
      <c r="G69" s="6">
        <v>0</v>
      </c>
    </row>
    <row r="70" spans="1:7" ht="12.75" customHeight="1" outlineLevel="3" thickBot="1">
      <c r="A70" s="23" t="s">
        <v>74</v>
      </c>
      <c r="B70" s="6">
        <v>15640.8686</v>
      </c>
      <c r="C70" s="6">
        <v>66473.69140000001</v>
      </c>
      <c r="D70" s="6">
        <v>0</v>
      </c>
      <c r="E70" s="6">
        <v>46922.6057</v>
      </c>
      <c r="F70" s="6">
        <v>19551.0857</v>
      </c>
      <c r="G70" s="6">
        <v>0</v>
      </c>
    </row>
    <row r="71" spans="1:7" ht="13.5" outlineLevel="3" thickBot="1">
      <c r="A71" s="18" t="s">
        <v>27</v>
      </c>
      <c r="B71" s="6">
        <f aca="true" t="shared" si="6" ref="B71:G71">SUM(B61:B70)</f>
        <v>156316.98922</v>
      </c>
      <c r="C71" s="6">
        <f t="shared" si="6"/>
        <v>122457.46432000001</v>
      </c>
      <c r="D71" s="6">
        <f t="shared" si="6"/>
        <v>3305.50284</v>
      </c>
      <c r="E71" s="6">
        <f t="shared" si="6"/>
        <v>135796.80011</v>
      </c>
      <c r="F71" s="6">
        <f t="shared" si="6"/>
        <v>48750.91703</v>
      </c>
      <c r="G71" s="6">
        <f t="shared" si="6"/>
        <v>1055.055</v>
      </c>
    </row>
    <row r="72" spans="1:7" s="9" customFormat="1" ht="13.5" customHeight="1" outlineLevel="3">
      <c r="A72" s="24"/>
      <c r="B72" s="11"/>
      <c r="C72" s="11"/>
      <c r="D72" s="11"/>
      <c r="E72" s="11"/>
      <c r="F72" s="11"/>
      <c r="G72" s="11"/>
    </row>
    <row r="73" spans="1:7" ht="16.5" customHeight="1" outlineLevel="3" thickBot="1">
      <c r="A73" s="4" t="s">
        <v>47</v>
      </c>
      <c r="B73" s="8"/>
      <c r="C73" s="8"/>
      <c r="D73" s="8"/>
      <c r="E73" s="8"/>
      <c r="F73" s="8"/>
      <c r="G73" s="8"/>
    </row>
    <row r="74" spans="1:7" ht="12.75" customHeight="1" outlineLevel="3" thickBot="1">
      <c r="A74" s="23" t="s">
        <v>82</v>
      </c>
      <c r="B74" s="6">
        <v>8.352</v>
      </c>
      <c r="C74" s="6">
        <v>0</v>
      </c>
      <c r="D74" s="6">
        <v>0</v>
      </c>
      <c r="E74" s="6">
        <v>34.352</v>
      </c>
      <c r="F74" s="6">
        <v>0</v>
      </c>
      <c r="G74" s="6">
        <v>0</v>
      </c>
    </row>
    <row r="75" spans="1:7" ht="12.75" customHeight="1" outlineLevel="3" thickBot="1">
      <c r="A75" s="23" t="s">
        <v>80</v>
      </c>
      <c r="B75" s="6">
        <v>110.6665</v>
      </c>
      <c r="C75" s="6">
        <v>0</v>
      </c>
      <c r="D75" s="6">
        <v>0</v>
      </c>
      <c r="E75" s="6">
        <v>151.05475</v>
      </c>
      <c r="F75" s="6">
        <v>0</v>
      </c>
      <c r="G75" s="6">
        <v>0</v>
      </c>
    </row>
    <row r="76" spans="1:7" ht="12.75" customHeight="1" outlineLevel="3" thickBot="1">
      <c r="A76" s="23" t="s">
        <v>81</v>
      </c>
      <c r="B76" s="6">
        <v>110.6665</v>
      </c>
      <c r="C76" s="6">
        <v>0</v>
      </c>
      <c r="D76" s="6">
        <v>0</v>
      </c>
      <c r="E76" s="6">
        <v>121.226</v>
      </c>
      <c r="F76" s="6">
        <v>0</v>
      </c>
      <c r="G76" s="6">
        <v>0</v>
      </c>
    </row>
    <row r="77" spans="1:7" ht="13.5" outlineLevel="3" thickBot="1">
      <c r="A77" s="18" t="s">
        <v>83</v>
      </c>
      <c r="B77" s="6">
        <f aca="true" t="shared" si="7" ref="B77:G77">SUM(B74:B76)</f>
        <v>229.685</v>
      </c>
      <c r="C77" s="6">
        <f t="shared" si="7"/>
        <v>0</v>
      </c>
      <c r="D77" s="6">
        <f t="shared" si="7"/>
        <v>0</v>
      </c>
      <c r="E77" s="6">
        <f t="shared" si="7"/>
        <v>306.63275</v>
      </c>
      <c r="F77" s="6">
        <f t="shared" si="7"/>
        <v>0</v>
      </c>
      <c r="G77" s="6">
        <f t="shared" si="7"/>
        <v>0</v>
      </c>
    </row>
    <row r="78" spans="1:7" ht="12.75" outlineLevel="3">
      <c r="A78" s="16"/>
      <c r="B78" s="17"/>
      <c r="C78" s="17"/>
      <c r="D78" s="17"/>
      <c r="E78" s="17"/>
      <c r="F78" s="17"/>
      <c r="G78" s="17"/>
    </row>
    <row r="79" spans="1:7" ht="16.5" customHeight="1" outlineLevel="3" thickBot="1">
      <c r="A79" s="4" t="s">
        <v>28</v>
      </c>
      <c r="B79" s="8"/>
      <c r="C79" s="8"/>
      <c r="D79" s="8"/>
      <c r="E79" s="8"/>
      <c r="F79" s="8"/>
      <c r="G79" s="8"/>
    </row>
    <row r="80" spans="1:7" ht="12.75" customHeight="1" outlineLevel="3" thickBot="1">
      <c r="A80" s="23" t="s">
        <v>43</v>
      </c>
      <c r="B80" s="6">
        <v>14871.6</v>
      </c>
      <c r="C80" s="6">
        <v>0</v>
      </c>
      <c r="D80" s="6">
        <v>0</v>
      </c>
      <c r="E80" s="6">
        <v>17496</v>
      </c>
      <c r="F80" s="6">
        <v>0</v>
      </c>
      <c r="G80" s="6">
        <v>0</v>
      </c>
    </row>
    <row r="81" spans="1:7" ht="13.5" outlineLevel="3" thickBot="1">
      <c r="A81" s="18" t="s">
        <v>29</v>
      </c>
      <c r="B81" s="6">
        <f aca="true" t="shared" si="8" ref="B81:G81">SUM(B80:B80)</f>
        <v>14871.6</v>
      </c>
      <c r="C81" s="6">
        <f t="shared" si="8"/>
        <v>0</v>
      </c>
      <c r="D81" s="6">
        <f t="shared" si="8"/>
        <v>0</v>
      </c>
      <c r="E81" s="6">
        <f t="shared" si="8"/>
        <v>17496</v>
      </c>
      <c r="F81" s="6">
        <f t="shared" si="8"/>
        <v>0</v>
      </c>
      <c r="G81" s="6">
        <f t="shared" si="8"/>
        <v>0</v>
      </c>
    </row>
    <row r="82" spans="1:7" s="9" customFormat="1" ht="13.5" customHeight="1" outlineLevel="3">
      <c r="A82" s="25"/>
      <c r="B82" s="8"/>
      <c r="C82" s="8"/>
      <c r="D82" s="8"/>
      <c r="E82" s="8"/>
      <c r="F82" s="8"/>
      <c r="G82" s="8"/>
    </row>
    <row r="83" spans="1:7" ht="16.5" customHeight="1" outlineLevel="3" thickBot="1">
      <c r="A83" s="4" t="s">
        <v>30</v>
      </c>
      <c r="B83" s="8"/>
      <c r="C83" s="8"/>
      <c r="D83" s="8"/>
      <c r="E83" s="8"/>
      <c r="F83" s="8"/>
      <c r="G83" s="8"/>
    </row>
    <row r="84" spans="1:7" ht="12.75" customHeight="1" outlineLevel="3" thickBot="1">
      <c r="A84" s="23" t="s">
        <v>38</v>
      </c>
      <c r="B84" s="6">
        <v>9200</v>
      </c>
      <c r="C84" s="6">
        <v>2800</v>
      </c>
      <c r="D84" s="6">
        <v>0</v>
      </c>
      <c r="E84" s="6">
        <v>40000</v>
      </c>
      <c r="F84" s="6">
        <v>0</v>
      </c>
      <c r="G84" s="6">
        <v>0</v>
      </c>
    </row>
    <row r="85" spans="1:7" ht="12.75" customHeight="1" outlineLevel="3" thickBot="1">
      <c r="A85" s="23" t="s">
        <v>32</v>
      </c>
      <c r="B85" s="6">
        <v>800.9474799999999</v>
      </c>
      <c r="C85" s="6">
        <v>0</v>
      </c>
      <c r="D85" s="6">
        <v>0</v>
      </c>
      <c r="E85" s="6">
        <v>823.392</v>
      </c>
      <c r="F85" s="6">
        <v>0</v>
      </c>
      <c r="G85" s="6">
        <v>0</v>
      </c>
    </row>
    <row r="86" spans="1:7" ht="12.75" customHeight="1" outlineLevel="3" thickBot="1">
      <c r="A86" s="23" t="s">
        <v>33</v>
      </c>
      <c r="B86" s="6">
        <v>217</v>
      </c>
      <c r="C86" s="6"/>
      <c r="D86" s="6"/>
      <c r="E86" s="6">
        <v>217</v>
      </c>
      <c r="F86" s="6"/>
      <c r="G86" s="6"/>
    </row>
    <row r="87" spans="1:7" ht="12.75" customHeight="1" outlineLevel="3" thickBot="1">
      <c r="A87" s="23" t="s">
        <v>31</v>
      </c>
      <c r="B87" s="6">
        <v>7500</v>
      </c>
      <c r="C87" s="6">
        <v>3000</v>
      </c>
      <c r="D87" s="6">
        <v>0</v>
      </c>
      <c r="E87" s="6">
        <v>12000</v>
      </c>
      <c r="F87" s="6">
        <v>0</v>
      </c>
      <c r="G87" s="6">
        <v>0</v>
      </c>
    </row>
    <row r="88" spans="1:7" ht="12.75" customHeight="1" outlineLevel="3" thickBot="1">
      <c r="A88" s="23" t="s">
        <v>75</v>
      </c>
      <c r="B88" s="6">
        <v>1353</v>
      </c>
      <c r="C88" s="6"/>
      <c r="D88" s="6"/>
      <c r="E88" s="6">
        <v>1353</v>
      </c>
      <c r="F88" s="6"/>
      <c r="G88" s="6"/>
    </row>
    <row r="89" spans="1:7" ht="12.75" customHeight="1" outlineLevel="3" thickBot="1">
      <c r="A89" s="23" t="s">
        <v>76</v>
      </c>
      <c r="B89" s="6">
        <v>1505</v>
      </c>
      <c r="C89" s="6"/>
      <c r="D89" s="6"/>
      <c r="E89" s="6">
        <v>1505</v>
      </c>
      <c r="F89" s="6"/>
      <c r="G89" s="6"/>
    </row>
    <row r="90" spans="1:7" ht="12.75" customHeight="1" outlineLevel="3" thickBot="1">
      <c r="A90" s="23" t="s">
        <v>77</v>
      </c>
      <c r="B90" s="6">
        <v>10800</v>
      </c>
      <c r="C90" s="6">
        <v>4500</v>
      </c>
      <c r="D90" s="6">
        <v>0</v>
      </c>
      <c r="E90" s="6">
        <v>4500</v>
      </c>
      <c r="F90" s="6">
        <v>2500</v>
      </c>
      <c r="G90" s="6">
        <v>0</v>
      </c>
    </row>
    <row r="91" spans="1:7" ht="12.75" customHeight="1" outlineLevel="3" thickBot="1">
      <c r="A91" s="23" t="s">
        <v>34</v>
      </c>
      <c r="B91" s="6">
        <v>5250</v>
      </c>
      <c r="C91" s="6">
        <v>4725</v>
      </c>
      <c r="D91" s="6">
        <v>0</v>
      </c>
      <c r="E91" s="6">
        <v>6300</v>
      </c>
      <c r="F91" s="6">
        <v>0</v>
      </c>
      <c r="G91" s="6">
        <v>0</v>
      </c>
    </row>
    <row r="92" spans="1:7" ht="12.75" customHeight="1" outlineLevel="3" thickBot="1">
      <c r="A92" s="23" t="s">
        <v>48</v>
      </c>
      <c r="B92" s="6">
        <v>3645</v>
      </c>
      <c r="C92" s="6">
        <v>12600</v>
      </c>
      <c r="D92" s="6">
        <v>1755</v>
      </c>
      <c r="E92" s="6">
        <v>4000</v>
      </c>
      <c r="F92" s="6">
        <v>14000</v>
      </c>
      <c r="G92" s="6">
        <v>1950</v>
      </c>
    </row>
    <row r="93" spans="1:7" ht="12.75" customHeight="1" outlineLevel="3" thickBot="1">
      <c r="A93" s="23" t="s">
        <v>78</v>
      </c>
      <c r="B93" s="6">
        <v>14850</v>
      </c>
      <c r="C93" s="6">
        <v>3150</v>
      </c>
      <c r="D93" s="6">
        <v>0</v>
      </c>
      <c r="E93" s="6">
        <v>15000</v>
      </c>
      <c r="F93" s="6">
        <v>3500</v>
      </c>
      <c r="G93" s="6">
        <v>0</v>
      </c>
    </row>
    <row r="94" spans="1:7" ht="12.75" customHeight="1" outlineLevel="3" thickBot="1">
      <c r="A94" s="23" t="s">
        <v>79</v>
      </c>
      <c r="B94" s="6">
        <v>0</v>
      </c>
      <c r="C94" s="6">
        <v>0</v>
      </c>
      <c r="D94" s="6">
        <v>5100</v>
      </c>
      <c r="E94" s="6">
        <v>0</v>
      </c>
      <c r="F94" s="6">
        <v>25000</v>
      </c>
      <c r="G94" s="6">
        <v>0</v>
      </c>
    </row>
    <row r="95" spans="1:7" ht="13.5" outlineLevel="3" thickBot="1">
      <c r="A95" s="18" t="s">
        <v>35</v>
      </c>
      <c r="B95" s="6">
        <f aca="true" t="shared" si="9" ref="B95:G95">SUM(B84:B94)</f>
        <v>55120.94748</v>
      </c>
      <c r="C95" s="6">
        <f t="shared" si="9"/>
        <v>30775</v>
      </c>
      <c r="D95" s="6">
        <f t="shared" si="9"/>
        <v>6855</v>
      </c>
      <c r="E95" s="6">
        <f t="shared" si="9"/>
        <v>85698.39199999999</v>
      </c>
      <c r="F95" s="6">
        <f t="shared" si="9"/>
        <v>45000</v>
      </c>
      <c r="G95" s="6">
        <f t="shared" si="9"/>
        <v>1950</v>
      </c>
    </row>
    <row r="96" spans="1:7" s="9" customFormat="1" ht="16.5" customHeight="1" outlineLevel="3" thickBot="1">
      <c r="A96" s="12"/>
      <c r="B96" s="13"/>
      <c r="C96" s="13"/>
      <c r="D96" s="13"/>
      <c r="E96" s="13"/>
      <c r="F96" s="13"/>
      <c r="G96" s="13"/>
    </row>
    <row r="97" spans="1:7" s="15" customFormat="1" ht="25.5" customHeight="1" thickBot="1">
      <c r="A97" s="19" t="s">
        <v>36</v>
      </c>
      <c r="B97" s="14">
        <f aca="true" t="shared" si="10" ref="B97:G97">B11+B23+B34+B38+B54+B58+B71+B77+B81+B95</f>
        <v>1015147.9101299999</v>
      </c>
      <c r="C97" s="14">
        <f t="shared" si="10"/>
        <v>336126.21972</v>
      </c>
      <c r="D97" s="14">
        <f t="shared" si="10"/>
        <v>38605.13084</v>
      </c>
      <c r="E97" s="14">
        <f t="shared" si="10"/>
        <v>843195.3512</v>
      </c>
      <c r="F97" s="14">
        <f t="shared" si="10"/>
        <v>269248.53903</v>
      </c>
      <c r="G97" s="14">
        <f t="shared" si="10"/>
        <v>16516.867000000002</v>
      </c>
    </row>
  </sheetData>
  <sheetProtection/>
  <mergeCells count="4">
    <mergeCell ref="A4:G4"/>
    <mergeCell ref="A6:A7"/>
    <mergeCell ref="E6:G6"/>
    <mergeCell ref="B6:D6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0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Pospíchalová Petra</cp:lastModifiedBy>
  <cp:lastPrinted>2012-05-28T07:10:56Z</cp:lastPrinted>
  <dcterms:created xsi:type="dcterms:W3CDTF">2010-06-02T14:33:32Z</dcterms:created>
  <dcterms:modified xsi:type="dcterms:W3CDTF">2012-05-31T13:06:28Z</dcterms:modified>
  <cp:category/>
  <cp:version/>
  <cp:contentType/>
  <cp:contentStatus/>
</cp:coreProperties>
</file>