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titl" sheetId="1" r:id="rId1"/>
    <sheet name="souhrn rozp s EU" sheetId="2" r:id="rId2"/>
  </sheets>
  <externalReferences>
    <externalReference r:id="rId5"/>
    <externalReference r:id="rId6"/>
  </externalReferences>
  <definedNames>
    <definedName name="_xlnm.Print_Area" localSheetId="1">'souhrn rozp s EU'!$A$1:$K$45</definedName>
    <definedName name="_xlnm.Print_Area" localSheetId="0">'titl'!$A$1:$J$27</definedName>
  </definedNames>
  <calcPr fullCalcOnLoad="1"/>
</workbook>
</file>

<file path=xl/sharedStrings.xml><?xml version="1.0" encoding="utf-8"?>
<sst xmlns="http://schemas.openxmlformats.org/spreadsheetml/2006/main" count="40" uniqueCount="40">
  <si>
    <t>Počet stran: 2</t>
  </si>
  <si>
    <t xml:space="preserve">      </t>
  </si>
  <si>
    <t xml:space="preserve">ROZPOČTOVÝ VÝHLED KRAJE </t>
  </si>
  <si>
    <t>VYSOČINA NA ROKY 2013, 2014 a 2015</t>
  </si>
  <si>
    <t>(v tis. Kč)</t>
  </si>
  <si>
    <t>SOUHRNNÉ ÚDAJE ZA ROZPOČET KRAJE VČETNĚ KAPITOLY EVROPSKÉ PROJEKTY</t>
  </si>
  <si>
    <t>Skutečnost 2011</t>
  </si>
  <si>
    <t>Schválený rozpočet 2012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</si>
  <si>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</si>
  <si>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PŘEDPOKLÁDANÉ PŘÍJMY </t>
    </r>
    <r>
      <rPr>
        <sz val="12"/>
        <rFont val="Arial CE"/>
        <family val="2"/>
      </rPr>
      <t>na spolufinancování evropských projektů</t>
    </r>
  </si>
  <si>
    <r>
      <t xml:space="preserve">FINANCOVÁNÍ (+) </t>
    </r>
    <r>
      <rPr>
        <sz val="12"/>
        <rFont val="Arial CE"/>
        <family val="0"/>
      </rPr>
      <t>(tis.Kč) FSR, zapojení disponibilního zůstatku)</t>
    </r>
  </si>
  <si>
    <r>
      <t xml:space="preserve">FINANCOVÁNÍ (+) </t>
    </r>
    <r>
      <rPr>
        <sz val="12"/>
        <rFont val="Arial CE"/>
        <family val="0"/>
      </rPr>
      <t xml:space="preserve">(tis. Kč) </t>
    </r>
    <r>
      <rPr>
        <sz val="11"/>
        <rFont val="Arial CE"/>
        <family val="0"/>
      </rPr>
      <t>(čerpání úvěru EIB - INFRASTRUKTURA KRAJE B)</t>
    </r>
  </si>
  <si>
    <r>
      <t xml:space="preserve">FINANCOVÁNÍ (+) </t>
    </r>
    <r>
      <rPr>
        <sz val="10"/>
        <rFont val="Arial CE"/>
        <family val="0"/>
      </rPr>
      <t>(převod prostředků na spolufin. evropských projektů - FSR, kontokorent, půjčka SFDI 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</si>
  <si>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</si>
  <si>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 </t>
    </r>
    <r>
      <rPr>
        <sz val="12"/>
        <rFont val="Arial CE"/>
        <family val="2"/>
      </rPr>
      <t>(tis. Kč)</t>
    </r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</si>
  <si>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</si>
  <si>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</si>
  <si>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</si>
  <si>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</si>
  <si>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</si>
  <si>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</si>
  <si>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</si>
  <si>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                                                              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</si>
  <si>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</si>
  <si>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</si>
  <si>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</si>
  <si>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</si>
  <si>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</si>
  <si>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</si>
  <si>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</si>
  <si>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</si>
  <si>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</si>
  <si>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</si>
  <si>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>Evropské projekty (předpokládané výdaje)</t>
  </si>
  <si>
    <r>
      <t xml:space="preserve">VÝDAJE CELKEM </t>
    </r>
    <r>
      <rPr>
        <sz val="12"/>
        <rFont val="Arial CE"/>
        <family val="2"/>
      </rPr>
      <t>(tis.Kč)</t>
    </r>
  </si>
  <si>
    <r>
      <t>FINANCOVÁNÍ (-)</t>
    </r>
    <r>
      <rPr>
        <sz val="12"/>
        <rFont val="Arial CE"/>
        <family val="0"/>
      </rPr>
      <t xml:space="preserve"> (tis.Kč) (převody z rozpočtu kraje, splátky kontokorentního úvěru)</t>
    </r>
  </si>
  <si>
    <r>
      <t xml:space="preserve">SALDO ROZPOČTU  </t>
    </r>
    <r>
      <rPr>
        <sz val="12"/>
        <rFont val="Arial CE"/>
        <family val="2"/>
      </rPr>
      <t>(tis.Kč)</t>
    </r>
  </si>
  <si>
    <r>
      <t xml:space="preserve">POZN.: </t>
    </r>
    <r>
      <rPr>
        <sz val="10"/>
        <rFont val="Arial CE"/>
        <family val="0"/>
      </rPr>
      <t>Saldo rozpočtu = [příjmy + financování (+)] - [výdaje + financování (-)].</t>
    </r>
  </si>
  <si>
    <r>
      <t xml:space="preserve">FINANCOVÁNÍ (-)  </t>
    </r>
    <r>
      <rPr>
        <sz val="12"/>
        <rFont val="Arial CE"/>
        <family val="2"/>
      </rPr>
      <t>(tis.Kč)(splátky jistiny úvěru od EIB reg. infrastruktura A, reg. infrastruktura B)</t>
    </r>
  </si>
  <si>
    <t>RK-22-2012-23,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</si>
</sst>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3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52" fillId="0" borderId="0" xfId="0" applyFont="1" applyAlignment="1">
      <alignment horizontal="left" vertical="top" wrapText="1" indent="4"/>
    </xf>
    <xf numFmtId="0" fontId="52" fillId="0" borderId="0" xfId="0" applyFont="1" applyAlignment="1">
      <alignment horizontal="left" indent="4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lis\Documents\Ekonomick&#253;%20odbor\rozpo&#269;tov&#253;%20v&#253;hled\rozpo&#269;tov&#253;%20v&#253;hled4_korekce%20v&#253;daj&#367;%20odbo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lis\Documents\jaros_j\Dokumenty\Rozpo&#269;tov&#253;%20v&#253;hled%202012%20-%202014\ZK-xx-2011-xxpr1,2uprEvro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"/>
      <sheetName val="souhrn rozp s EU"/>
      <sheetName val="souhrn rozp s EU (2)"/>
      <sheetName val="souhrn rozp "/>
      <sheetName val="tit"/>
      <sheetName val="příjmy"/>
      <sheetName val="Zem"/>
      <sheetName val="Škol"/>
      <sheetName val="Kult"/>
      <sheetName val="Zdrav"/>
      <sheetName val="Živ"/>
      <sheetName val="Územ"/>
      <sheetName val="doprava"/>
      <sheetName val="Soc"/>
      <sheetName val="Pož"/>
      <sheetName val="Zast"/>
      <sheetName val="Kr"/>
      <sheetName val="Reg"/>
      <sheetName val="Nem"/>
      <sheetName val="Infor"/>
      <sheetName val="OFO"/>
      <sheetName val="Rez"/>
      <sheetName val="Evropa"/>
    </sheetNames>
    <sheetDataSet>
      <sheetData sheetId="5">
        <row r="17">
          <cell r="C17">
            <v>7438625</v>
          </cell>
          <cell r="D17">
            <v>7471996</v>
          </cell>
          <cell r="E17">
            <v>7504203.23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"/>
      <sheetName val="souhrn rozp s EU"/>
      <sheetName val="souhrn rozp"/>
      <sheetName val="tit"/>
      <sheetName val="příjmy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OFO"/>
      <sheetName val="Rez"/>
      <sheetName val="Evropa"/>
    </sheetNames>
    <sheetDataSet>
      <sheetData sheetId="20">
        <row r="10">
          <cell r="D10">
            <v>145000</v>
          </cell>
          <cell r="E10">
            <v>145000</v>
          </cell>
          <cell r="F10">
            <v>145000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H1" sqref="H1"/>
    </sheetView>
  </sheetViews>
  <sheetFormatPr defaultColWidth="9.00390625" defaultRowHeight="12.75"/>
  <sheetData>
    <row r="1" ht="15">
      <c r="H1" s="1" t="s">
        <v>39</v>
      </c>
    </row>
    <row r="2" spans="7:8" ht="15.75">
      <c r="G2" s="2"/>
      <c r="H2" s="1" t="s">
        <v>0</v>
      </c>
    </row>
    <row r="3" spans="7:8" ht="15.75">
      <c r="G3" s="2"/>
      <c r="H3" s="1"/>
    </row>
    <row r="4" ht="15.75">
      <c r="Q4" s="3" t="s">
        <v>1</v>
      </c>
    </row>
    <row r="18" ht="9" customHeight="1"/>
    <row r="20" spans="1:10" ht="29.25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9.25">
      <c r="A22" s="51" t="s">
        <v>3</v>
      </c>
      <c r="B22" s="51"/>
      <c r="C22" s="51"/>
      <c r="D22" s="51"/>
      <c r="E22" s="51"/>
      <c r="F22" s="51"/>
      <c r="G22" s="51"/>
      <c r="H22" s="51"/>
      <c r="I22" s="51"/>
      <c r="J22" s="51"/>
    </row>
    <row r="24" spans="1:10" ht="18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7" spans="1:10" ht="29.25">
      <c r="A27" s="53" t="s">
        <v>4</v>
      </c>
      <c r="B27" s="53"/>
      <c r="C27" s="53"/>
      <c r="D27" s="53"/>
      <c r="E27" s="53"/>
      <c r="F27" s="53"/>
      <c r="G27" s="53"/>
      <c r="H27" s="53"/>
      <c r="I27" s="53"/>
      <c r="J27" s="53"/>
    </row>
  </sheetData>
  <sheetProtection/>
  <mergeCells count="4">
    <mergeCell ref="A20:J20"/>
    <mergeCell ref="A22:J22"/>
    <mergeCell ref="A24:J24"/>
    <mergeCell ref="A27:J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SheetLayoutView="75" zoomScalePageLayoutView="0" workbookViewId="0" topLeftCell="A1">
      <selection activeCell="A38" sqref="A38"/>
    </sheetView>
  </sheetViews>
  <sheetFormatPr defaultColWidth="9.00390625" defaultRowHeight="12.75"/>
  <cols>
    <col min="1" max="1" width="29.125" style="0" customWidth="1"/>
    <col min="6" max="6" width="18.125" style="0" customWidth="1"/>
    <col min="7" max="11" width="13.25390625" style="0" customWidth="1"/>
    <col min="13" max="13" width="8.375" style="0" customWidth="1"/>
  </cols>
  <sheetData>
    <row r="1" ht="20.25">
      <c r="A1" s="5" t="s">
        <v>5</v>
      </c>
    </row>
    <row r="2" ht="13.5" thickBot="1"/>
    <row r="3" spans="7:11" ht="25.5" customHeight="1" thickBot="1">
      <c r="G3" s="6" t="s">
        <v>6</v>
      </c>
      <c r="H3" s="7" t="s">
        <v>7</v>
      </c>
      <c r="I3" s="8">
        <v>2013</v>
      </c>
      <c r="J3" s="8">
        <v>2014</v>
      </c>
      <c r="K3" s="9">
        <v>2015</v>
      </c>
    </row>
    <row r="4" spans="1:11" ht="16.5" thickBot="1">
      <c r="A4" s="54" t="s">
        <v>8</v>
      </c>
      <c r="B4" s="55"/>
      <c r="C4" s="55"/>
      <c r="D4" s="55"/>
      <c r="E4" s="55"/>
      <c r="F4" s="55"/>
      <c r="G4" s="10">
        <v>8123077</v>
      </c>
      <c r="H4" s="10">
        <v>7319875</v>
      </c>
      <c r="I4" s="10">
        <f>'[1]příjmy'!C17</f>
        <v>7438625</v>
      </c>
      <c r="J4" s="10">
        <f>'[1]příjmy'!D17</f>
        <v>7471996</v>
      </c>
      <c r="K4" s="11">
        <f>'[1]příjmy'!E17</f>
        <v>7504203.23</v>
      </c>
    </row>
    <row r="5" spans="1:11" ht="8.25" customHeight="1" thickBot="1">
      <c r="A5" s="12"/>
      <c r="B5" s="12"/>
      <c r="C5" s="12"/>
      <c r="D5" s="12"/>
      <c r="E5" s="12"/>
      <c r="F5" s="12"/>
      <c r="G5" s="13"/>
      <c r="H5" s="14"/>
      <c r="I5" s="15"/>
      <c r="J5" s="16"/>
      <c r="K5" s="16"/>
    </row>
    <row r="6" spans="1:11" ht="16.5" customHeight="1" thickBot="1">
      <c r="A6" s="54" t="s">
        <v>9</v>
      </c>
      <c r="B6" s="55"/>
      <c r="C6" s="55"/>
      <c r="D6" s="55"/>
      <c r="E6" s="55"/>
      <c r="F6" s="55"/>
      <c r="G6" s="10">
        <v>948998</v>
      </c>
      <c r="H6" s="17">
        <v>5000</v>
      </c>
      <c r="I6" s="10">
        <v>1015148</v>
      </c>
      <c r="J6" s="10">
        <v>336126</v>
      </c>
      <c r="K6" s="11">
        <v>38605</v>
      </c>
    </row>
    <row r="7" spans="1:11" ht="8.25" customHeight="1" thickBot="1">
      <c r="A7" s="12"/>
      <c r="B7" s="12"/>
      <c r="C7" s="12"/>
      <c r="D7" s="12"/>
      <c r="E7" s="12"/>
      <c r="F7" s="12"/>
      <c r="G7" s="13"/>
      <c r="H7" s="18"/>
      <c r="I7" s="15"/>
      <c r="J7" s="16"/>
      <c r="K7" s="16"/>
    </row>
    <row r="8" spans="1:14" ht="16.5" thickBot="1">
      <c r="A8" s="56" t="s">
        <v>10</v>
      </c>
      <c r="B8" s="57"/>
      <c r="C8" s="57"/>
      <c r="D8" s="57"/>
      <c r="E8" s="57"/>
      <c r="F8" s="57"/>
      <c r="G8" s="10">
        <v>256393</v>
      </c>
      <c r="H8" s="17">
        <v>18500</v>
      </c>
      <c r="I8" s="10">
        <v>0</v>
      </c>
      <c r="J8" s="10">
        <v>0</v>
      </c>
      <c r="K8" s="11">
        <v>0</v>
      </c>
      <c r="N8" s="19"/>
    </row>
    <row r="9" spans="1:14" ht="8.25" customHeight="1" thickBot="1">
      <c r="A9" s="12"/>
      <c r="B9" s="12"/>
      <c r="C9" s="12"/>
      <c r="D9" s="12"/>
      <c r="E9" s="12"/>
      <c r="F9" s="12"/>
      <c r="G9" s="13"/>
      <c r="H9" s="20"/>
      <c r="I9" s="21"/>
      <c r="J9" s="21"/>
      <c r="K9" s="21"/>
      <c r="N9" s="19"/>
    </row>
    <row r="10" spans="1:14" ht="16.5" customHeight="1" thickBot="1">
      <c r="A10" s="54" t="s">
        <v>11</v>
      </c>
      <c r="B10" s="55"/>
      <c r="C10" s="55"/>
      <c r="D10" s="55"/>
      <c r="E10" s="55"/>
      <c r="F10" s="55"/>
      <c r="G10" s="10">
        <v>0</v>
      </c>
      <c r="H10" s="17">
        <v>250000</v>
      </c>
      <c r="I10" s="10">
        <v>0</v>
      </c>
      <c r="J10" s="10">
        <v>0</v>
      </c>
      <c r="K10" s="11">
        <v>0</v>
      </c>
      <c r="N10" s="19"/>
    </row>
    <row r="11" spans="1:14" ht="8.25" customHeight="1" thickBot="1">
      <c r="A11" s="12"/>
      <c r="B11" s="12"/>
      <c r="C11" s="12"/>
      <c r="D11" s="12"/>
      <c r="E11" s="12"/>
      <c r="F11" s="12"/>
      <c r="G11" s="21"/>
      <c r="H11" s="20"/>
      <c r="I11" s="13"/>
      <c r="J11" s="13"/>
      <c r="K11" s="13"/>
      <c r="N11" s="19"/>
    </row>
    <row r="12" spans="1:14" ht="30.75" customHeight="1" thickBot="1">
      <c r="A12" s="58" t="s">
        <v>12</v>
      </c>
      <c r="B12" s="59"/>
      <c r="C12" s="59"/>
      <c r="D12" s="59"/>
      <c r="E12" s="59"/>
      <c r="F12" s="60"/>
      <c r="G12" s="22">
        <v>1246261</v>
      </c>
      <c r="H12" s="23">
        <v>532789</v>
      </c>
      <c r="I12" s="22">
        <v>0</v>
      </c>
      <c r="J12" s="22">
        <v>0</v>
      </c>
      <c r="K12" s="22">
        <v>0</v>
      </c>
      <c r="N12" s="19"/>
    </row>
    <row r="13" spans="1:14" ht="8.25" customHeight="1" thickBot="1">
      <c r="A13" s="12"/>
      <c r="B13" s="12"/>
      <c r="C13" s="12"/>
      <c r="D13" s="12"/>
      <c r="E13" s="12"/>
      <c r="F13" s="12"/>
      <c r="G13" s="13"/>
      <c r="H13" s="24"/>
      <c r="I13" s="25"/>
      <c r="J13" s="26"/>
      <c r="K13" s="27"/>
      <c r="N13" s="19"/>
    </row>
    <row r="14" spans="1:14" ht="16.5" thickBot="1">
      <c r="A14" s="61" t="s">
        <v>13</v>
      </c>
      <c r="B14" s="62"/>
      <c r="C14" s="62"/>
      <c r="D14" s="62"/>
      <c r="E14" s="62"/>
      <c r="F14" s="62"/>
      <c r="G14" s="28">
        <f>G4+G6+G8+G10+G12</f>
        <v>10574729</v>
      </c>
      <c r="H14" s="28">
        <f>H4+H6+H8+H10+H12</f>
        <v>8126164</v>
      </c>
      <c r="I14" s="28">
        <f>I4+I6+I8+I10+I12</f>
        <v>8453773</v>
      </c>
      <c r="J14" s="28">
        <f>J4+J6+J8+J10+J12</f>
        <v>7808122</v>
      </c>
      <c r="K14" s="28">
        <f>K4+K6+K8+K10+K12</f>
        <v>7542808.23</v>
      </c>
      <c r="N14" s="19"/>
    </row>
    <row r="15" spans="1:11" ht="12.75" customHeight="1" thickBot="1">
      <c r="A15" s="29"/>
      <c r="B15" s="30"/>
      <c r="C15" s="30"/>
      <c r="D15" s="30"/>
      <c r="E15" s="30"/>
      <c r="F15" s="30"/>
      <c r="G15" s="31"/>
      <c r="H15" s="31"/>
      <c r="I15" s="32"/>
      <c r="J15" s="32"/>
      <c r="K15" s="32"/>
    </row>
    <row r="16" spans="1:11" ht="16.5" thickBot="1">
      <c r="A16" s="61" t="s">
        <v>14</v>
      </c>
      <c r="B16" s="62"/>
      <c r="C16" s="62"/>
      <c r="D16" s="62"/>
      <c r="E16" s="62"/>
      <c r="F16" s="62"/>
      <c r="G16" s="28">
        <f>SUM(G17:G33)</f>
        <v>8964217</v>
      </c>
      <c r="H16" s="28">
        <f>SUM(H17:H33)</f>
        <v>8101764</v>
      </c>
      <c r="I16" s="28">
        <f>SUM(I17:I33)</f>
        <v>8257420</v>
      </c>
      <c r="J16" s="28">
        <f>SUM(J17:J33)</f>
        <v>7716844.93</v>
      </c>
      <c r="K16" s="28">
        <f>SUM(K17:K33)</f>
        <v>7479816.9793</v>
      </c>
    </row>
    <row r="17" spans="1:11" ht="12.75">
      <c r="A17" s="33" t="s">
        <v>15</v>
      </c>
      <c r="B17" s="63" t="s">
        <v>16</v>
      </c>
      <c r="C17" s="63"/>
      <c r="D17" s="63"/>
      <c r="E17" s="63"/>
      <c r="F17" s="63"/>
      <c r="G17" s="34">
        <v>75927</v>
      </c>
      <c r="H17" s="34">
        <v>73209</v>
      </c>
      <c r="I17" s="34">
        <v>73209</v>
      </c>
      <c r="J17" s="34">
        <v>73940</v>
      </c>
      <c r="K17" s="34">
        <v>74680</v>
      </c>
    </row>
    <row r="18" spans="1:11" ht="12.75">
      <c r="A18" s="64"/>
      <c r="B18" s="67" t="s">
        <v>17</v>
      </c>
      <c r="C18" s="67"/>
      <c r="D18" s="67"/>
      <c r="E18" s="67"/>
      <c r="F18" s="67"/>
      <c r="G18" s="35">
        <v>4459735</v>
      </c>
      <c r="H18" s="35">
        <v>4074071</v>
      </c>
      <c r="I18" s="35">
        <v>4257470</v>
      </c>
      <c r="J18" s="35">
        <v>4265593</v>
      </c>
      <c r="K18" s="35">
        <v>4258290</v>
      </c>
    </row>
    <row r="19" spans="1:11" ht="12.75">
      <c r="A19" s="65"/>
      <c r="B19" s="67" t="s">
        <v>18</v>
      </c>
      <c r="C19" s="67"/>
      <c r="D19" s="67"/>
      <c r="E19" s="67"/>
      <c r="F19" s="67"/>
      <c r="G19" s="35">
        <v>158934</v>
      </c>
      <c r="H19" s="35">
        <v>161088</v>
      </c>
      <c r="I19" s="35">
        <v>171138</v>
      </c>
      <c r="J19" s="35">
        <v>163334</v>
      </c>
      <c r="K19" s="35">
        <v>163325</v>
      </c>
    </row>
    <row r="20" spans="1:11" ht="12.75">
      <c r="A20" s="65"/>
      <c r="B20" s="67" t="s">
        <v>19</v>
      </c>
      <c r="C20" s="67"/>
      <c r="D20" s="67"/>
      <c r="E20" s="67"/>
      <c r="F20" s="67"/>
      <c r="G20" s="35">
        <v>384597</v>
      </c>
      <c r="H20" s="35">
        <v>345631</v>
      </c>
      <c r="I20" s="35">
        <v>345631</v>
      </c>
      <c r="J20" s="35">
        <v>349080</v>
      </c>
      <c r="K20" s="35">
        <v>352570</v>
      </c>
    </row>
    <row r="21" spans="1:11" ht="12.75">
      <c r="A21" s="65"/>
      <c r="B21" s="67" t="s">
        <v>20</v>
      </c>
      <c r="C21" s="67"/>
      <c r="D21" s="67"/>
      <c r="E21" s="67"/>
      <c r="F21" s="67"/>
      <c r="G21" s="35">
        <v>12353</v>
      </c>
      <c r="H21" s="35">
        <v>9150</v>
      </c>
      <c r="I21" s="35">
        <v>9150</v>
      </c>
      <c r="J21" s="35">
        <v>9240</v>
      </c>
      <c r="K21" s="35">
        <v>9340</v>
      </c>
    </row>
    <row r="22" spans="1:11" ht="12.75">
      <c r="A22" s="65"/>
      <c r="B22" s="67" t="s">
        <v>21</v>
      </c>
      <c r="C22" s="67"/>
      <c r="D22" s="67"/>
      <c r="E22" s="67"/>
      <c r="F22" s="67"/>
      <c r="G22" s="35">
        <v>3691</v>
      </c>
      <c r="H22" s="35">
        <v>6105</v>
      </c>
      <c r="I22" s="36">
        <v>6105</v>
      </c>
      <c r="J22" s="36">
        <v>6170</v>
      </c>
      <c r="K22" s="36">
        <v>6230</v>
      </c>
    </row>
    <row r="23" spans="1:11" ht="12.75">
      <c r="A23" s="65"/>
      <c r="B23" s="67" t="s">
        <v>22</v>
      </c>
      <c r="C23" s="67"/>
      <c r="D23" s="67"/>
      <c r="E23" s="67"/>
      <c r="F23" s="67"/>
      <c r="G23" s="35">
        <v>1651012</v>
      </c>
      <c r="H23" s="35">
        <v>1450787</v>
      </c>
      <c r="I23" s="35">
        <v>1450787</v>
      </c>
      <c r="J23" s="35">
        <v>1465300</v>
      </c>
      <c r="K23" s="35">
        <v>1480000</v>
      </c>
    </row>
    <row r="24" spans="1:11" ht="12.75">
      <c r="A24" s="65"/>
      <c r="B24" s="67" t="s">
        <v>23</v>
      </c>
      <c r="C24" s="67"/>
      <c r="D24" s="67"/>
      <c r="E24" s="67"/>
      <c r="F24" s="67"/>
      <c r="G24" s="35">
        <v>134876</v>
      </c>
      <c r="H24" s="35">
        <v>89039</v>
      </c>
      <c r="I24" s="35">
        <v>89039</v>
      </c>
      <c r="J24" s="35">
        <v>95930</v>
      </c>
      <c r="K24" s="35">
        <v>90830</v>
      </c>
    </row>
    <row r="25" spans="1:11" ht="12.75">
      <c r="A25" s="65"/>
      <c r="B25" s="67" t="s">
        <v>24</v>
      </c>
      <c r="C25" s="67"/>
      <c r="D25" s="67"/>
      <c r="E25" s="67"/>
      <c r="F25" s="67"/>
      <c r="G25" s="35">
        <v>18035</v>
      </c>
      <c r="H25" s="35">
        <v>12880</v>
      </c>
      <c r="I25" s="35">
        <v>12880</v>
      </c>
      <c r="J25" s="35">
        <v>13000</v>
      </c>
      <c r="K25" s="35">
        <v>13130</v>
      </c>
    </row>
    <row r="26" spans="1:11" ht="12.75">
      <c r="A26" s="65"/>
      <c r="B26" s="67" t="s">
        <v>25</v>
      </c>
      <c r="C26" s="67"/>
      <c r="D26" s="67"/>
      <c r="E26" s="67"/>
      <c r="F26" s="67"/>
      <c r="G26" s="35">
        <v>46634</v>
      </c>
      <c r="H26" s="35">
        <v>53351</v>
      </c>
      <c r="I26" s="35">
        <v>53270</v>
      </c>
      <c r="J26" s="35">
        <v>52994</v>
      </c>
      <c r="K26" s="35">
        <v>54323</v>
      </c>
    </row>
    <row r="27" spans="1:11" ht="12.75">
      <c r="A27" s="65"/>
      <c r="B27" s="67" t="s">
        <v>26</v>
      </c>
      <c r="C27" s="67"/>
      <c r="D27" s="67"/>
      <c r="E27" s="67"/>
      <c r="F27" s="67"/>
      <c r="G27" s="35">
        <v>250107</v>
      </c>
      <c r="H27" s="35">
        <v>244185</v>
      </c>
      <c r="I27" s="35">
        <v>265000</v>
      </c>
      <c r="J27" s="35">
        <f aca="true" t="shared" si="0" ref="J27:K30">I27*1.01</f>
        <v>267650</v>
      </c>
      <c r="K27" s="35">
        <f t="shared" si="0"/>
        <v>270326.5</v>
      </c>
    </row>
    <row r="28" spans="1:11" ht="12.75">
      <c r="A28" s="65"/>
      <c r="B28" s="67" t="s">
        <v>27</v>
      </c>
      <c r="C28" s="67"/>
      <c r="D28" s="67"/>
      <c r="E28" s="67"/>
      <c r="F28" s="67"/>
      <c r="G28" s="35">
        <v>82557</v>
      </c>
      <c r="H28" s="35">
        <v>81860</v>
      </c>
      <c r="I28" s="35">
        <v>81860</v>
      </c>
      <c r="J28" s="35">
        <v>82680</v>
      </c>
      <c r="K28" s="35">
        <v>83505</v>
      </c>
    </row>
    <row r="29" spans="1:11" ht="12.75">
      <c r="A29" s="65"/>
      <c r="B29" s="67" t="s">
        <v>28</v>
      </c>
      <c r="C29" s="67"/>
      <c r="D29" s="67"/>
      <c r="E29" s="67"/>
      <c r="F29" s="67"/>
      <c r="G29" s="35">
        <v>319009</v>
      </c>
      <c r="H29" s="35">
        <v>427753</v>
      </c>
      <c r="I29" s="35">
        <v>357753</v>
      </c>
      <c r="J29" s="35">
        <v>361330</v>
      </c>
      <c r="K29" s="35">
        <v>364950</v>
      </c>
    </row>
    <row r="30" spans="1:11" ht="12.75">
      <c r="A30" s="65"/>
      <c r="B30" s="68" t="s">
        <v>29</v>
      </c>
      <c r="C30" s="69"/>
      <c r="D30" s="69"/>
      <c r="E30" s="69"/>
      <c r="F30" s="70"/>
      <c r="G30" s="37">
        <v>37202</v>
      </c>
      <c r="H30" s="35">
        <v>36193</v>
      </c>
      <c r="I30" s="35">
        <v>36193</v>
      </c>
      <c r="J30" s="35">
        <f t="shared" si="0"/>
        <v>36554.93</v>
      </c>
      <c r="K30" s="35">
        <f t="shared" si="0"/>
        <v>36920.4793</v>
      </c>
    </row>
    <row r="31" spans="1:11" ht="12.75">
      <c r="A31" s="65"/>
      <c r="B31" s="68" t="s">
        <v>30</v>
      </c>
      <c r="C31" s="69"/>
      <c r="D31" s="69"/>
      <c r="E31" s="69"/>
      <c r="F31" s="70"/>
      <c r="G31" s="37">
        <v>-2675</v>
      </c>
      <c r="H31" s="35">
        <v>58673</v>
      </c>
      <c r="I31" s="35">
        <v>59740</v>
      </c>
      <c r="J31" s="35">
        <v>59800</v>
      </c>
      <c r="K31" s="35">
        <v>59880</v>
      </c>
    </row>
    <row r="32" spans="1:11" ht="12.75">
      <c r="A32" s="65"/>
      <c r="B32" s="68" t="s">
        <v>31</v>
      </c>
      <c r="C32" s="69"/>
      <c r="D32" s="69"/>
      <c r="E32" s="69"/>
      <c r="F32" s="70"/>
      <c r="G32" s="37" t="s">
        <v>32</v>
      </c>
      <c r="H32" s="35">
        <v>260000</v>
      </c>
      <c r="I32" s="35">
        <f>'[2]Rez'!D10</f>
        <v>145000</v>
      </c>
      <c r="J32" s="35">
        <f>'[2]Rez'!E10</f>
        <v>145000</v>
      </c>
      <c r="K32" s="35">
        <f>'[2]Rez'!F10</f>
        <v>145000</v>
      </c>
    </row>
    <row r="33" spans="1:11" ht="12.75">
      <c r="A33" s="66"/>
      <c r="B33" s="68" t="s">
        <v>33</v>
      </c>
      <c r="C33" s="69"/>
      <c r="D33" s="69"/>
      <c r="E33" s="69"/>
      <c r="F33" s="70"/>
      <c r="G33" s="37">
        <v>1332223</v>
      </c>
      <c r="H33" s="35">
        <v>717789</v>
      </c>
      <c r="I33" s="35">
        <v>843195</v>
      </c>
      <c r="J33" s="35">
        <v>269249</v>
      </c>
      <c r="K33" s="35">
        <v>16517</v>
      </c>
    </row>
    <row r="34" spans="1:11" ht="13.5" thickBot="1">
      <c r="A34" s="29"/>
      <c r="B34" s="38"/>
      <c r="C34" s="38"/>
      <c r="D34" s="38"/>
      <c r="E34" s="38"/>
      <c r="F34" s="38"/>
      <c r="G34" s="39"/>
      <c r="H34" s="40"/>
      <c r="I34" s="40"/>
      <c r="J34" s="40"/>
      <c r="K34" s="40"/>
    </row>
    <row r="35" spans="1:11" ht="16.5" thickBot="1">
      <c r="A35" s="61" t="s">
        <v>34</v>
      </c>
      <c r="B35" s="62"/>
      <c r="C35" s="62"/>
      <c r="D35" s="62"/>
      <c r="E35" s="62"/>
      <c r="F35" s="62"/>
      <c r="G35" s="28">
        <f>G16</f>
        <v>8964217</v>
      </c>
      <c r="H35" s="28">
        <f>H16</f>
        <v>8101764</v>
      </c>
      <c r="I35" s="28">
        <f>I16</f>
        <v>8257420</v>
      </c>
      <c r="J35" s="28">
        <f>J16</f>
        <v>7716844.93</v>
      </c>
      <c r="K35" s="28">
        <f>K16</f>
        <v>7479816.9793</v>
      </c>
    </row>
    <row r="36" spans="1:11" ht="12.75" customHeight="1" thickBot="1">
      <c r="A36" s="41"/>
      <c r="B36" s="41"/>
      <c r="C36" s="41"/>
      <c r="D36" s="41"/>
      <c r="E36" s="41"/>
      <c r="F36" s="41"/>
      <c r="G36" s="42"/>
      <c r="H36" s="42"/>
      <c r="I36" s="42"/>
      <c r="J36" s="42"/>
      <c r="K36" s="42"/>
    </row>
    <row r="37" spans="1:11" ht="33" customHeight="1" thickBot="1">
      <c r="A37" s="58" t="s">
        <v>38</v>
      </c>
      <c r="B37" s="59"/>
      <c r="C37" s="59"/>
      <c r="D37" s="59"/>
      <c r="E37" s="59"/>
      <c r="F37" s="60"/>
      <c r="G37" s="43">
        <v>24390</v>
      </c>
      <c r="H37" s="44">
        <v>24400</v>
      </c>
      <c r="I37" s="22">
        <v>24400</v>
      </c>
      <c r="J37" s="43">
        <v>24400</v>
      </c>
      <c r="K37" s="45">
        <v>28433</v>
      </c>
    </row>
    <row r="38" spans="1:11" ht="8.25" customHeight="1" thickBot="1">
      <c r="A38" s="41"/>
      <c r="B38" s="41"/>
      <c r="C38" s="41"/>
      <c r="D38" s="41"/>
      <c r="E38" s="41"/>
      <c r="F38" s="41"/>
      <c r="G38" s="42"/>
      <c r="H38" s="42"/>
      <c r="I38" s="42"/>
      <c r="J38" s="42"/>
      <c r="K38" s="42"/>
    </row>
    <row r="39" spans="1:11" ht="16.5" thickBot="1">
      <c r="A39" s="58" t="s">
        <v>35</v>
      </c>
      <c r="B39" s="59"/>
      <c r="C39" s="59"/>
      <c r="D39" s="59"/>
      <c r="E39" s="59"/>
      <c r="F39" s="60"/>
      <c r="G39" s="43">
        <v>827901</v>
      </c>
      <c r="H39" s="44">
        <v>0</v>
      </c>
      <c r="I39" s="22">
        <v>171953</v>
      </c>
      <c r="J39" s="43">
        <v>66877</v>
      </c>
      <c r="K39" s="45">
        <v>34558</v>
      </c>
    </row>
    <row r="40" spans="7:11" ht="12.75" customHeight="1" thickBot="1">
      <c r="G40" s="32"/>
      <c r="H40" s="46"/>
      <c r="I40" s="32"/>
      <c r="J40" s="32"/>
      <c r="K40" s="32"/>
    </row>
    <row r="41" spans="1:11" ht="16.5" thickBot="1">
      <c r="A41" s="61" t="s">
        <v>36</v>
      </c>
      <c r="B41" s="62"/>
      <c r="C41" s="62"/>
      <c r="D41" s="62"/>
      <c r="E41" s="62"/>
      <c r="F41" s="62"/>
      <c r="G41" s="28">
        <f>G14-G35-G37-G39</f>
        <v>758221</v>
      </c>
      <c r="H41" s="28">
        <f>H14-H35-H37-H39</f>
        <v>0</v>
      </c>
      <c r="I41" s="28">
        <f>I14-I16-I37-I39</f>
        <v>0</v>
      </c>
      <c r="J41" s="28">
        <f>J14-J35-J37-J39</f>
        <v>0.07000000029802322</v>
      </c>
      <c r="K41" s="28">
        <f>K14-K35-K37-K39</f>
        <v>0.2507000006735325</v>
      </c>
    </row>
    <row r="42" ht="8.25" customHeight="1"/>
    <row r="43" spans="1:11" ht="12.75" customHeight="1">
      <c r="A43" s="49" t="s">
        <v>37</v>
      </c>
      <c r="B43" s="50"/>
      <c r="C43" s="50"/>
      <c r="D43" s="50"/>
      <c r="E43" s="50"/>
      <c r="F43" s="47"/>
      <c r="G43" s="47"/>
      <c r="H43" s="47"/>
      <c r="I43" s="48"/>
      <c r="J43" s="48"/>
      <c r="K43" s="48"/>
    </row>
    <row r="44" spans="1:11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2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1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9" spans="4:5" ht="12.75">
      <c r="D49" s="19"/>
      <c r="E49" s="19"/>
    </row>
    <row r="50" spans="4:5" ht="12.75">
      <c r="D50" s="19"/>
      <c r="E50" s="19"/>
    </row>
    <row r="51" spans="4:5" ht="12.75">
      <c r="D51" s="19"/>
      <c r="E51" s="19"/>
    </row>
    <row r="53" spans="4:5" ht="12.75">
      <c r="D53" s="19"/>
      <c r="E53" s="19"/>
    </row>
    <row r="54" spans="4:5" ht="12.75">
      <c r="D54" s="19"/>
      <c r="E54" s="19"/>
    </row>
    <row r="56" spans="4:5" ht="12.75">
      <c r="D56" s="19"/>
      <c r="E56" s="19"/>
    </row>
  </sheetData>
  <sheetProtection/>
  <mergeCells count="32">
    <mergeCell ref="A41:F41"/>
    <mergeCell ref="A44:K44"/>
    <mergeCell ref="A45:K45"/>
    <mergeCell ref="A46:K46"/>
    <mergeCell ref="B31:F31"/>
    <mergeCell ref="B32:F32"/>
    <mergeCell ref="B33:F33"/>
    <mergeCell ref="A35:F35"/>
    <mergeCell ref="A37:F37"/>
    <mergeCell ref="A39:F39"/>
    <mergeCell ref="B25:F25"/>
    <mergeCell ref="B26:F26"/>
    <mergeCell ref="B27:F27"/>
    <mergeCell ref="B28:F28"/>
    <mergeCell ref="B29:F29"/>
    <mergeCell ref="B30:F30"/>
    <mergeCell ref="A16:F16"/>
    <mergeCell ref="B17:F17"/>
    <mergeCell ref="A18:A33"/>
    <mergeCell ref="B18:F18"/>
    <mergeCell ref="B19:F19"/>
    <mergeCell ref="B20:F20"/>
    <mergeCell ref="B21:F21"/>
    <mergeCell ref="B22:F22"/>
    <mergeCell ref="B23:F23"/>
    <mergeCell ref="B24:F24"/>
    <mergeCell ref="A4:F4"/>
    <mergeCell ref="A6:F6"/>
    <mergeCell ref="A8:F8"/>
    <mergeCell ref="A10:F10"/>
    <mergeCell ref="A12:F12"/>
    <mergeCell ref="A14:F14"/>
  </mergeCells>
  <printOptions horizontalCentered="1"/>
  <pageMargins left="0.5905511811023623" right="0.5905511811023623" top="0.7874015748031497" bottom="0.7874015748031497" header="0.5118110236220472" footer="0.5118110236220472"/>
  <pageSetup firstPageNumber="2" useFirstPageNumber="1" fitToHeight="1" fitToWidth="1" horizontalDpi="600" verticalDpi="600" orientation="landscape" paperSize="9" scale="78" r:id="rId1"/>
  <headerFooter alignWithMargins="0">
    <oddFooter>&amp;C&amp;P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Tulis Pavel Ing. Bc.</dc:creator>
  <cp:keywords/>
  <dc:description/>
  <cp:lastModifiedBy>Pospíchalová Petra</cp:lastModifiedBy>
  <dcterms:created xsi:type="dcterms:W3CDTF">2012-05-28T05:38:38Z</dcterms:created>
  <dcterms:modified xsi:type="dcterms:W3CDTF">2012-05-31T13:05:47Z</dcterms:modified>
  <cp:category/>
  <cp:version/>
  <cp:contentType/>
  <cp:contentStatus/>
</cp:coreProperties>
</file>