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56" windowHeight="9012" activeTab="0"/>
  </bookViews>
  <sheets>
    <sheet name="RK-15-2012-20, př. 5" sheetId="1" r:id="rId1"/>
  </sheets>
  <definedNames>
    <definedName name="_xlnm.Print_Area" localSheetId="0">'RK-15-2012-20, př. 5'!$A$1:$F$73</definedName>
  </definedNames>
  <calcPr fullCalcOnLoad="1"/>
</workbook>
</file>

<file path=xl/sharedStrings.xml><?xml version="1.0" encoding="utf-8"?>
<sst xmlns="http://schemas.openxmlformats.org/spreadsheetml/2006/main" count="104" uniqueCount="55">
  <si>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</si>
  <si>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</si>
  <si>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</si>
  <si>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</si>
  <si>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</si>
  <si>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</si>
  <si>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</si>
  <si>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</si>
  <si>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</si>
  <si>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</si>
  <si>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</si>
  <si>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</si>
  <si>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</si>
  <si>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</si>
  <si>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</si>
  <si>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</si>
  <si>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</si>
  <si>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</si>
  <si>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</si>
  <si>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</si>
  <si>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</si>
  <si>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</si>
  <si>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</si>
  <si>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</si>
  <si>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</si>
  <si>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</si>
  <si>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</si>
  <si>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</si>
  <si>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</si>
  <si>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Návrh</t>
  </si>
  <si>
    <t xml:space="preserve">Rozpočet </t>
  </si>
  <si>
    <t>na změnu</t>
  </si>
  <si>
    <t>schválený</t>
  </si>
  <si>
    <t>upravený</t>
  </si>
  <si>
    <t>+  -</t>
  </si>
  <si>
    <t>úpravě</t>
  </si>
  <si>
    <t>Rozpočet výdajů celkem</t>
  </si>
  <si>
    <t>výdajů po</t>
  </si>
  <si>
    <t>počet stran: 1</t>
  </si>
  <si>
    <t>1. § 3522 - Ostatní nemocnice</t>
  </si>
  <si>
    <t>Kapitola Zdravotnictví</t>
  </si>
  <si>
    <t>Rozpočtová změna - výdaje</t>
  </si>
  <si>
    <t>Rozpočtová změna - příjmy</t>
  </si>
  <si>
    <t>Položka 2122 - Odvody příspěvkových organizací</t>
  </si>
  <si>
    <t>§ 3529 - Ostatní ústavní péče</t>
  </si>
  <si>
    <t>Rozpočet příjmů celkem</t>
  </si>
  <si>
    <t>(v Kč)</t>
  </si>
  <si>
    <t>Položka 5331 - Neinvestiční příspěvky zřízeným příspěvkovým organizacím</t>
  </si>
  <si>
    <t>Dětské centrum Jihlava</t>
  </si>
  <si>
    <t>1. § 3529 - Ostatní ústavní péče</t>
  </si>
  <si>
    <t>Dětský domov Kamenice nad Lipou</t>
  </si>
  <si>
    <t>příjmů po</t>
  </si>
  <si>
    <t xml:space="preserve">Položka 5901 - Nespecifikované rezervy </t>
  </si>
  <si>
    <t>Nespecifikované rezervy</t>
  </si>
  <si>
    <t>RK-15-2012-20, př.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</si>
</sst>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4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16" xfId="0" applyBorder="1" applyAlignment="1">
      <alignment vertical="center"/>
    </xf>
    <xf numFmtId="0" fontId="1" fillId="33" borderId="17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 vertical="center"/>
    </xf>
    <xf numFmtId="0" fontId="1" fillId="33" borderId="23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4" fontId="1" fillId="34" borderId="27" xfId="0" applyNumberFormat="1" applyFont="1" applyFill="1" applyBorder="1" applyAlignment="1">
      <alignment vertical="center"/>
    </xf>
    <xf numFmtId="4" fontId="1" fillId="34" borderId="2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4" borderId="29" xfId="0" applyNumberFormat="1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0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6" fillId="34" borderId="33" xfId="0" applyFont="1" applyFill="1" applyBorder="1" applyAlignment="1">
      <alignment/>
    </xf>
    <xf numFmtId="4" fontId="6" fillId="34" borderId="34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4" borderId="33" xfId="0" applyNumberFormat="1" applyFont="1" applyFill="1" applyBorder="1" applyAlignment="1">
      <alignment horizontal="left" vertical="center"/>
    </xf>
    <xf numFmtId="0" fontId="1" fillId="0" borderId="35" xfId="0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7" xfId="0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3" fillId="34" borderId="32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 quotePrefix="1">
      <alignment horizontal="center" vertical="center"/>
    </xf>
    <xf numFmtId="0" fontId="1" fillId="0" borderId="40" xfId="0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0" fontId="6" fillId="34" borderId="33" xfId="0" applyFont="1" applyFill="1" applyBorder="1" applyAlignment="1">
      <alignment/>
    </xf>
    <xf numFmtId="4" fontId="6" fillId="34" borderId="4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49" fontId="2" fillId="34" borderId="49" xfId="0" applyNumberFormat="1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6" fillId="34" borderId="35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6" fillId="34" borderId="54" xfId="0" applyNumberFormat="1" applyFont="1" applyFill="1" applyBorder="1" applyAlignment="1">
      <alignment/>
    </xf>
    <xf numFmtId="3" fontId="6" fillId="34" borderId="55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6" fillId="34" borderId="40" xfId="0" applyNumberFormat="1" applyFont="1" applyFill="1" applyBorder="1" applyAlignment="1">
      <alignment/>
    </xf>
    <xf numFmtId="3" fontId="6" fillId="34" borderId="19" xfId="0" applyNumberFormat="1" applyFont="1" applyFill="1" applyBorder="1" applyAlignment="1">
      <alignment/>
    </xf>
    <xf numFmtId="4" fontId="1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6" fillId="34" borderId="35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vertical="center"/>
    </xf>
    <xf numFmtId="3" fontId="6" fillId="34" borderId="54" xfId="0" applyNumberFormat="1" applyFont="1" applyFill="1" applyBorder="1" applyAlignment="1">
      <alignment vertical="center"/>
    </xf>
    <xf numFmtId="3" fontId="6" fillId="34" borderId="55" xfId="0" applyNumberFormat="1" applyFont="1" applyFill="1" applyBorder="1" applyAlignment="1">
      <alignment vertical="center"/>
    </xf>
    <xf numFmtId="3" fontId="1" fillId="0" borderId="47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0" fontId="2" fillId="34" borderId="57" xfId="0" applyFont="1" applyFill="1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0" fillId="0" borderId="61" xfId="0" applyBorder="1" applyAlignment="1">
      <alignment horizontal="center" vertical="center" wrapText="1" shrinkToFit="1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165" fontId="3" fillId="34" borderId="35" xfId="0" applyNumberFormat="1" applyFont="1" applyFill="1" applyBorder="1" applyAlignment="1">
      <alignment horizontal="left"/>
    </xf>
    <xf numFmtId="165" fontId="3" fillId="34" borderId="63" xfId="0" applyNumberFormat="1" applyFont="1" applyFill="1" applyBorder="1" applyAlignment="1">
      <alignment horizontal="left"/>
    </xf>
    <xf numFmtId="4" fontId="3" fillId="34" borderId="64" xfId="0" applyNumberFormat="1" applyFont="1" applyFill="1" applyBorder="1" applyAlignment="1">
      <alignment horizontal="center" vertical="center" wrapText="1"/>
    </xf>
    <xf numFmtId="4" fontId="3" fillId="34" borderId="65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6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3" fillId="34" borderId="33" xfId="0" applyFont="1" applyFill="1" applyBorder="1" applyAlignment="1">
      <alignment vertical="center"/>
    </xf>
    <xf numFmtId="0" fontId="3" fillId="34" borderId="66" xfId="0" applyFont="1" applyFill="1" applyBorder="1" applyAlignment="1">
      <alignment vertical="center"/>
    </xf>
    <xf numFmtId="0" fontId="3" fillId="34" borderId="57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1" fontId="3" fillId="34" borderId="54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4" fontId="3" fillId="34" borderId="67" xfId="0" applyNumberFormat="1" applyFont="1" applyFill="1" applyBorder="1" applyAlignment="1">
      <alignment horizontal="center" vertical="center" wrapText="1"/>
    </xf>
    <xf numFmtId="4" fontId="3" fillId="34" borderId="48" xfId="0" applyNumberFormat="1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vertical="center"/>
    </xf>
    <xf numFmtId="0" fontId="3" fillId="34" borderId="50" xfId="0" applyFont="1" applyFill="1" applyBorder="1" applyAlignment="1">
      <alignment vertical="center"/>
    </xf>
    <xf numFmtId="0" fontId="3" fillId="34" borderId="68" xfId="0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4" fontId="3" fillId="34" borderId="4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0" fontId="2" fillId="34" borderId="69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4" fontId="3" fillId="34" borderId="35" xfId="0" applyNumberFormat="1" applyFont="1" applyFill="1" applyBorder="1" applyAlignment="1">
      <alignment horizontal="center" vertical="center"/>
    </xf>
    <xf numFmtId="4" fontId="3" fillId="34" borderId="63" xfId="0" applyNumberFormat="1" applyFont="1" applyFill="1" applyBorder="1" applyAlignment="1">
      <alignment horizontal="center" vertical="center"/>
    </xf>
    <xf numFmtId="4" fontId="3" fillId="34" borderId="46" xfId="0" applyNumberFormat="1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165" fontId="3" fillId="34" borderId="40" xfId="0" applyNumberFormat="1" applyFont="1" applyFill="1" applyBorder="1" applyAlignment="1">
      <alignment horizontal="left"/>
    </xf>
    <xf numFmtId="165" fontId="3" fillId="34" borderId="62" xfId="0" applyNumberFormat="1" applyFont="1" applyFill="1" applyBorder="1" applyAlignment="1">
      <alignment horizontal="left"/>
    </xf>
    <xf numFmtId="0" fontId="1" fillId="0" borderId="30" xfId="0" applyFont="1" applyBorder="1" applyAlignment="1">
      <alignment/>
    </xf>
    <xf numFmtId="0" fontId="0" fillId="0" borderId="71" xfId="0" applyBorder="1" applyAlignment="1">
      <alignment/>
    </xf>
    <xf numFmtId="0" fontId="1" fillId="0" borderId="31" xfId="0" applyFont="1" applyBorder="1" applyAlignment="1">
      <alignment/>
    </xf>
    <xf numFmtId="0" fontId="0" fillId="0" borderId="72" xfId="0" applyBorder="1" applyAlignment="1">
      <alignment/>
    </xf>
    <xf numFmtId="0" fontId="3" fillId="34" borderId="35" xfId="0" applyFont="1" applyFill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" fillId="0" borderId="56" xfId="0" applyFont="1" applyBorder="1" applyAlignment="1">
      <alignment/>
    </xf>
    <xf numFmtId="0" fontId="0" fillId="0" borderId="6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PageLayoutView="0" workbookViewId="0" topLeftCell="A1">
      <selection activeCell="D64" sqref="D64"/>
    </sheetView>
  </sheetViews>
  <sheetFormatPr defaultColWidth="9.00390625" defaultRowHeight="12.75"/>
  <cols>
    <col min="2" max="2" width="28.50390625" style="0" bestFit="1" customWidth="1"/>
    <col min="3" max="6" width="14.00390625" style="0" customWidth="1"/>
    <col min="8" max="8" width="10.125" style="0" bestFit="1" customWidth="1"/>
  </cols>
  <sheetData>
    <row r="1" spans="1:6" ht="13.5">
      <c r="A1" s="1"/>
      <c r="B1" s="1"/>
      <c r="C1" s="2"/>
      <c r="D1" s="2"/>
      <c r="E1" s="107" t="s">
        <v>54</v>
      </c>
      <c r="F1" s="3"/>
    </row>
    <row r="2" spans="1:6" ht="13.5">
      <c r="A2" s="1"/>
      <c r="B2" s="1"/>
      <c r="C2" s="2"/>
      <c r="D2" s="2"/>
      <c r="E2" s="107" t="s">
        <v>38</v>
      </c>
      <c r="F2" s="4"/>
    </row>
    <row r="3" spans="1:6" ht="17.25" customHeight="1" hidden="1">
      <c r="A3" s="5" t="s">
        <v>0</v>
      </c>
      <c r="B3" s="6"/>
      <c r="C3" s="6"/>
      <c r="D3" s="7"/>
      <c r="E3" s="7"/>
      <c r="F3" s="7"/>
    </row>
    <row r="4" spans="1:6" s="1" customFormat="1" ht="25.5" customHeight="1" hidden="1">
      <c r="A4" s="149" t="s">
        <v>1</v>
      </c>
      <c r="B4" s="151" t="s">
        <v>2</v>
      </c>
      <c r="C4" s="134" t="s">
        <v>3</v>
      </c>
      <c r="D4" s="134" t="s">
        <v>4</v>
      </c>
      <c r="E4" s="134" t="s">
        <v>5</v>
      </c>
      <c r="F4" s="147" t="s">
        <v>6</v>
      </c>
    </row>
    <row r="5" spans="1:6" s="1" customFormat="1" ht="13.5" customHeight="1" hidden="1">
      <c r="A5" s="150"/>
      <c r="B5" s="152"/>
      <c r="C5" s="135"/>
      <c r="D5" s="135"/>
      <c r="E5" s="135"/>
      <c r="F5" s="148"/>
    </row>
    <row r="6" spans="1:6" ht="12.75" hidden="1">
      <c r="A6" s="136" t="s">
        <v>7</v>
      </c>
      <c r="B6" s="8" t="s">
        <v>8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37"/>
      <c r="B7" s="11" t="s">
        <v>9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10</v>
      </c>
      <c r="B8" s="15" t="s">
        <v>9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36" t="s">
        <v>11</v>
      </c>
      <c r="B9" s="18" t="s">
        <v>8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37"/>
      <c r="B10" s="21" t="s">
        <v>9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36" t="s">
        <v>12</v>
      </c>
      <c r="B11" s="18" t="s">
        <v>8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>
      <c r="A12" s="137"/>
      <c r="B12" s="11" t="s">
        <v>9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38" t="s">
        <v>13</v>
      </c>
      <c r="B13" s="8" t="s">
        <v>8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>
      <c r="A14" s="139"/>
      <c r="B14" s="25" t="s">
        <v>9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>
      <c r="A15" s="140" t="s">
        <v>14</v>
      </c>
      <c r="B15" s="141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ht="8.25" customHeight="1" hidden="1"/>
    <row r="17" spans="1:6" ht="17.25" customHeight="1" hidden="1">
      <c r="A17" s="32" t="s">
        <v>15</v>
      </c>
      <c r="B17" s="1"/>
      <c r="C17" s="2"/>
      <c r="D17" s="2"/>
      <c r="E17" s="2"/>
      <c r="F17" s="2"/>
    </row>
    <row r="18" spans="1:6" s="31" customFormat="1" ht="12" customHeight="1" hidden="1">
      <c r="A18" s="142" t="s">
        <v>1</v>
      </c>
      <c r="B18" s="144">
        <v>2004</v>
      </c>
      <c r="C18" s="145"/>
      <c r="D18" s="146"/>
      <c r="E18" s="144">
        <v>2005</v>
      </c>
      <c r="F18" s="145"/>
    </row>
    <row r="19" spans="1:6" s="37" customFormat="1" ht="12.75" hidden="1">
      <c r="A19" s="143"/>
      <c r="B19" s="34" t="s">
        <v>16</v>
      </c>
      <c r="C19" s="35" t="s">
        <v>9</v>
      </c>
      <c r="D19" s="36" t="s">
        <v>8</v>
      </c>
      <c r="E19" s="34" t="s">
        <v>16</v>
      </c>
      <c r="F19" s="35" t="s">
        <v>9</v>
      </c>
    </row>
    <row r="20" spans="1:6" ht="12.75" hidden="1">
      <c r="A20" s="38" t="s">
        <v>7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10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11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12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13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14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ht="3" customHeight="1" hidden="1"/>
    <row r="27" spans="1:6" ht="22.5" customHeight="1" hidden="1">
      <c r="A27" s="51" t="s">
        <v>1</v>
      </c>
      <c r="B27" s="153" t="s">
        <v>17</v>
      </c>
      <c r="C27" s="154"/>
      <c r="D27" s="155"/>
      <c r="E27" s="156" t="s">
        <v>18</v>
      </c>
      <c r="F27" s="157"/>
    </row>
    <row r="28" spans="1:6" ht="12.75" customHeight="1" hidden="1">
      <c r="A28" s="52" t="s">
        <v>7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10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11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12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13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14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spans="1:6" ht="12.75" hidden="1">
      <c r="A34" s="32" t="s">
        <v>19</v>
      </c>
      <c r="B34" s="1"/>
      <c r="C34" s="2"/>
      <c r="D34" s="2"/>
      <c r="E34" s="2"/>
      <c r="F34" s="2"/>
    </row>
    <row r="35" spans="1:6" ht="34.5" customHeight="1" hidden="1">
      <c r="A35" s="158" t="s">
        <v>1</v>
      </c>
      <c r="B35" s="153"/>
      <c r="C35" s="161"/>
      <c r="D35" s="162"/>
      <c r="E35" s="2"/>
      <c r="F35" s="2"/>
    </row>
    <row r="36" spans="1:6" ht="15.75" customHeight="1" hidden="1">
      <c r="A36" s="159"/>
      <c r="B36" s="163" t="s">
        <v>20</v>
      </c>
      <c r="C36" s="164"/>
      <c r="D36" s="165" t="s">
        <v>21</v>
      </c>
      <c r="E36" s="2"/>
      <c r="F36" s="2"/>
    </row>
    <row r="37" spans="1:4" s="31" customFormat="1" ht="17.25" customHeight="1" hidden="1">
      <c r="A37" s="160"/>
      <c r="B37" s="62" t="s">
        <v>22</v>
      </c>
      <c r="C37" s="63" t="s">
        <v>23</v>
      </c>
      <c r="D37" s="166"/>
    </row>
    <row r="38" spans="1:6" ht="12.75" hidden="1">
      <c r="A38" s="64" t="s">
        <v>24</v>
      </c>
      <c r="B38" s="53">
        <v>28205</v>
      </c>
      <c r="C38" s="55">
        <f>-B38</f>
        <v>-28205</v>
      </c>
      <c r="D38" s="65">
        <f>+B38+C38</f>
        <v>0</v>
      </c>
      <c r="E38" s="2"/>
      <c r="F38" s="2"/>
    </row>
    <row r="39" spans="1:6" ht="12.75" hidden="1">
      <c r="A39" s="56" t="s">
        <v>25</v>
      </c>
      <c r="B39" s="39">
        <v>35610</v>
      </c>
      <c r="C39" s="55">
        <f>-B39</f>
        <v>-35610</v>
      </c>
      <c r="D39" s="66">
        <f>+B39+C39</f>
        <v>0</v>
      </c>
      <c r="E39" s="2"/>
      <c r="F39" s="2"/>
    </row>
    <row r="40" spans="1:6" ht="12.75" hidden="1">
      <c r="A40" s="56" t="s">
        <v>26</v>
      </c>
      <c r="B40" s="39">
        <v>17535</v>
      </c>
      <c r="C40" s="55">
        <f>-B40</f>
        <v>-17535</v>
      </c>
      <c r="D40" s="66">
        <f>+B40+C40</f>
        <v>0</v>
      </c>
      <c r="E40" s="2"/>
      <c r="F40" s="2"/>
    </row>
    <row r="41" spans="1:6" ht="12.75" hidden="1">
      <c r="A41" s="56" t="s">
        <v>27</v>
      </c>
      <c r="B41" s="39">
        <v>23930</v>
      </c>
      <c r="C41" s="55">
        <f>-B41</f>
        <v>-23930</v>
      </c>
      <c r="D41" s="66">
        <f>+B41+C41</f>
        <v>0</v>
      </c>
      <c r="E41" s="2"/>
      <c r="F41" s="2"/>
    </row>
    <row r="42" spans="1:6" ht="12.75" hidden="1">
      <c r="A42" s="57" t="s">
        <v>28</v>
      </c>
      <c r="B42" s="58">
        <v>31875</v>
      </c>
      <c r="C42" s="55">
        <f>-B42</f>
        <v>-31875</v>
      </c>
      <c r="D42" s="67">
        <f>+B42+C42</f>
        <v>0</v>
      </c>
      <c r="E42" s="2"/>
      <c r="F42" s="2"/>
    </row>
    <row r="43" spans="1:4" s="50" customFormat="1" ht="13.5" hidden="1" thickBot="1">
      <c r="A43" s="68" t="s">
        <v>14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6" ht="15">
      <c r="A44" s="82" t="s">
        <v>41</v>
      </c>
      <c r="B44" s="71"/>
      <c r="C44" s="72"/>
      <c r="D44" s="72"/>
      <c r="E44" s="73"/>
      <c r="F44" s="2"/>
    </row>
    <row r="45" spans="1:6" ht="10.5" customHeight="1">
      <c r="A45" s="70"/>
      <c r="B45" s="71"/>
      <c r="C45" s="72"/>
      <c r="D45" s="72"/>
      <c r="E45" s="73"/>
      <c r="F45" s="2"/>
    </row>
    <row r="46" spans="1:6" s="87" customFormat="1" ht="10.5" customHeight="1">
      <c r="A46" s="88" t="s">
        <v>40</v>
      </c>
      <c r="B46" s="89"/>
      <c r="C46" s="90"/>
      <c r="D46" s="90"/>
      <c r="E46" s="90"/>
      <c r="F46" s="91"/>
    </row>
    <row r="47" spans="1:6" s="87" customFormat="1" ht="10.5" customHeight="1">
      <c r="A47" s="83"/>
      <c r="B47" s="84"/>
      <c r="C47" s="85"/>
      <c r="D47" s="85"/>
      <c r="E47" s="85"/>
      <c r="F47" s="86"/>
    </row>
    <row r="48" spans="1:6" ht="12.75">
      <c r="A48" s="32" t="s">
        <v>49</v>
      </c>
      <c r="B48" s="1"/>
      <c r="C48" s="2"/>
      <c r="D48" s="2"/>
      <c r="E48" s="2"/>
      <c r="F48" s="33"/>
    </row>
    <row r="49" ht="13.5" thickBot="1">
      <c r="F49" s="33" t="s">
        <v>46</v>
      </c>
    </row>
    <row r="50" spans="1:6" ht="12.75" customHeight="1">
      <c r="A50" s="122" t="s">
        <v>47</v>
      </c>
      <c r="B50" s="123"/>
      <c r="C50" s="128" t="s">
        <v>36</v>
      </c>
      <c r="D50" s="129"/>
      <c r="E50" s="74" t="s">
        <v>29</v>
      </c>
      <c r="F50" s="75" t="s">
        <v>30</v>
      </c>
    </row>
    <row r="51" spans="1:6" ht="12.75">
      <c r="A51" s="124"/>
      <c r="B51" s="125"/>
      <c r="C51" s="130"/>
      <c r="D51" s="131"/>
      <c r="E51" s="76" t="s">
        <v>31</v>
      </c>
      <c r="F51" s="77" t="s">
        <v>37</v>
      </c>
    </row>
    <row r="52" spans="1:6" ht="13.5" thickBot="1">
      <c r="A52" s="126"/>
      <c r="B52" s="127"/>
      <c r="C52" s="78" t="s">
        <v>32</v>
      </c>
      <c r="D52" s="79" t="s">
        <v>33</v>
      </c>
      <c r="E52" s="80" t="s">
        <v>34</v>
      </c>
      <c r="F52" s="81" t="s">
        <v>35</v>
      </c>
    </row>
    <row r="53" spans="1:6" ht="12.75">
      <c r="A53" s="167" t="s">
        <v>14</v>
      </c>
      <c r="B53" s="168"/>
      <c r="C53" s="105">
        <f>C54+C55</f>
        <v>26180000</v>
      </c>
      <c r="D53" s="106">
        <f>D54+D55</f>
        <v>26308880</v>
      </c>
      <c r="E53" s="105">
        <f>E54+E55</f>
        <v>1308000</v>
      </c>
      <c r="F53" s="100">
        <f>D53+E53</f>
        <v>27616880</v>
      </c>
    </row>
    <row r="54" spans="1:6" ht="12.75">
      <c r="A54" s="169" t="s">
        <v>48</v>
      </c>
      <c r="B54" s="170"/>
      <c r="C54" s="101">
        <f>16135000</f>
        <v>16135000</v>
      </c>
      <c r="D54" s="92">
        <f>C54+69360</f>
        <v>16204360</v>
      </c>
      <c r="E54" s="94">
        <v>835000</v>
      </c>
      <c r="F54" s="113">
        <f>D54+E54</f>
        <v>17039360</v>
      </c>
    </row>
    <row r="55" spans="1:6" ht="13.5" thickBot="1">
      <c r="A55" s="171" t="s">
        <v>50</v>
      </c>
      <c r="B55" s="172"/>
      <c r="C55" s="109">
        <v>10045000</v>
      </c>
      <c r="D55" s="110">
        <f>C55+59520</f>
        <v>10104520</v>
      </c>
      <c r="E55" s="111">
        <v>473000</v>
      </c>
      <c r="F55" s="112">
        <f>D55+E55</f>
        <v>10577520</v>
      </c>
    </row>
    <row r="56" spans="1:6" ht="12.75">
      <c r="A56" s="70"/>
      <c r="B56" s="114"/>
      <c r="C56" s="104"/>
      <c r="D56" s="104"/>
      <c r="E56" s="104"/>
      <c r="F56" s="108"/>
    </row>
    <row r="57" spans="1:6" ht="12.75">
      <c r="A57" s="32" t="s">
        <v>39</v>
      </c>
      <c r="B57" s="1"/>
      <c r="C57" s="2"/>
      <c r="D57" s="2"/>
      <c r="E57" s="2"/>
      <c r="F57" s="33"/>
    </row>
    <row r="58" ht="13.5" thickBot="1">
      <c r="F58" s="33" t="s">
        <v>46</v>
      </c>
    </row>
    <row r="59" spans="1:6" ht="12.75">
      <c r="A59" s="122" t="s">
        <v>52</v>
      </c>
      <c r="B59" s="123"/>
      <c r="C59" s="128" t="s">
        <v>36</v>
      </c>
      <c r="D59" s="129"/>
      <c r="E59" s="74" t="s">
        <v>29</v>
      </c>
      <c r="F59" s="75" t="s">
        <v>30</v>
      </c>
    </row>
    <row r="60" spans="1:6" ht="12.75">
      <c r="A60" s="124"/>
      <c r="B60" s="125"/>
      <c r="C60" s="130"/>
      <c r="D60" s="131"/>
      <c r="E60" s="76" t="s">
        <v>31</v>
      </c>
      <c r="F60" s="77" t="s">
        <v>37</v>
      </c>
    </row>
    <row r="61" spans="1:6" ht="13.5" thickBot="1">
      <c r="A61" s="126"/>
      <c r="B61" s="127"/>
      <c r="C61" s="78" t="s">
        <v>32</v>
      </c>
      <c r="D61" s="79" t="s">
        <v>33</v>
      </c>
      <c r="E61" s="80" t="s">
        <v>34</v>
      </c>
      <c r="F61" s="81" t="s">
        <v>35</v>
      </c>
    </row>
    <row r="62" spans="1:6" ht="12.75">
      <c r="A62" s="173" t="s">
        <v>14</v>
      </c>
      <c r="B62" s="174"/>
      <c r="C62" s="116">
        <f>SUM(C63:C63)</f>
        <v>58000000</v>
      </c>
      <c r="D62" s="117">
        <f>SUM(D63:D63)</f>
        <v>57695960</v>
      </c>
      <c r="E62" s="118">
        <f>SUM(E63:E63)</f>
        <v>-1364000</v>
      </c>
      <c r="F62" s="119">
        <f>SUM(F63:F63)</f>
        <v>56331960</v>
      </c>
    </row>
    <row r="63" spans="1:8" ht="13.5" thickBot="1">
      <c r="A63" s="175" t="s">
        <v>53</v>
      </c>
      <c r="B63" s="176"/>
      <c r="C63" s="120">
        <v>58000000</v>
      </c>
      <c r="D63" s="110">
        <f>49695960+8000000</f>
        <v>57695960</v>
      </c>
      <c r="E63" s="111">
        <v>-1364000</v>
      </c>
      <c r="F63" s="121">
        <f>D63+E63</f>
        <v>56331960</v>
      </c>
      <c r="H63" s="115"/>
    </row>
    <row r="64" spans="1:6" ht="12.75">
      <c r="A64" s="70"/>
      <c r="B64" s="70"/>
      <c r="C64" s="104"/>
      <c r="D64" s="104"/>
      <c r="E64" s="104"/>
      <c r="F64" s="104"/>
    </row>
    <row r="65" ht="15">
      <c r="A65" s="103" t="s">
        <v>42</v>
      </c>
    </row>
    <row r="67" ht="12.75">
      <c r="A67" s="87" t="s">
        <v>44</v>
      </c>
    </row>
    <row r="68" ht="13.5" thickBot="1">
      <c r="F68" s="33" t="s">
        <v>46</v>
      </c>
    </row>
    <row r="69" spans="1:6" ht="12.75">
      <c r="A69" s="122" t="s">
        <v>43</v>
      </c>
      <c r="B69" s="123"/>
      <c r="C69" s="128" t="s">
        <v>45</v>
      </c>
      <c r="D69" s="129"/>
      <c r="E69" s="74" t="s">
        <v>29</v>
      </c>
      <c r="F69" s="75" t="s">
        <v>30</v>
      </c>
    </row>
    <row r="70" spans="1:6" ht="12.75">
      <c r="A70" s="124"/>
      <c r="B70" s="125"/>
      <c r="C70" s="130"/>
      <c r="D70" s="131"/>
      <c r="E70" s="76" t="s">
        <v>31</v>
      </c>
      <c r="F70" s="77" t="s">
        <v>51</v>
      </c>
    </row>
    <row r="71" spans="1:6" ht="13.5" thickBot="1">
      <c r="A71" s="126"/>
      <c r="B71" s="127"/>
      <c r="C71" s="78" t="s">
        <v>32</v>
      </c>
      <c r="D71" s="79" t="s">
        <v>33</v>
      </c>
      <c r="E71" s="80" t="s">
        <v>34</v>
      </c>
      <c r="F71" s="81" t="s">
        <v>35</v>
      </c>
    </row>
    <row r="72" spans="1:6" ht="12.75">
      <c r="A72" s="132" t="s">
        <v>14</v>
      </c>
      <c r="B72" s="133"/>
      <c r="C72" s="97">
        <f>SUM(C73:C73)</f>
        <v>56000</v>
      </c>
      <c r="D72" s="98">
        <v>56000</v>
      </c>
      <c r="E72" s="99">
        <f>SUM(E73:E73)</f>
        <v>-56000</v>
      </c>
      <c r="F72" s="100">
        <f>C72+E72</f>
        <v>0</v>
      </c>
    </row>
    <row r="73" spans="1:6" ht="13.5" thickBot="1">
      <c r="A73" s="171" t="s">
        <v>50</v>
      </c>
      <c r="B73" s="172"/>
      <c r="C73" s="102">
        <v>56000</v>
      </c>
      <c r="D73" s="93">
        <v>56000</v>
      </c>
      <c r="E73" s="95">
        <v>-56000</v>
      </c>
      <c r="F73" s="96">
        <f>C73+E73</f>
        <v>0</v>
      </c>
    </row>
  </sheetData>
  <sheetProtection/>
  <mergeCells count="33">
    <mergeCell ref="A50:B52"/>
    <mergeCell ref="C50:D51"/>
    <mergeCell ref="A53:B53"/>
    <mergeCell ref="A54:B54"/>
    <mergeCell ref="A55:B55"/>
    <mergeCell ref="A73:B73"/>
    <mergeCell ref="A59:B61"/>
    <mergeCell ref="C59:D60"/>
    <mergeCell ref="A62:B62"/>
    <mergeCell ref="A63:B63"/>
    <mergeCell ref="B27:D27"/>
    <mergeCell ref="E27:F27"/>
    <mergeCell ref="A35:A37"/>
    <mergeCell ref="B35:D35"/>
    <mergeCell ref="B36:C36"/>
    <mergeCell ref="D36:D37"/>
    <mergeCell ref="F4:F5"/>
    <mergeCell ref="A6:A7"/>
    <mergeCell ref="A9:A10"/>
    <mergeCell ref="A4:A5"/>
    <mergeCell ref="B4:B5"/>
    <mergeCell ref="C4:C5"/>
    <mergeCell ref="D4:D5"/>
    <mergeCell ref="A69:B71"/>
    <mergeCell ref="C69:D70"/>
    <mergeCell ref="A72:B72"/>
    <mergeCell ref="E4:E5"/>
    <mergeCell ref="A11:A12"/>
    <mergeCell ref="A13:A14"/>
    <mergeCell ref="A15:B15"/>
    <mergeCell ref="A18:A19"/>
    <mergeCell ref="B18:D18"/>
    <mergeCell ref="E18:F18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2012-03-22T13:14:40Z</cp:lastPrinted>
  <dcterms:created xsi:type="dcterms:W3CDTF">2005-04-13T08:38:58Z</dcterms:created>
  <dcterms:modified xsi:type="dcterms:W3CDTF">2012-04-05T10:44:58Z</dcterms:modified>
  <cp:category/>
  <cp:version/>
  <cp:contentType/>
  <cp:contentStatus/>
</cp:coreProperties>
</file>