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3155" windowHeight="97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<sst xmlns="http://schemas.openxmlformats.org/spreadsheetml/2006/main" count="186" uniqueCount="134">
  <si>
    <t xml:space="preserve">Zpráva o činnosti příspěvkových organizací kapitoly Školství, mládeže a sportu </t>
  </si>
  <si>
    <t xml:space="preserve">               počet stran: 3</t>
  </si>
  <si>
    <r>
      <t xml:space="preserve">Odvětví: </t>
    </r>
    <r>
      <rPr>
        <b/>
        <sz val="10"/>
        <rFont val="Arial CE"/>
        <family val="2"/>
      </rPr>
      <t>školství</t>
    </r>
  </si>
  <si>
    <t>v tis. Kč</t>
  </si>
  <si>
    <t>Organizace §</t>
  </si>
  <si>
    <t>Fond odměn - 411</t>
  </si>
  <si>
    <t>Rezervní fond - 413</t>
  </si>
  <si>
    <t>Rezervní fond - 414</t>
  </si>
  <si>
    <t>Investiční fond - 416</t>
  </si>
  <si>
    <t>FKSP - 412</t>
  </si>
  <si>
    <t>provozní prostředky včetně doplňkové činnosti</t>
  </si>
  <si>
    <t xml:space="preserve">účetní stav </t>
  </si>
  <si>
    <t xml:space="preserve">krytí finančními prostředky </t>
  </si>
  <si>
    <t>rozdíl = krytí-účetní stav</t>
  </si>
  <si>
    <t>§ 3114</t>
  </si>
  <si>
    <t>Základní škola Ledeč nad Sázavou, Habrecká 378</t>
  </si>
  <si>
    <t>Základní škola, SPC a Školní družina, U Trojice 2104, Havlíčkův Brod</t>
  </si>
  <si>
    <t>Základní škola Pelhřimov, Komenského 1326</t>
  </si>
  <si>
    <t>Základní škola Humpolec, Husova 391</t>
  </si>
  <si>
    <t>Základní škola Moravské Budějovice, Dobrovského 11</t>
  </si>
  <si>
    <t>Základní škola Třebíč, Cyrilometodějská 22</t>
  </si>
  <si>
    <t>Základní škola Nové Město na Moravě, Malá 154</t>
  </si>
  <si>
    <t>Celkem § 3114</t>
  </si>
  <si>
    <t>§ 3121</t>
  </si>
  <si>
    <t>Gymnázium dr. A. Hrdličky, Humpolec, Komenského 147</t>
  </si>
  <si>
    <t xml:space="preserve">Gymnázium a SOŠ, Moravské Budějovice, Tyršova 365 </t>
  </si>
  <si>
    <t>Celkem § 3121</t>
  </si>
  <si>
    <t>§ 3122</t>
  </si>
  <si>
    <t xml:space="preserve">Obchodní akademie, Pelhřimov, Jirsíkova 875 </t>
  </si>
  <si>
    <t>Celkem § 3122</t>
  </si>
  <si>
    <t xml:space="preserve">Fond odměn </t>
  </si>
  <si>
    <t>Rezervní fond- 414</t>
  </si>
  <si>
    <t>Investiční fond</t>
  </si>
  <si>
    <t>FKSP</t>
  </si>
  <si>
    <t>§ 3123</t>
  </si>
  <si>
    <t xml:space="preserve">Střední odborné učiliště technické, Chotěboř, Žižkova 1501 </t>
  </si>
  <si>
    <t>Celkem § 3123</t>
  </si>
  <si>
    <t>§ 3124</t>
  </si>
  <si>
    <t xml:space="preserve">Odborné učiliště a Praktická škola, Černovice, Mariánské náměstí 72 </t>
  </si>
  <si>
    <t>Celkem § 3124</t>
  </si>
  <si>
    <t>§ 3125</t>
  </si>
  <si>
    <t>Školní statek, Humpolec, Dusilov 384</t>
  </si>
  <si>
    <t>Celkem § 3125</t>
  </si>
  <si>
    <t xml:space="preserve"> § 3146</t>
  </si>
  <si>
    <t xml:space="preserve">Pedagogicko-psychologická poradna, Havlíčkův Brod, Nad Tratí 335 </t>
  </si>
  <si>
    <t>Celkem § 3146</t>
  </si>
  <si>
    <t xml:space="preserve"> § 3147</t>
  </si>
  <si>
    <t>Celkem § 3147</t>
  </si>
  <si>
    <t>§3299</t>
  </si>
  <si>
    <t>Vysočina Education, Žižkova 20, Jihlava</t>
  </si>
  <si>
    <t>Celkem § 3299</t>
  </si>
  <si>
    <t>§ 4322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</si>
  <si>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</si>
  <si>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</si>
  <si>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</si>
  <si>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</si>
  <si>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</si>
  <si>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</si>
  <si>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</si>
  <si>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</si>
  <si>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Celkem § 4322</t>
  </si>
  <si>
    <t>CELKEM</t>
  </si>
  <si>
    <t>Komentář:</t>
  </si>
  <si>
    <t>Fond rezervní - účet 413 - fond je tvořený z přídělů ze zlepšeného výsledku hospodaření</t>
  </si>
  <si>
    <t>Fond rezervní - účet 414 - fond je tvořený z přijatých peněžních darů, z nespotřebované části dotací na úhradu provozních výdajů podle mezinárodních smluv, na základě kterých jsou ČR svěřeny peněžní prostředky  z finančních mechanismů (zákon č. 250/2000 Sb., § 28 odst. 3)</t>
  </si>
  <si>
    <t>Vyšší odborná škola a Obchodní akademie Chotěboř</t>
  </si>
  <si>
    <t xml:space="preserve">Střední průmyslová škola stavební akademika Stanislava Bechyně, Havlíčkův Brod, Jihlavská 628 </t>
  </si>
  <si>
    <t>Střední zdravotnická škola a Vyšší odborná škola zdravotnická Havlíčkův Brod</t>
  </si>
  <si>
    <t>Obchodní akademie a Jazyková škola s právem státní jazykové zkoušky Jihlava</t>
  </si>
  <si>
    <t>Střední průmyslová škola Jihlava</t>
  </si>
  <si>
    <t>Střední uměleckoprůmyslová škola Jihlava - Helenín, Hálkova 42</t>
  </si>
  <si>
    <t>Střední zdravotnická škola a Vyšší odborná škola zdravotnická Jihlava</t>
  </si>
  <si>
    <t>Česká zemědělská akademie v Humpolci, střední škola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</si>
  <si>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</si>
  <si>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</si>
  <si>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</si>
  <si>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 zdravotnická Třebíč</t>
  </si>
  <si>
    <t>Hotelová škola Světlá a Obchodní akademie Velké Meziříčí</t>
  </si>
  <si>
    <t xml:space="preserve">Vyšší odborná škola a Střední průmyslová škola, Žďár nad Sázavou, Studentská 1 </t>
  </si>
  <si>
    <t>Vyšší odborná škola a Střední odborná škola zemědělsko-technická Bystřice nad Pernštejnem</t>
  </si>
  <si>
    <t>Střední zdravotnická škola a Vyšší odborná škola zdravotnická Žďár nad Sázavou</t>
  </si>
  <si>
    <t>Domov mládeže a Školní jídelna Jihlava</t>
  </si>
  <si>
    <t>Obchodní akademie a Hotelová škola Havlíčkův Brod</t>
  </si>
  <si>
    <t>Akademie - VOŠ, Gymnázium a SOŠ um.prům.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</si>
  <si>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</si>
  <si>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</si>
  <si>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</si>
  <si>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</si>
  <si>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</si>
  <si>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</si>
  <si>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</si>
  <si>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</si>
  <si>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</si>
  <si>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</si>
  <si>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</si>
  <si>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</si>
  <si>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>Základní škola a Mateřská škola při zdravotnických zařízeních kraje Vysočina</t>
  </si>
  <si>
    <t>Základní škola speciální a Praktická škola Černovice</t>
  </si>
  <si>
    <t>Základní škola a Praktická škola Velké Meziříčí</t>
  </si>
  <si>
    <t>Základní škola Bystřice nad Pernštejnem, Tyršova 106</t>
  </si>
  <si>
    <t>Praktická škola a Speciálně pedagogické centrum Žďár nad Sázavou</t>
  </si>
  <si>
    <t>Základní škola při dětské psychiatrické léčebně Velká Bíteš</t>
  </si>
  <si>
    <t>Základní škola a Praktická škola Chotěboř</t>
  </si>
  <si>
    <t>Pedagogicko-psychologická poradna Jihlava</t>
  </si>
  <si>
    <t>Pedagogicko-psychologická poradna Pelhřimov</t>
  </si>
  <si>
    <t>Pedagogicko-psychologická poradna Třebíč</t>
  </si>
  <si>
    <t>Pedagogicko-psychologická poradna Žďár nad Sázavou</t>
  </si>
  <si>
    <t>Dětský domov, Budkov 1</t>
  </si>
  <si>
    <t>Gymnázium Havlíčkův Brod</t>
  </si>
  <si>
    <t>Gymnázium Chotěboř</t>
  </si>
  <si>
    <t>Gymnázium, SOŠ a VOŠ Ledeč nad Sázavou</t>
  </si>
  <si>
    <t>Gymnázium Jihlava</t>
  </si>
  <si>
    <t>Gymnázium Otokara Březiny a SOŠ Telč</t>
  </si>
  <si>
    <t>Gymnázium Pacov</t>
  </si>
  <si>
    <t>Gymnázium Pelhřimov</t>
  </si>
  <si>
    <t>Gymnázium Třebíč</t>
  </si>
  <si>
    <t>Gymnázium Bystřice nad Pernštejnem</t>
  </si>
  <si>
    <t>Gymnázium V. Makovského se sport. třídami Nové Město na Moravě</t>
  </si>
  <si>
    <t>Gymnázium Velké Meziříčí</t>
  </si>
  <si>
    <t>Gymnázium Žďár nad Sázavou</t>
  </si>
  <si>
    <t>Přehled stavu provozních prostředků a krytí účtů peněžních fondů k 31. 12. 2011</t>
  </si>
  <si>
    <t>Základní škola Nové Město na Moravě, Malá 154 - nekrytí rezervního fondu - 414 - jedná se o nevyčerpané prostředky z dotace SR ČR - EU peníze školám, UZ 33123 ve výši 16 161,- Kč. Převod finančních prostředků byl učiněn v 01/2012 na účet 241.</t>
  </si>
  <si>
    <t>Dětský domov, Telč, Štěpnická 111 - nekrytí rezervního fondu - 413 - Jedná se o nepřevedené finanční prostředky z analytické evidence účtu 241 ve výši 7 819,88,- Kč.</t>
  </si>
  <si>
    <t>Dětský domov, Jemnice, Třešňová 748 - rozdíl u krytí fondu odměn - 411 představuje odměnu ve výši 600,-Kč, přiznanou v prosinci 2011, vyplacenou v lednu 2012.</t>
  </si>
  <si>
    <t>Střední průmyslová škola Jihlava - rozdíl běžného účtu a peněžního fondu odměn k 31. 12. 2011 představuje odměna přiznaná v prosinci 2011 a vyplacená v lednu 2012</t>
  </si>
  <si>
    <t>Střední průmyslová škola Třebíč - fond rezervní - účet 414 - fond je tvořený z přijatých peněžních darů, z nespotřebované části dotací na úhradu provozních výdajů podle mezinárodních smluv, na základě kterých jsou ČR svěřeny peněžní prostředky  z finančních mechanismů (zákon č. 250/2000 Sb., § 28 odst. 3), Investiční fond a běžný účet (účet 241) - jedná so o neodvedenou daň z přidané hodnoty z 3D měřicího přístroje (zboží pořízené z Německa). Odvod byl proveden v lednu 2012.</t>
  </si>
  <si>
    <t xml:space="preserve">Střední průmyslová škola a Střední odborné učiliště Pelhřimov </t>
  </si>
  <si>
    <t xml:space="preserve">Školní statek, Humpolec, Dusilov 384 - investiční fond a rezevrní fond jsou kryty peněžními prostředky pouze částečně. Zbytek fondů je kryt ostatními formami majetku. Je to dáno způsobem činnosti organizace, který neumožňuje převádění peněžních prostředků do fondů v okamžiku jejich účtování, navíc statek nedostává dotace na tento účel. Tento stav je obvyklý u podnikatelských subjektů kde dochází k výrazným rozdílům mezi peněžními a účetními toky prostředků. Vzhledem k tomu, že statek vykazuje většinu své činnosti v oblasti doplňkové činnosti je jeho situace srovnatelná s těmito podnikatelskými subjekty. Nekrytí FKSP je dáno rozdílem mezi zúčtovanými a skutečně převedenými fin. prostředky koncem roku 2010 a poskytnutými půjčkami.             
</t>
  </si>
  <si>
    <t xml:space="preserve">Deficit krytí FKSP (účet 412) peněžními prostředky je způsoben převodem peněžních prostředků ve výši základního přídělu z bankovního účtu provozních prostředků na bankovní účet FKSP  v lednu 2012 (jedná se o časový nesoulad mezi účtováním tohoto přídělu a převodem peněžních prostředků), nesplacenými půjčkami zaměstnanci, nepřevedenými bankovními poplatky a úroky, kdy převod peněžních prostředků mezi bankovním účtem provozních prostředků a bankovním účtem FKSP může být realizován až v lednu 2012. Překročené krytí FKSP k 31. 12. 2011 je zapříčiněno neuhrazenými fakturami, které měly splatnost v lednu 2012 (za obědy, rekreace).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</si>
  <si>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Střední škola řemesel a služeb Moravské Budějovice - finanční krytí účtu 414 – Rezervní fond je o 5000,- Kč více. Nebyly uhrazeny náklady týkající se grantového projektu "Zlepšování podmínek pro výuku technických a řemeslných oborů na SŠŘS Moravské Budějovice". Náklady byly uhrazeny v lednu 2012.</t>
  </si>
  <si>
    <t>Gymnázium Jihlava - na bankovní účet investičního fondu nebyla k 31. 12. 2011 přeúčtovaná dotace na ICT, dotace byla přeúčtovaná v lednu 2012. Vykázáno nekrytí IF ve výši 53 tis. Kč.</t>
  </si>
  <si>
    <t xml:space="preserve">Střední škola technická Žďár nad Sázavou - jedná se o nevyčerpanou zálohu investičního transferu G/ Mechatronika – SŠT Žďár n.S. ve výši 38 tis. Kč. Nevyčerpaná záloha je zůčtovaná na účtu 374 12 - Přijaté zálohy na investiční transfery. </t>
  </si>
  <si>
    <t>Akademie - VOŠ, Gymnázium a SOŠ um.prům. Světlá nad Sázavou - jedná se o neuhrazenou fakturu ve výši 3 tis. Kč.</t>
  </si>
  <si>
    <t xml:space="preserve">     RK-14-2012-65, př.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</si>
</sst>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b/>
      <u val="single"/>
      <sz val="11"/>
      <name val="Arial CE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" fillId="0" borderId="0" applyNumberFormat="0">
      <alignment/>
      <protection/>
    </xf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47" applyFont="1" applyFill="1">
      <alignment/>
      <protection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3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12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47" applyFont="1" applyFill="1">
      <alignment/>
      <protection/>
    </xf>
    <xf numFmtId="0" fontId="4" fillId="0" borderId="0" xfId="47" applyFill="1">
      <alignment/>
      <protection/>
    </xf>
    <xf numFmtId="0" fontId="8" fillId="0" borderId="0" xfId="47" applyFont="1" applyFill="1" applyAlignment="1">
      <alignment horizontal="right"/>
      <protection/>
    </xf>
    <xf numFmtId="0" fontId="6" fillId="0" borderId="16" xfId="47" applyFont="1" applyFill="1" applyBorder="1" applyAlignment="1">
      <alignment horizontal="center" vertical="center" wrapText="1"/>
      <protection/>
    </xf>
    <xf numFmtId="0" fontId="6" fillId="0" borderId="17" xfId="47" applyFont="1" applyFill="1" applyBorder="1" applyAlignment="1">
      <alignment horizontal="center" vertical="center" wrapText="1"/>
      <protection/>
    </xf>
    <xf numFmtId="0" fontId="6" fillId="0" borderId="18" xfId="47" applyFont="1" applyFill="1" applyBorder="1" applyAlignment="1">
      <alignment horizontal="center" vertical="center" wrapText="1"/>
      <protection/>
    </xf>
    <xf numFmtId="0" fontId="6" fillId="0" borderId="19" xfId="47" applyFont="1" applyFill="1" applyBorder="1" applyAlignment="1">
      <alignment horizontal="center" vertical="center" wrapText="1"/>
      <protection/>
    </xf>
    <xf numFmtId="0" fontId="6" fillId="0" borderId="20" xfId="47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0" fontId="10" fillId="0" borderId="11" xfId="0" applyFont="1" applyFill="1" applyBorder="1" applyAlignment="1" applyProtection="1">
      <alignment horizontal="center"/>
      <protection locked="0"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12" fillId="0" borderId="27" xfId="0" applyNumberFormat="1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2" fillId="0" borderId="32" xfId="0" applyNumberFormat="1" applyFont="1" applyFill="1" applyBorder="1" applyAlignment="1">
      <alignment/>
    </xf>
    <xf numFmtId="3" fontId="12" fillId="0" borderId="33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0" fontId="10" fillId="0" borderId="26" xfId="0" applyFont="1" applyFill="1" applyBorder="1" applyAlignment="1" applyProtection="1">
      <alignment horizontal="center"/>
      <protection locked="0"/>
    </xf>
    <xf numFmtId="3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37" xfId="0" applyFont="1" applyFill="1" applyBorder="1" applyAlignment="1" applyProtection="1">
      <alignment horizontal="center"/>
      <protection locked="0"/>
    </xf>
    <xf numFmtId="3" fontId="12" fillId="0" borderId="38" xfId="0" applyNumberFormat="1" applyFont="1" applyFill="1" applyBorder="1" applyAlignment="1">
      <alignment/>
    </xf>
    <xf numFmtId="3" fontId="12" fillId="0" borderId="39" xfId="0" applyNumberFormat="1" applyFont="1" applyFill="1" applyBorder="1" applyAlignment="1">
      <alignment/>
    </xf>
    <xf numFmtId="3" fontId="12" fillId="0" borderId="40" xfId="0" applyNumberFormat="1" applyFont="1" applyFill="1" applyBorder="1" applyAlignment="1">
      <alignment/>
    </xf>
    <xf numFmtId="3" fontId="12" fillId="0" borderId="41" xfId="0" applyNumberFormat="1" applyFont="1" applyFill="1" applyBorder="1" applyAlignment="1">
      <alignment/>
    </xf>
    <xf numFmtId="3" fontId="12" fillId="0" borderId="42" xfId="0" applyNumberFormat="1" applyFont="1" applyFill="1" applyBorder="1" applyAlignment="1">
      <alignment/>
    </xf>
    <xf numFmtId="3" fontId="12" fillId="0" borderId="32" xfId="0" applyNumberFormat="1" applyFont="1" applyFill="1" applyBorder="1" applyAlignment="1">
      <alignment/>
    </xf>
    <xf numFmtId="3" fontId="13" fillId="0" borderId="37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26" xfId="0" applyFont="1" applyFill="1" applyBorder="1" applyAlignment="1">
      <alignment horizontal="center"/>
    </xf>
    <xf numFmtId="49" fontId="10" fillId="0" borderId="37" xfId="0" applyNumberFormat="1" applyFont="1" applyFill="1" applyBorder="1" applyAlignment="1" applyProtection="1">
      <alignment horizontal="center"/>
      <protection locked="0"/>
    </xf>
    <xf numFmtId="0" fontId="6" fillId="0" borderId="43" xfId="47" applyFont="1" applyFill="1" applyBorder="1" applyAlignment="1">
      <alignment horizontal="center" vertical="center" wrapText="1"/>
      <protection/>
    </xf>
    <xf numFmtId="0" fontId="6" fillId="0" borderId="44" xfId="47" applyFont="1" applyFill="1" applyBorder="1" applyAlignment="1">
      <alignment horizontal="center" vertical="center" wrapText="1"/>
      <protection/>
    </xf>
    <xf numFmtId="0" fontId="6" fillId="0" borderId="45" xfId="47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9" fontId="10" fillId="0" borderId="12" xfId="0" applyNumberFormat="1" applyFont="1" applyFill="1" applyBorder="1" applyAlignment="1" applyProtection="1">
      <alignment horizontal="center"/>
      <protection locked="0"/>
    </xf>
    <xf numFmtId="3" fontId="12" fillId="0" borderId="42" xfId="0" applyNumberFormat="1" applyFont="1" applyFill="1" applyBorder="1" applyAlignment="1">
      <alignment/>
    </xf>
    <xf numFmtId="3" fontId="12" fillId="0" borderId="38" xfId="0" applyNumberFormat="1" applyFont="1" applyFill="1" applyBorder="1" applyAlignment="1">
      <alignment/>
    </xf>
    <xf numFmtId="3" fontId="12" fillId="0" borderId="31" xfId="0" applyNumberFormat="1" applyFont="1" applyFill="1" applyBorder="1" applyAlignment="1">
      <alignment/>
    </xf>
    <xf numFmtId="3" fontId="12" fillId="0" borderId="33" xfId="0" applyNumberFormat="1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12" fillId="0" borderId="37" xfId="0" applyFont="1" applyFill="1" applyBorder="1" applyAlignment="1">
      <alignment horizontal="center"/>
    </xf>
    <xf numFmtId="0" fontId="12" fillId="0" borderId="31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38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3" fontId="13" fillId="0" borderId="37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3" fontId="0" fillId="0" borderId="46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2" fillId="0" borderId="48" xfId="0" applyNumberFormat="1" applyFont="1" applyFill="1" applyBorder="1" applyAlignment="1">
      <alignment/>
    </xf>
    <xf numFmtId="3" fontId="12" fillId="0" borderId="49" xfId="0" applyNumberFormat="1" applyFont="1" applyFill="1" applyBorder="1" applyAlignment="1">
      <alignment/>
    </xf>
    <xf numFmtId="3" fontId="12" fillId="0" borderId="50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4" fontId="10" fillId="0" borderId="12" xfId="0" applyNumberFormat="1" applyFont="1" applyFill="1" applyBorder="1" applyAlignment="1">
      <alignment horizontal="center" wrapText="1"/>
    </xf>
    <xf numFmtId="3" fontId="12" fillId="0" borderId="16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/>
    </xf>
    <xf numFmtId="0" fontId="3" fillId="0" borderId="0" xfId="47" applyFont="1" applyFill="1" applyAlignment="1">
      <alignment/>
      <protection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47" applyFont="1" applyFill="1" applyAlignment="1">
      <alignment horizontal="right"/>
      <protection/>
    </xf>
    <xf numFmtId="0" fontId="6" fillId="0" borderId="52" xfId="47" applyFont="1" applyFill="1" applyBorder="1" applyAlignment="1">
      <alignment horizontal="center" vertical="center"/>
      <protection/>
    </xf>
    <xf numFmtId="0" fontId="0" fillId="0" borderId="53" xfId="0" applyFill="1" applyBorder="1" applyAlignment="1">
      <alignment/>
    </xf>
    <xf numFmtId="0" fontId="6" fillId="0" borderId="54" xfId="47" applyFont="1" applyFill="1" applyBorder="1" applyAlignment="1">
      <alignment horizontal="center" vertical="center"/>
      <protection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5" xfId="47" applyFont="1" applyFill="1" applyBorder="1" applyAlignment="1">
      <alignment horizontal="center" vertical="center"/>
      <protection/>
    </xf>
    <xf numFmtId="0" fontId="9" fillId="0" borderId="52" xfId="47" applyFont="1" applyFill="1" applyBorder="1" applyAlignment="1">
      <alignment horizontal="center" vertical="center" wrapText="1"/>
      <protection/>
    </xf>
    <xf numFmtId="0" fontId="2" fillId="0" borderId="53" xfId="0" applyFont="1" applyFill="1" applyBorder="1" applyAlignment="1">
      <alignment/>
    </xf>
    <xf numFmtId="0" fontId="0" fillId="0" borderId="0" xfId="0" applyFont="1" applyFill="1" applyAlignment="1">
      <alignment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0"/>
  <sheetViews>
    <sheetView tabSelected="1" view="pageBreakPreview" zoomScaleSheetLayoutView="100" zoomScalePageLayoutView="0" workbookViewId="0" topLeftCell="A1">
      <pane xSplit="1" ySplit="8" topLeftCell="O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4" sqref="O4:Q4"/>
    </sheetView>
  </sheetViews>
  <sheetFormatPr defaultColWidth="9.140625" defaultRowHeight="12.75"/>
  <cols>
    <col min="1" max="1" width="67.57421875" style="11" customWidth="1"/>
    <col min="2" max="2" width="11.421875" style="11" customWidth="1"/>
    <col min="3" max="3" width="10.421875" style="11" customWidth="1"/>
    <col min="4" max="4" width="9.140625" style="11" customWidth="1"/>
    <col min="5" max="7" width="10.57421875" style="11" customWidth="1"/>
    <col min="8" max="8" width="9.7109375" style="11" customWidth="1"/>
    <col min="9" max="9" width="10.7109375" style="11" customWidth="1"/>
    <col min="10" max="10" width="9.7109375" style="11" customWidth="1"/>
    <col min="11" max="11" width="9.57421875" style="11" customWidth="1"/>
    <col min="12" max="12" width="10.8515625" style="11" customWidth="1"/>
    <col min="13" max="13" width="9.8515625" style="11" customWidth="1"/>
    <col min="14" max="14" width="9.421875" style="11" customWidth="1"/>
    <col min="15" max="15" width="10.57421875" style="11" customWidth="1"/>
    <col min="16" max="16" width="10.140625" style="11" customWidth="1"/>
    <col min="17" max="17" width="12.140625" style="15" customWidth="1"/>
    <col min="18" max="16384" width="9.140625" style="11" customWidth="1"/>
  </cols>
  <sheetData>
    <row r="1" spans="1:7" ht="15">
      <c r="A1" s="129" t="s">
        <v>0</v>
      </c>
      <c r="B1" s="121"/>
      <c r="C1" s="121"/>
      <c r="D1" s="121"/>
      <c r="E1" s="14"/>
      <c r="F1" s="14"/>
      <c r="G1" s="14"/>
    </row>
    <row r="4" spans="1:17" ht="12.75" customHeight="1">
      <c r="A4" s="130" t="s">
        <v>120</v>
      </c>
      <c r="B4" s="121"/>
      <c r="C4" s="121"/>
      <c r="D4" s="121"/>
      <c r="E4" s="14"/>
      <c r="F4" s="14"/>
      <c r="G4" s="14"/>
      <c r="I4" s="16"/>
      <c r="J4" s="16"/>
      <c r="K4" s="16"/>
      <c r="L4" s="16"/>
      <c r="M4" s="16"/>
      <c r="O4" s="131" t="s">
        <v>133</v>
      </c>
      <c r="P4" s="132"/>
      <c r="Q4" s="132"/>
    </row>
    <row r="5" spans="8:17" s="17" customFormat="1" ht="12.75" customHeight="1">
      <c r="H5" s="18"/>
      <c r="I5" s="18"/>
      <c r="J5" s="18"/>
      <c r="K5" s="18"/>
      <c r="L5" s="18"/>
      <c r="M5" s="18"/>
      <c r="N5" s="18"/>
      <c r="O5" s="18"/>
      <c r="P5" s="133" t="s">
        <v>1</v>
      </c>
      <c r="Q5" s="132"/>
    </row>
    <row r="6" spans="1:17" ht="12.75" customHeight="1" thickBot="1">
      <c r="A6" s="1" t="s">
        <v>2</v>
      </c>
      <c r="B6" s="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 t="s">
        <v>3</v>
      </c>
    </row>
    <row r="7" spans="1:17" ht="12.75" customHeight="1" thickBot="1">
      <c r="A7" s="134" t="s">
        <v>4</v>
      </c>
      <c r="B7" s="136" t="s">
        <v>5</v>
      </c>
      <c r="C7" s="137"/>
      <c r="D7" s="137"/>
      <c r="E7" s="136" t="s">
        <v>6</v>
      </c>
      <c r="F7" s="137"/>
      <c r="G7" s="138"/>
      <c r="H7" s="139" t="s">
        <v>7</v>
      </c>
      <c r="I7" s="137"/>
      <c r="J7" s="138"/>
      <c r="K7" s="136" t="s">
        <v>8</v>
      </c>
      <c r="L7" s="137"/>
      <c r="M7" s="138"/>
      <c r="N7" s="136" t="s">
        <v>9</v>
      </c>
      <c r="O7" s="137"/>
      <c r="P7" s="138"/>
      <c r="Q7" s="140" t="s">
        <v>10</v>
      </c>
    </row>
    <row r="8" spans="1:17" s="26" customFormat="1" ht="54" customHeight="1" thickBot="1">
      <c r="A8" s="135"/>
      <c r="B8" s="21" t="s">
        <v>11</v>
      </c>
      <c r="C8" s="22" t="s">
        <v>12</v>
      </c>
      <c r="D8" s="23" t="s">
        <v>13</v>
      </c>
      <c r="E8" s="21" t="s">
        <v>11</v>
      </c>
      <c r="F8" s="22" t="s">
        <v>12</v>
      </c>
      <c r="G8" s="24" t="s">
        <v>13</v>
      </c>
      <c r="H8" s="25" t="s">
        <v>11</v>
      </c>
      <c r="I8" s="22" t="s">
        <v>12</v>
      </c>
      <c r="J8" s="24" t="s">
        <v>13</v>
      </c>
      <c r="K8" s="25" t="s">
        <v>11</v>
      </c>
      <c r="L8" s="22" t="s">
        <v>12</v>
      </c>
      <c r="M8" s="24" t="s">
        <v>13</v>
      </c>
      <c r="N8" s="25" t="s">
        <v>11</v>
      </c>
      <c r="O8" s="22" t="s">
        <v>12</v>
      </c>
      <c r="P8" s="24" t="s">
        <v>13</v>
      </c>
      <c r="Q8" s="141"/>
    </row>
    <row r="9" spans="1:17" ht="12.75" customHeight="1">
      <c r="A9" s="27" t="s">
        <v>14</v>
      </c>
      <c r="B9" s="28"/>
      <c r="C9" s="29"/>
      <c r="D9" s="30"/>
      <c r="E9" s="28"/>
      <c r="F9" s="29"/>
      <c r="G9" s="31"/>
      <c r="H9" s="32"/>
      <c r="I9" s="29"/>
      <c r="J9" s="30"/>
      <c r="K9" s="28"/>
      <c r="L9" s="29"/>
      <c r="M9" s="31"/>
      <c r="N9" s="32"/>
      <c r="O9" s="29"/>
      <c r="P9" s="30"/>
      <c r="Q9" s="33"/>
    </row>
    <row r="10" spans="1:17" ht="12.75" customHeight="1">
      <c r="A10" s="2" t="s">
        <v>15</v>
      </c>
      <c r="B10" s="34">
        <v>23</v>
      </c>
      <c r="C10" s="35">
        <v>23</v>
      </c>
      <c r="D10" s="36">
        <v>0</v>
      </c>
      <c r="E10" s="34">
        <v>71</v>
      </c>
      <c r="F10" s="35">
        <v>71</v>
      </c>
      <c r="G10" s="37">
        <v>0</v>
      </c>
      <c r="H10" s="38">
        <v>18</v>
      </c>
      <c r="I10" s="35">
        <v>18</v>
      </c>
      <c r="J10" s="36">
        <v>0</v>
      </c>
      <c r="K10" s="34">
        <v>64</v>
      </c>
      <c r="L10" s="35">
        <v>64</v>
      </c>
      <c r="M10" s="37">
        <v>0</v>
      </c>
      <c r="N10" s="38">
        <v>10</v>
      </c>
      <c r="O10" s="35">
        <v>12</v>
      </c>
      <c r="P10" s="36">
        <v>2</v>
      </c>
      <c r="Q10" s="39">
        <v>429</v>
      </c>
    </row>
    <row r="11" spans="1:17" ht="12.75" customHeight="1">
      <c r="A11" s="2" t="s">
        <v>16</v>
      </c>
      <c r="B11" s="34">
        <v>0</v>
      </c>
      <c r="C11" s="35">
        <v>0</v>
      </c>
      <c r="D11" s="36">
        <v>0</v>
      </c>
      <c r="E11" s="34">
        <v>1</v>
      </c>
      <c r="F11" s="35">
        <v>1</v>
      </c>
      <c r="G11" s="37">
        <v>0</v>
      </c>
      <c r="H11" s="38">
        <v>208</v>
      </c>
      <c r="I11" s="35">
        <v>208</v>
      </c>
      <c r="J11" s="36">
        <v>0</v>
      </c>
      <c r="K11" s="34">
        <v>5</v>
      </c>
      <c r="L11" s="35">
        <v>5</v>
      </c>
      <c r="M11" s="37">
        <v>0</v>
      </c>
      <c r="N11" s="38">
        <v>23</v>
      </c>
      <c r="O11" s="35">
        <v>18</v>
      </c>
      <c r="P11" s="36">
        <v>-5</v>
      </c>
      <c r="Q11" s="39">
        <v>1133</v>
      </c>
    </row>
    <row r="12" spans="1:17" ht="12.75" customHeight="1">
      <c r="A12" s="2" t="s">
        <v>96</v>
      </c>
      <c r="B12" s="34">
        <v>0</v>
      </c>
      <c r="C12" s="35">
        <v>0</v>
      </c>
      <c r="D12" s="36">
        <v>0</v>
      </c>
      <c r="E12" s="34">
        <v>4</v>
      </c>
      <c r="F12" s="35">
        <v>4</v>
      </c>
      <c r="G12" s="37">
        <v>0</v>
      </c>
      <c r="H12" s="38">
        <v>0</v>
      </c>
      <c r="I12" s="35">
        <v>0</v>
      </c>
      <c r="J12" s="36">
        <v>0</v>
      </c>
      <c r="K12" s="34">
        <v>371</v>
      </c>
      <c r="L12" s="35">
        <v>371</v>
      </c>
      <c r="M12" s="37">
        <v>0</v>
      </c>
      <c r="N12" s="38">
        <v>51</v>
      </c>
      <c r="O12" s="35">
        <v>51</v>
      </c>
      <c r="P12" s="36">
        <v>0</v>
      </c>
      <c r="Q12" s="39">
        <v>674</v>
      </c>
    </row>
    <row r="13" spans="1:17" ht="12.75" customHeight="1">
      <c r="A13" s="2" t="s">
        <v>17</v>
      </c>
      <c r="B13" s="34">
        <v>0</v>
      </c>
      <c r="C13" s="35">
        <v>0</v>
      </c>
      <c r="D13" s="36">
        <v>0</v>
      </c>
      <c r="E13" s="34">
        <v>74</v>
      </c>
      <c r="F13" s="35">
        <v>74</v>
      </c>
      <c r="G13" s="37">
        <v>0</v>
      </c>
      <c r="H13" s="38">
        <v>287</v>
      </c>
      <c r="I13" s="35">
        <v>287</v>
      </c>
      <c r="J13" s="36">
        <v>0</v>
      </c>
      <c r="K13" s="34">
        <v>52</v>
      </c>
      <c r="L13" s="35">
        <v>52</v>
      </c>
      <c r="M13" s="37">
        <v>0</v>
      </c>
      <c r="N13" s="38">
        <v>192</v>
      </c>
      <c r="O13" s="35">
        <v>187</v>
      </c>
      <c r="P13" s="36">
        <v>-5</v>
      </c>
      <c r="Q13" s="39">
        <v>850</v>
      </c>
    </row>
    <row r="14" spans="1:17" ht="12.75" customHeight="1">
      <c r="A14" s="2" t="s">
        <v>18</v>
      </c>
      <c r="B14" s="34">
        <v>0</v>
      </c>
      <c r="C14" s="35">
        <v>0</v>
      </c>
      <c r="D14" s="36">
        <v>0</v>
      </c>
      <c r="E14" s="34">
        <v>8</v>
      </c>
      <c r="F14" s="35">
        <v>8</v>
      </c>
      <c r="G14" s="37">
        <v>0</v>
      </c>
      <c r="H14" s="38">
        <v>36</v>
      </c>
      <c r="I14" s="35">
        <v>36</v>
      </c>
      <c r="J14" s="36">
        <v>0</v>
      </c>
      <c r="K14" s="34">
        <v>0</v>
      </c>
      <c r="L14" s="35">
        <v>0</v>
      </c>
      <c r="M14" s="37">
        <v>0</v>
      </c>
      <c r="N14" s="38">
        <v>43</v>
      </c>
      <c r="O14" s="35">
        <v>40</v>
      </c>
      <c r="P14" s="36">
        <v>-3</v>
      </c>
      <c r="Q14" s="39">
        <v>364</v>
      </c>
    </row>
    <row r="15" spans="1:17" ht="12.75" customHeight="1">
      <c r="A15" s="2" t="s">
        <v>97</v>
      </c>
      <c r="B15" s="34">
        <v>0</v>
      </c>
      <c r="C15" s="35">
        <v>0</v>
      </c>
      <c r="D15" s="36">
        <v>0</v>
      </c>
      <c r="E15" s="34">
        <v>3</v>
      </c>
      <c r="F15" s="35">
        <v>3</v>
      </c>
      <c r="G15" s="37">
        <v>0</v>
      </c>
      <c r="H15" s="38">
        <v>50</v>
      </c>
      <c r="I15" s="35">
        <v>50</v>
      </c>
      <c r="J15" s="36">
        <v>0</v>
      </c>
      <c r="K15" s="34">
        <v>84</v>
      </c>
      <c r="L15" s="35">
        <v>84</v>
      </c>
      <c r="M15" s="37">
        <v>0</v>
      </c>
      <c r="N15" s="38">
        <v>74</v>
      </c>
      <c r="O15" s="35">
        <v>76</v>
      </c>
      <c r="P15" s="36">
        <v>2</v>
      </c>
      <c r="Q15" s="39">
        <v>950</v>
      </c>
    </row>
    <row r="16" spans="1:17" ht="12.75" customHeight="1">
      <c r="A16" s="2" t="s">
        <v>19</v>
      </c>
      <c r="B16" s="34">
        <v>0</v>
      </c>
      <c r="C16" s="35">
        <v>0</v>
      </c>
      <c r="D16" s="36">
        <v>0</v>
      </c>
      <c r="E16" s="34">
        <v>2</v>
      </c>
      <c r="F16" s="35">
        <v>2</v>
      </c>
      <c r="G16" s="37">
        <v>0</v>
      </c>
      <c r="H16" s="38">
        <v>245</v>
      </c>
      <c r="I16" s="35">
        <v>245</v>
      </c>
      <c r="J16" s="36">
        <v>0</v>
      </c>
      <c r="K16" s="34">
        <v>109</v>
      </c>
      <c r="L16" s="35">
        <v>109</v>
      </c>
      <c r="M16" s="37">
        <v>0</v>
      </c>
      <c r="N16" s="38">
        <v>56</v>
      </c>
      <c r="O16" s="35">
        <v>49</v>
      </c>
      <c r="P16" s="36">
        <v>-7</v>
      </c>
      <c r="Q16" s="39">
        <v>568</v>
      </c>
    </row>
    <row r="17" spans="1:17" ht="12.75" customHeight="1">
      <c r="A17" s="2" t="s">
        <v>20</v>
      </c>
      <c r="B17" s="34">
        <v>25</v>
      </c>
      <c r="C17" s="35">
        <v>25</v>
      </c>
      <c r="D17" s="36">
        <v>0</v>
      </c>
      <c r="E17" s="34">
        <v>42</v>
      </c>
      <c r="F17" s="35">
        <v>42</v>
      </c>
      <c r="G17" s="37">
        <v>0</v>
      </c>
      <c r="H17" s="38">
        <v>29</v>
      </c>
      <c r="I17" s="35">
        <v>29</v>
      </c>
      <c r="J17" s="36">
        <v>0</v>
      </c>
      <c r="K17" s="34">
        <v>240</v>
      </c>
      <c r="L17" s="35">
        <v>240</v>
      </c>
      <c r="M17" s="37">
        <v>0</v>
      </c>
      <c r="N17" s="38">
        <v>51</v>
      </c>
      <c r="O17" s="35">
        <v>51</v>
      </c>
      <c r="P17" s="36">
        <v>0</v>
      </c>
      <c r="Q17" s="39">
        <v>1497</v>
      </c>
    </row>
    <row r="18" spans="1:17" ht="12.75" customHeight="1">
      <c r="A18" s="2" t="s">
        <v>98</v>
      </c>
      <c r="B18" s="34">
        <v>10</v>
      </c>
      <c r="C18" s="35">
        <v>10</v>
      </c>
      <c r="D18" s="36">
        <v>0</v>
      </c>
      <c r="E18" s="34">
        <v>47</v>
      </c>
      <c r="F18" s="35">
        <v>47</v>
      </c>
      <c r="G18" s="37">
        <v>0</v>
      </c>
      <c r="H18" s="38">
        <v>20</v>
      </c>
      <c r="I18" s="35">
        <v>20</v>
      </c>
      <c r="J18" s="36">
        <v>0</v>
      </c>
      <c r="K18" s="34">
        <v>146</v>
      </c>
      <c r="L18" s="35">
        <v>146</v>
      </c>
      <c r="M18" s="37">
        <v>0</v>
      </c>
      <c r="N18" s="38">
        <v>70</v>
      </c>
      <c r="O18" s="35">
        <v>70</v>
      </c>
      <c r="P18" s="36">
        <v>0</v>
      </c>
      <c r="Q18" s="39">
        <v>928</v>
      </c>
    </row>
    <row r="19" spans="1:17" ht="12.75" customHeight="1">
      <c r="A19" s="2" t="s">
        <v>99</v>
      </c>
      <c r="B19" s="34">
        <v>52</v>
      </c>
      <c r="C19" s="35">
        <v>52</v>
      </c>
      <c r="D19" s="36">
        <v>0</v>
      </c>
      <c r="E19" s="34">
        <v>348</v>
      </c>
      <c r="F19" s="35">
        <v>348</v>
      </c>
      <c r="G19" s="37">
        <v>0</v>
      </c>
      <c r="H19" s="38">
        <v>8</v>
      </c>
      <c r="I19" s="35">
        <v>8</v>
      </c>
      <c r="J19" s="36">
        <v>0</v>
      </c>
      <c r="K19" s="34">
        <v>116</v>
      </c>
      <c r="L19" s="35">
        <v>116</v>
      </c>
      <c r="M19" s="37">
        <v>0</v>
      </c>
      <c r="N19" s="38">
        <v>14</v>
      </c>
      <c r="O19" s="35">
        <v>14</v>
      </c>
      <c r="P19" s="36">
        <v>0</v>
      </c>
      <c r="Q19" s="39">
        <v>868</v>
      </c>
    </row>
    <row r="20" spans="1:17" ht="12.75" customHeight="1">
      <c r="A20" s="2" t="s">
        <v>100</v>
      </c>
      <c r="B20" s="34">
        <v>0</v>
      </c>
      <c r="C20" s="35">
        <v>0</v>
      </c>
      <c r="D20" s="36">
        <v>0</v>
      </c>
      <c r="E20" s="34">
        <v>21</v>
      </c>
      <c r="F20" s="35">
        <v>21</v>
      </c>
      <c r="G20" s="37">
        <v>0</v>
      </c>
      <c r="H20" s="38">
        <v>0</v>
      </c>
      <c r="I20" s="35">
        <v>0</v>
      </c>
      <c r="J20" s="36">
        <v>0</v>
      </c>
      <c r="K20" s="34">
        <v>1054</v>
      </c>
      <c r="L20" s="35">
        <v>1054</v>
      </c>
      <c r="M20" s="37">
        <v>0</v>
      </c>
      <c r="N20" s="38">
        <v>8</v>
      </c>
      <c r="O20" s="35">
        <v>8</v>
      </c>
      <c r="P20" s="36">
        <v>0</v>
      </c>
      <c r="Q20" s="39">
        <v>299</v>
      </c>
    </row>
    <row r="21" spans="1:17" ht="12.75" customHeight="1">
      <c r="A21" s="2" t="s">
        <v>101</v>
      </c>
      <c r="B21" s="34">
        <v>0</v>
      </c>
      <c r="C21" s="35">
        <v>0</v>
      </c>
      <c r="D21" s="36">
        <v>0</v>
      </c>
      <c r="E21" s="34">
        <v>0</v>
      </c>
      <c r="F21" s="35">
        <v>0</v>
      </c>
      <c r="G21" s="37">
        <v>0</v>
      </c>
      <c r="H21" s="38">
        <v>0</v>
      </c>
      <c r="I21" s="35">
        <v>0</v>
      </c>
      <c r="J21" s="36">
        <v>0</v>
      </c>
      <c r="K21" s="34">
        <v>0</v>
      </c>
      <c r="L21" s="35">
        <v>0</v>
      </c>
      <c r="M21" s="37">
        <v>0</v>
      </c>
      <c r="N21" s="38">
        <v>5</v>
      </c>
      <c r="O21" s="35">
        <v>4</v>
      </c>
      <c r="P21" s="36">
        <v>-1</v>
      </c>
      <c r="Q21" s="39">
        <v>386</v>
      </c>
    </row>
    <row r="22" spans="1:17" ht="12.75" customHeight="1">
      <c r="A22" s="2" t="s">
        <v>21</v>
      </c>
      <c r="B22" s="34">
        <v>5</v>
      </c>
      <c r="C22" s="35">
        <v>5</v>
      </c>
      <c r="D22" s="36">
        <v>0</v>
      </c>
      <c r="E22" s="34">
        <v>10</v>
      </c>
      <c r="F22" s="35">
        <v>10</v>
      </c>
      <c r="G22" s="37">
        <v>0</v>
      </c>
      <c r="H22" s="38">
        <v>16</v>
      </c>
      <c r="I22" s="35">
        <v>0</v>
      </c>
      <c r="J22" s="36">
        <v>-16</v>
      </c>
      <c r="K22" s="34">
        <v>11</v>
      </c>
      <c r="L22" s="35">
        <v>11</v>
      </c>
      <c r="M22" s="37">
        <v>0</v>
      </c>
      <c r="N22" s="38">
        <v>10</v>
      </c>
      <c r="O22" s="35">
        <v>7</v>
      </c>
      <c r="P22" s="36">
        <v>-2</v>
      </c>
      <c r="Q22" s="39">
        <v>598</v>
      </c>
    </row>
    <row r="23" spans="1:17" ht="12.75" customHeight="1">
      <c r="A23" s="2" t="s">
        <v>102</v>
      </c>
      <c r="B23" s="34">
        <v>15</v>
      </c>
      <c r="C23" s="35">
        <v>15</v>
      </c>
      <c r="D23" s="36">
        <v>0</v>
      </c>
      <c r="E23" s="34">
        <v>33</v>
      </c>
      <c r="F23" s="35">
        <v>33</v>
      </c>
      <c r="G23" s="37">
        <v>0</v>
      </c>
      <c r="H23" s="38">
        <v>99</v>
      </c>
      <c r="I23" s="35">
        <v>99</v>
      </c>
      <c r="J23" s="36">
        <v>0</v>
      </c>
      <c r="K23" s="34">
        <v>89</v>
      </c>
      <c r="L23" s="35">
        <v>89</v>
      </c>
      <c r="M23" s="37">
        <v>0</v>
      </c>
      <c r="N23" s="38">
        <v>91</v>
      </c>
      <c r="O23" s="35">
        <v>83</v>
      </c>
      <c r="P23" s="36">
        <v>-8</v>
      </c>
      <c r="Q23" s="39">
        <v>1133</v>
      </c>
    </row>
    <row r="24" spans="1:17" ht="12.75" customHeight="1" thickBot="1">
      <c r="A24" s="3" t="s">
        <v>22</v>
      </c>
      <c r="B24" s="40">
        <f>SUM(B10:B23)</f>
        <v>130</v>
      </c>
      <c r="C24" s="41">
        <f>SUM(C10:C23)</f>
        <v>130</v>
      </c>
      <c r="D24" s="12">
        <f>SUM(C24-B24)</f>
        <v>0</v>
      </c>
      <c r="E24" s="42">
        <f>SUM(E10:E23)</f>
        <v>664</v>
      </c>
      <c r="F24" s="43">
        <f>SUM(F10:F23)</f>
        <v>664</v>
      </c>
      <c r="G24" s="44">
        <f>SUM(F24-E24)</f>
        <v>0</v>
      </c>
      <c r="H24" s="45">
        <f>SUM(H10:H23)</f>
        <v>1016</v>
      </c>
      <c r="I24" s="41">
        <f>SUM(I10:I23)</f>
        <v>1000</v>
      </c>
      <c r="J24" s="12">
        <f>SUM(I24-H24)</f>
        <v>-16</v>
      </c>
      <c r="K24" s="40">
        <f>SUM(K10:K23)</f>
        <v>2341</v>
      </c>
      <c r="L24" s="41">
        <f>SUM(L10:L23)</f>
        <v>2341</v>
      </c>
      <c r="M24" s="46">
        <f>SUM(L24-K24)</f>
        <v>0</v>
      </c>
      <c r="N24" s="45">
        <f>SUM(N10:N23)</f>
        <v>698</v>
      </c>
      <c r="O24" s="41">
        <f>SUM(O10:O23)</f>
        <v>670</v>
      </c>
      <c r="P24" s="12">
        <f>SUM(O24-N24)</f>
        <v>-28</v>
      </c>
      <c r="Q24" s="47">
        <f>SUM(Q10:Q23)</f>
        <v>10677</v>
      </c>
    </row>
    <row r="25" spans="1:17" ht="12.75" customHeight="1">
      <c r="A25" s="48" t="s">
        <v>23</v>
      </c>
      <c r="B25" s="28"/>
      <c r="C25" s="29"/>
      <c r="D25" s="30"/>
      <c r="E25" s="49"/>
      <c r="F25" s="50"/>
      <c r="G25" s="51"/>
      <c r="H25" s="32"/>
      <c r="I25" s="29"/>
      <c r="J25" s="30"/>
      <c r="K25" s="28"/>
      <c r="L25" s="29"/>
      <c r="M25" s="31"/>
      <c r="N25" s="32"/>
      <c r="O25" s="29"/>
      <c r="P25" s="30"/>
      <c r="Q25" s="33"/>
    </row>
    <row r="26" spans="1:18" ht="12.75" customHeight="1">
      <c r="A26" s="9" t="s">
        <v>108</v>
      </c>
      <c r="B26" s="34">
        <v>0</v>
      </c>
      <c r="C26" s="35">
        <v>0</v>
      </c>
      <c r="D26" s="36">
        <v>0</v>
      </c>
      <c r="E26" s="34">
        <v>0</v>
      </c>
      <c r="F26" s="35">
        <v>0</v>
      </c>
      <c r="G26" s="37">
        <v>0</v>
      </c>
      <c r="H26" s="38">
        <v>35</v>
      </c>
      <c r="I26" s="52">
        <v>35</v>
      </c>
      <c r="J26" s="36">
        <v>0</v>
      </c>
      <c r="K26" s="34">
        <v>50</v>
      </c>
      <c r="L26" s="35">
        <v>50</v>
      </c>
      <c r="M26" s="37">
        <v>0</v>
      </c>
      <c r="N26" s="38">
        <v>49</v>
      </c>
      <c r="O26" s="35">
        <v>49</v>
      </c>
      <c r="P26" s="36">
        <v>0</v>
      </c>
      <c r="Q26" s="53">
        <v>2005</v>
      </c>
      <c r="R26" s="4"/>
    </row>
    <row r="27" spans="1:17" ht="12.75" customHeight="1">
      <c r="A27" s="8" t="s">
        <v>109</v>
      </c>
      <c r="B27" s="34">
        <v>7</v>
      </c>
      <c r="C27" s="35">
        <v>7</v>
      </c>
      <c r="D27" s="36">
        <v>0</v>
      </c>
      <c r="E27" s="34">
        <v>79</v>
      </c>
      <c r="F27" s="35">
        <v>79</v>
      </c>
      <c r="G27" s="37">
        <v>0</v>
      </c>
      <c r="H27" s="38">
        <v>0</v>
      </c>
      <c r="I27" s="52">
        <v>0</v>
      </c>
      <c r="J27" s="36">
        <v>0</v>
      </c>
      <c r="K27" s="34">
        <v>436</v>
      </c>
      <c r="L27" s="35">
        <v>436</v>
      </c>
      <c r="M27" s="37">
        <v>0</v>
      </c>
      <c r="N27" s="38">
        <v>35</v>
      </c>
      <c r="O27" s="35">
        <v>38</v>
      </c>
      <c r="P27" s="36">
        <v>3</v>
      </c>
      <c r="Q27" s="39">
        <v>1758</v>
      </c>
    </row>
    <row r="28" spans="1:17" s="60" customFormat="1" ht="12.75" customHeight="1">
      <c r="A28" s="8" t="s">
        <v>110</v>
      </c>
      <c r="B28" s="54">
        <v>52</v>
      </c>
      <c r="C28" s="35">
        <v>52</v>
      </c>
      <c r="D28" s="36">
        <v>0</v>
      </c>
      <c r="E28" s="34">
        <v>175</v>
      </c>
      <c r="F28" s="35">
        <v>175</v>
      </c>
      <c r="G28" s="37">
        <v>0</v>
      </c>
      <c r="H28" s="55">
        <v>0</v>
      </c>
      <c r="I28" s="52">
        <v>0</v>
      </c>
      <c r="J28" s="56">
        <v>0</v>
      </c>
      <c r="K28" s="57">
        <v>1243</v>
      </c>
      <c r="L28" s="58">
        <v>1243</v>
      </c>
      <c r="M28" s="59">
        <v>0</v>
      </c>
      <c r="N28" s="55">
        <v>293</v>
      </c>
      <c r="O28" s="58">
        <v>275</v>
      </c>
      <c r="P28" s="56">
        <v>-18</v>
      </c>
      <c r="Q28" s="39">
        <v>2739</v>
      </c>
    </row>
    <row r="29" spans="1:17" s="60" customFormat="1" ht="12.75" customHeight="1">
      <c r="A29" s="8" t="s">
        <v>111</v>
      </c>
      <c r="B29" s="57">
        <v>6</v>
      </c>
      <c r="C29" s="58">
        <v>6</v>
      </c>
      <c r="D29" s="56">
        <v>0</v>
      </c>
      <c r="E29" s="57">
        <v>113</v>
      </c>
      <c r="F29" s="58">
        <v>113</v>
      </c>
      <c r="G29" s="59">
        <v>0</v>
      </c>
      <c r="H29" s="55">
        <v>0</v>
      </c>
      <c r="I29" s="52">
        <v>0</v>
      </c>
      <c r="J29" s="56">
        <v>0</v>
      </c>
      <c r="K29" s="57">
        <v>970</v>
      </c>
      <c r="L29" s="58">
        <v>917</v>
      </c>
      <c r="M29" s="59">
        <v>-53</v>
      </c>
      <c r="N29" s="55">
        <v>36</v>
      </c>
      <c r="O29" s="58">
        <v>46</v>
      </c>
      <c r="P29" s="56">
        <v>10</v>
      </c>
      <c r="Q29" s="39">
        <v>3155</v>
      </c>
    </row>
    <row r="30" spans="1:17" ht="12.75" customHeight="1">
      <c r="A30" s="8" t="s">
        <v>112</v>
      </c>
      <c r="B30" s="34">
        <v>398</v>
      </c>
      <c r="C30" s="35">
        <v>398</v>
      </c>
      <c r="D30" s="36">
        <v>0</v>
      </c>
      <c r="E30" s="34">
        <v>1533</v>
      </c>
      <c r="F30" s="35">
        <v>1533</v>
      </c>
      <c r="G30" s="37">
        <v>0</v>
      </c>
      <c r="H30" s="38">
        <v>0</v>
      </c>
      <c r="I30" s="52">
        <v>0</v>
      </c>
      <c r="J30" s="36">
        <v>0</v>
      </c>
      <c r="K30" s="34">
        <v>7375</v>
      </c>
      <c r="L30" s="35">
        <v>7375</v>
      </c>
      <c r="M30" s="37">
        <v>0</v>
      </c>
      <c r="N30" s="38">
        <v>388</v>
      </c>
      <c r="O30" s="35">
        <v>396</v>
      </c>
      <c r="P30" s="36">
        <v>8</v>
      </c>
      <c r="Q30" s="39">
        <v>3164</v>
      </c>
    </row>
    <row r="31" spans="1:17" ht="12.75" customHeight="1">
      <c r="A31" s="8" t="s">
        <v>24</v>
      </c>
      <c r="B31" s="34">
        <v>55</v>
      </c>
      <c r="C31" s="35">
        <v>55</v>
      </c>
      <c r="D31" s="36">
        <v>0</v>
      </c>
      <c r="E31" s="34">
        <v>169</v>
      </c>
      <c r="F31" s="35">
        <v>169</v>
      </c>
      <c r="G31" s="37">
        <v>0</v>
      </c>
      <c r="H31" s="38">
        <v>386</v>
      </c>
      <c r="I31" s="52">
        <v>386</v>
      </c>
      <c r="J31" s="36">
        <v>0</v>
      </c>
      <c r="K31" s="34">
        <v>186</v>
      </c>
      <c r="L31" s="35">
        <v>186</v>
      </c>
      <c r="M31" s="37">
        <v>0</v>
      </c>
      <c r="N31" s="38">
        <v>166</v>
      </c>
      <c r="O31" s="35">
        <v>155</v>
      </c>
      <c r="P31" s="36">
        <v>-11</v>
      </c>
      <c r="Q31" s="10">
        <v>1986</v>
      </c>
    </row>
    <row r="32" spans="1:18" ht="12.75" customHeight="1">
      <c r="A32" s="8" t="s">
        <v>113</v>
      </c>
      <c r="B32" s="34">
        <v>0</v>
      </c>
      <c r="C32" s="35">
        <v>0</v>
      </c>
      <c r="D32" s="36">
        <v>0</v>
      </c>
      <c r="E32" s="34">
        <v>77</v>
      </c>
      <c r="F32" s="35">
        <v>77</v>
      </c>
      <c r="G32" s="37">
        <v>0</v>
      </c>
      <c r="H32" s="38">
        <v>253</v>
      </c>
      <c r="I32" s="52">
        <v>253</v>
      </c>
      <c r="J32" s="36">
        <v>0</v>
      </c>
      <c r="K32" s="34">
        <v>194</v>
      </c>
      <c r="L32" s="35">
        <v>194</v>
      </c>
      <c r="M32" s="37">
        <v>0</v>
      </c>
      <c r="N32" s="38">
        <v>162</v>
      </c>
      <c r="O32" s="35">
        <v>158</v>
      </c>
      <c r="P32" s="36">
        <v>-4</v>
      </c>
      <c r="Q32" s="53">
        <v>664</v>
      </c>
      <c r="R32" s="16"/>
    </row>
    <row r="33" spans="1:17" ht="12.75" customHeight="1">
      <c r="A33" s="8" t="s">
        <v>114</v>
      </c>
      <c r="B33" s="34">
        <v>4</v>
      </c>
      <c r="C33" s="35">
        <v>4</v>
      </c>
      <c r="D33" s="36">
        <v>0</v>
      </c>
      <c r="E33" s="34">
        <v>143</v>
      </c>
      <c r="F33" s="35">
        <v>143</v>
      </c>
      <c r="G33" s="37">
        <v>0</v>
      </c>
      <c r="H33" s="38">
        <v>0</v>
      </c>
      <c r="I33" s="52">
        <v>0</v>
      </c>
      <c r="J33" s="36">
        <v>0</v>
      </c>
      <c r="K33" s="34">
        <v>235</v>
      </c>
      <c r="L33" s="35">
        <v>235</v>
      </c>
      <c r="M33" s="37">
        <v>0</v>
      </c>
      <c r="N33" s="38">
        <v>71</v>
      </c>
      <c r="O33" s="35">
        <v>71</v>
      </c>
      <c r="P33" s="36">
        <v>0</v>
      </c>
      <c r="Q33" s="39">
        <v>2072</v>
      </c>
    </row>
    <row r="34" spans="1:17" ht="12.75" customHeight="1">
      <c r="A34" s="8" t="s">
        <v>25</v>
      </c>
      <c r="B34" s="34">
        <v>0</v>
      </c>
      <c r="C34" s="35">
        <v>0</v>
      </c>
      <c r="D34" s="36">
        <v>0</v>
      </c>
      <c r="E34" s="34">
        <v>54</v>
      </c>
      <c r="F34" s="35">
        <v>54</v>
      </c>
      <c r="G34" s="37">
        <v>0</v>
      </c>
      <c r="H34" s="38">
        <v>31</v>
      </c>
      <c r="I34" s="52">
        <v>31</v>
      </c>
      <c r="J34" s="36">
        <v>0</v>
      </c>
      <c r="K34" s="34">
        <v>217</v>
      </c>
      <c r="L34" s="35">
        <v>217</v>
      </c>
      <c r="M34" s="37">
        <v>0</v>
      </c>
      <c r="N34" s="38">
        <v>79</v>
      </c>
      <c r="O34" s="35">
        <v>75</v>
      </c>
      <c r="P34" s="36">
        <v>-4</v>
      </c>
      <c r="Q34" s="53">
        <v>1594</v>
      </c>
    </row>
    <row r="35" spans="1:17" ht="12.75" customHeight="1">
      <c r="A35" s="8" t="s">
        <v>115</v>
      </c>
      <c r="B35" s="34">
        <v>2</v>
      </c>
      <c r="C35" s="35">
        <v>2</v>
      </c>
      <c r="D35" s="36">
        <v>0</v>
      </c>
      <c r="E35" s="34">
        <v>5</v>
      </c>
      <c r="F35" s="35">
        <v>5</v>
      </c>
      <c r="G35" s="37">
        <v>0</v>
      </c>
      <c r="H35" s="38">
        <v>0</v>
      </c>
      <c r="I35" s="52">
        <v>0</v>
      </c>
      <c r="J35" s="36">
        <v>0</v>
      </c>
      <c r="K35" s="34">
        <v>359</v>
      </c>
      <c r="L35" s="35">
        <v>359</v>
      </c>
      <c r="M35" s="37">
        <v>0</v>
      </c>
      <c r="N35" s="38">
        <v>423</v>
      </c>
      <c r="O35" s="35">
        <v>422</v>
      </c>
      <c r="P35" s="36">
        <v>-1</v>
      </c>
      <c r="Q35" s="39">
        <v>2430</v>
      </c>
    </row>
    <row r="36" spans="1:17" ht="12.75" customHeight="1">
      <c r="A36" s="8" t="s">
        <v>116</v>
      </c>
      <c r="B36" s="34">
        <v>10</v>
      </c>
      <c r="C36" s="35">
        <v>10</v>
      </c>
      <c r="D36" s="36">
        <v>0</v>
      </c>
      <c r="E36" s="34">
        <v>26</v>
      </c>
      <c r="F36" s="35">
        <v>26</v>
      </c>
      <c r="G36" s="37">
        <v>0</v>
      </c>
      <c r="H36" s="38">
        <v>380</v>
      </c>
      <c r="I36" s="52">
        <v>380</v>
      </c>
      <c r="J36" s="36">
        <v>0</v>
      </c>
      <c r="K36" s="34">
        <v>142</v>
      </c>
      <c r="L36" s="35">
        <v>142</v>
      </c>
      <c r="M36" s="37">
        <v>0</v>
      </c>
      <c r="N36" s="38">
        <v>224</v>
      </c>
      <c r="O36" s="35">
        <v>129</v>
      </c>
      <c r="P36" s="36">
        <v>-95</v>
      </c>
      <c r="Q36" s="39">
        <v>1612</v>
      </c>
    </row>
    <row r="37" spans="1:17" ht="12.75" customHeight="1">
      <c r="A37" s="8" t="s">
        <v>117</v>
      </c>
      <c r="B37" s="34">
        <v>103</v>
      </c>
      <c r="C37" s="35">
        <v>103</v>
      </c>
      <c r="D37" s="36">
        <v>0</v>
      </c>
      <c r="E37" s="34">
        <v>145</v>
      </c>
      <c r="F37" s="35">
        <v>145</v>
      </c>
      <c r="G37" s="37">
        <v>0</v>
      </c>
      <c r="H37" s="38">
        <v>209</v>
      </c>
      <c r="I37" s="52">
        <v>209</v>
      </c>
      <c r="J37" s="36">
        <v>0</v>
      </c>
      <c r="K37" s="34">
        <v>293</v>
      </c>
      <c r="L37" s="35">
        <v>293</v>
      </c>
      <c r="M37" s="37">
        <v>0</v>
      </c>
      <c r="N37" s="38">
        <v>85</v>
      </c>
      <c r="O37" s="35">
        <v>87</v>
      </c>
      <c r="P37" s="36">
        <v>2</v>
      </c>
      <c r="Q37" s="39"/>
    </row>
    <row r="38" spans="1:17" ht="12.75" customHeight="1">
      <c r="A38" s="8" t="s">
        <v>118</v>
      </c>
      <c r="B38" s="34">
        <v>3</v>
      </c>
      <c r="C38" s="35">
        <v>3</v>
      </c>
      <c r="D38" s="36">
        <v>0</v>
      </c>
      <c r="E38" s="34">
        <v>132</v>
      </c>
      <c r="F38" s="35">
        <v>132</v>
      </c>
      <c r="G38" s="37">
        <v>0</v>
      </c>
      <c r="H38" s="38">
        <v>5</v>
      </c>
      <c r="I38" s="52">
        <v>5</v>
      </c>
      <c r="J38" s="36">
        <v>0</v>
      </c>
      <c r="K38" s="34">
        <v>173</v>
      </c>
      <c r="L38" s="52">
        <v>173</v>
      </c>
      <c r="M38" s="37">
        <v>0</v>
      </c>
      <c r="N38" s="38">
        <v>188</v>
      </c>
      <c r="O38" s="35">
        <v>188</v>
      </c>
      <c r="P38" s="36">
        <v>0</v>
      </c>
      <c r="Q38" s="39">
        <v>1513</v>
      </c>
    </row>
    <row r="39" spans="1:17" ht="12.75" customHeight="1">
      <c r="A39" s="8" t="s">
        <v>119</v>
      </c>
      <c r="B39" s="34">
        <v>10</v>
      </c>
      <c r="C39" s="35">
        <v>10</v>
      </c>
      <c r="D39" s="36">
        <v>0</v>
      </c>
      <c r="E39" s="34">
        <v>33</v>
      </c>
      <c r="F39" s="35">
        <v>33</v>
      </c>
      <c r="G39" s="37">
        <v>0</v>
      </c>
      <c r="H39" s="38">
        <v>444</v>
      </c>
      <c r="I39" s="52">
        <v>444</v>
      </c>
      <c r="J39" s="36">
        <v>0</v>
      </c>
      <c r="K39" s="34">
        <v>58</v>
      </c>
      <c r="L39" s="35">
        <v>58</v>
      </c>
      <c r="M39" s="37">
        <v>0</v>
      </c>
      <c r="N39" s="38">
        <v>71</v>
      </c>
      <c r="O39" s="35">
        <v>65</v>
      </c>
      <c r="P39" s="36">
        <v>-6</v>
      </c>
      <c r="Q39" s="39">
        <v>2221</v>
      </c>
    </row>
    <row r="40" spans="1:17" s="69" customFormat="1" ht="12.75" customHeight="1" thickBot="1">
      <c r="A40" s="61" t="s">
        <v>26</v>
      </c>
      <c r="B40" s="42">
        <f aca="true" t="shared" si="0" ref="B40:P40">SUM(B26:B39)</f>
        <v>650</v>
      </c>
      <c r="C40" s="43">
        <f t="shared" si="0"/>
        <v>650</v>
      </c>
      <c r="D40" s="62">
        <f t="shared" si="0"/>
        <v>0</v>
      </c>
      <c r="E40" s="63">
        <f t="shared" si="0"/>
        <v>2684</v>
      </c>
      <c r="F40" s="64">
        <f t="shared" si="0"/>
        <v>2684</v>
      </c>
      <c r="G40" s="65">
        <f t="shared" si="0"/>
        <v>0</v>
      </c>
      <c r="H40" s="66">
        <f t="shared" si="0"/>
        <v>1743</v>
      </c>
      <c r="I40" s="67">
        <f t="shared" si="0"/>
        <v>1743</v>
      </c>
      <c r="J40" s="62">
        <f t="shared" si="0"/>
        <v>0</v>
      </c>
      <c r="K40" s="42">
        <f t="shared" si="0"/>
        <v>11931</v>
      </c>
      <c r="L40" s="43">
        <f t="shared" si="0"/>
        <v>11878</v>
      </c>
      <c r="M40" s="44">
        <f t="shared" si="0"/>
        <v>-53</v>
      </c>
      <c r="N40" s="66">
        <f t="shared" si="0"/>
        <v>2270</v>
      </c>
      <c r="O40" s="43">
        <f t="shared" si="0"/>
        <v>2154</v>
      </c>
      <c r="P40" s="62">
        <f t="shared" si="0"/>
        <v>-116</v>
      </c>
      <c r="Q40" s="68">
        <f>SUM(Q26:Q39)</f>
        <v>26913</v>
      </c>
    </row>
    <row r="41" spans="1:17" ht="12.75" customHeight="1">
      <c r="A41" s="70" t="s">
        <v>27</v>
      </c>
      <c r="B41" s="28"/>
      <c r="C41" s="29"/>
      <c r="D41" s="30"/>
      <c r="E41" s="28"/>
      <c r="F41" s="29"/>
      <c r="G41" s="31"/>
      <c r="H41" s="32"/>
      <c r="I41" s="29"/>
      <c r="J41" s="30"/>
      <c r="K41" s="28"/>
      <c r="L41" s="29"/>
      <c r="M41" s="31"/>
      <c r="N41" s="32"/>
      <c r="O41" s="29"/>
      <c r="P41" s="30"/>
      <c r="Q41" s="33"/>
    </row>
    <row r="42" spans="1:17" ht="12.75" customHeight="1">
      <c r="A42" s="8" t="s">
        <v>65</v>
      </c>
      <c r="B42" s="34">
        <v>6</v>
      </c>
      <c r="C42" s="35">
        <v>6</v>
      </c>
      <c r="D42" s="36">
        <v>0</v>
      </c>
      <c r="E42" s="34">
        <v>0</v>
      </c>
      <c r="F42" s="35">
        <v>0</v>
      </c>
      <c r="G42" s="37">
        <v>0</v>
      </c>
      <c r="H42" s="38">
        <v>363</v>
      </c>
      <c r="I42" s="35">
        <v>363</v>
      </c>
      <c r="J42" s="36">
        <v>0</v>
      </c>
      <c r="K42" s="34">
        <v>49</v>
      </c>
      <c r="L42" s="35">
        <v>49</v>
      </c>
      <c r="M42" s="37">
        <v>0</v>
      </c>
      <c r="N42" s="38">
        <v>24</v>
      </c>
      <c r="O42" s="35">
        <v>6</v>
      </c>
      <c r="P42" s="36">
        <v>-18</v>
      </c>
      <c r="Q42" s="39">
        <v>1655</v>
      </c>
    </row>
    <row r="43" spans="1:17" ht="26.25" customHeight="1">
      <c r="A43" s="8" t="s">
        <v>66</v>
      </c>
      <c r="B43" s="34">
        <v>79</v>
      </c>
      <c r="C43" s="35">
        <v>79</v>
      </c>
      <c r="D43" s="36">
        <v>0</v>
      </c>
      <c r="E43" s="34">
        <v>194</v>
      </c>
      <c r="F43" s="35">
        <v>194</v>
      </c>
      <c r="G43" s="37">
        <v>0</v>
      </c>
      <c r="H43" s="38">
        <v>946</v>
      </c>
      <c r="I43" s="35">
        <v>946</v>
      </c>
      <c r="J43" s="36">
        <v>0</v>
      </c>
      <c r="K43" s="34">
        <v>449</v>
      </c>
      <c r="L43" s="35">
        <v>449</v>
      </c>
      <c r="M43" s="37">
        <v>0</v>
      </c>
      <c r="N43" s="38">
        <v>73</v>
      </c>
      <c r="O43" s="35">
        <v>73</v>
      </c>
      <c r="P43" s="36">
        <v>0</v>
      </c>
      <c r="Q43" s="39">
        <v>2053</v>
      </c>
    </row>
    <row r="44" spans="1:17" ht="12.75" customHeight="1">
      <c r="A44" s="8" t="s">
        <v>67</v>
      </c>
      <c r="B44" s="34">
        <v>129</v>
      </c>
      <c r="C44" s="35">
        <v>129</v>
      </c>
      <c r="D44" s="36">
        <v>0</v>
      </c>
      <c r="E44" s="34">
        <v>91</v>
      </c>
      <c r="F44" s="35">
        <v>91</v>
      </c>
      <c r="G44" s="37">
        <v>0</v>
      </c>
      <c r="H44" s="38">
        <v>74</v>
      </c>
      <c r="I44" s="35">
        <v>74</v>
      </c>
      <c r="J44" s="36">
        <v>0</v>
      </c>
      <c r="K44" s="34">
        <v>208</v>
      </c>
      <c r="L44" s="35">
        <v>208</v>
      </c>
      <c r="M44" s="37">
        <v>0</v>
      </c>
      <c r="N44" s="38">
        <v>142</v>
      </c>
      <c r="O44" s="35">
        <v>126</v>
      </c>
      <c r="P44" s="36">
        <v>-16</v>
      </c>
      <c r="Q44" s="39">
        <v>2844</v>
      </c>
    </row>
    <row r="45" spans="1:17" ht="12.75" customHeight="1">
      <c r="A45" s="8" t="s">
        <v>68</v>
      </c>
      <c r="B45" s="34">
        <v>104</v>
      </c>
      <c r="C45" s="35">
        <v>104</v>
      </c>
      <c r="D45" s="36">
        <v>0</v>
      </c>
      <c r="E45" s="34">
        <v>474</v>
      </c>
      <c r="F45" s="35">
        <v>474</v>
      </c>
      <c r="G45" s="37">
        <v>0</v>
      </c>
      <c r="H45" s="38">
        <v>225</v>
      </c>
      <c r="I45" s="35">
        <v>225</v>
      </c>
      <c r="J45" s="36">
        <v>0</v>
      </c>
      <c r="K45" s="34">
        <v>531</v>
      </c>
      <c r="L45" s="35">
        <v>531</v>
      </c>
      <c r="M45" s="37">
        <v>0</v>
      </c>
      <c r="N45" s="38">
        <v>1</v>
      </c>
      <c r="O45" s="35">
        <v>1</v>
      </c>
      <c r="P45" s="36">
        <v>0</v>
      </c>
      <c r="Q45" s="39">
        <v>2057</v>
      </c>
    </row>
    <row r="46" spans="1:17" ht="12.75" customHeight="1">
      <c r="A46" s="8" t="s">
        <v>69</v>
      </c>
      <c r="B46" s="34">
        <v>286</v>
      </c>
      <c r="C46" s="35">
        <v>383</v>
      </c>
      <c r="D46" s="36">
        <v>97</v>
      </c>
      <c r="E46" s="34">
        <v>158</v>
      </c>
      <c r="F46" s="35">
        <v>158</v>
      </c>
      <c r="G46" s="37">
        <v>0</v>
      </c>
      <c r="H46" s="38">
        <v>74</v>
      </c>
      <c r="I46" s="35">
        <v>74</v>
      </c>
      <c r="J46" s="36">
        <v>0</v>
      </c>
      <c r="K46" s="34">
        <v>77</v>
      </c>
      <c r="L46" s="35">
        <v>77</v>
      </c>
      <c r="M46" s="37">
        <v>0</v>
      </c>
      <c r="N46" s="38">
        <v>82</v>
      </c>
      <c r="O46" s="35">
        <v>68</v>
      </c>
      <c r="P46" s="36">
        <v>-14</v>
      </c>
      <c r="Q46" s="39">
        <v>2455</v>
      </c>
    </row>
    <row r="47" spans="1:17" ht="12.75" customHeight="1">
      <c r="A47" s="8" t="s">
        <v>70</v>
      </c>
      <c r="B47" s="34">
        <v>1</v>
      </c>
      <c r="C47" s="35">
        <v>1</v>
      </c>
      <c r="D47" s="36">
        <v>0</v>
      </c>
      <c r="E47" s="34">
        <v>186</v>
      </c>
      <c r="F47" s="35">
        <v>186</v>
      </c>
      <c r="G47" s="37">
        <v>0</v>
      </c>
      <c r="H47" s="38">
        <v>0</v>
      </c>
      <c r="I47" s="35">
        <v>0</v>
      </c>
      <c r="J47" s="36">
        <v>0</v>
      </c>
      <c r="K47" s="34">
        <v>417</v>
      </c>
      <c r="L47" s="35">
        <v>417</v>
      </c>
      <c r="M47" s="37">
        <v>0</v>
      </c>
      <c r="N47" s="38">
        <v>380</v>
      </c>
      <c r="O47" s="35">
        <v>380</v>
      </c>
      <c r="P47" s="36">
        <v>0</v>
      </c>
      <c r="Q47" s="39">
        <v>2819</v>
      </c>
    </row>
    <row r="48" spans="1:17" ht="12.75" customHeight="1">
      <c r="A48" s="8" t="s">
        <v>71</v>
      </c>
      <c r="B48" s="34">
        <v>77</v>
      </c>
      <c r="C48" s="35">
        <v>77</v>
      </c>
      <c r="D48" s="36">
        <v>0</v>
      </c>
      <c r="E48" s="34">
        <v>119</v>
      </c>
      <c r="F48" s="35">
        <v>119</v>
      </c>
      <c r="G48" s="37">
        <v>0</v>
      </c>
      <c r="H48" s="38">
        <v>145</v>
      </c>
      <c r="I48" s="35">
        <v>145</v>
      </c>
      <c r="J48" s="36">
        <v>0</v>
      </c>
      <c r="K48" s="34">
        <v>472</v>
      </c>
      <c r="L48" s="35">
        <v>472</v>
      </c>
      <c r="M48" s="37">
        <v>0</v>
      </c>
      <c r="N48" s="38">
        <v>21</v>
      </c>
      <c r="O48" s="35">
        <v>12</v>
      </c>
      <c r="P48" s="36">
        <v>-9</v>
      </c>
      <c r="Q48" s="39">
        <v>1017</v>
      </c>
    </row>
    <row r="49" spans="1:17" ht="12.75" customHeight="1">
      <c r="A49" s="8" t="s">
        <v>28</v>
      </c>
      <c r="B49" s="34">
        <v>0</v>
      </c>
      <c r="C49" s="35">
        <v>0</v>
      </c>
      <c r="D49" s="36">
        <v>0</v>
      </c>
      <c r="E49" s="34">
        <v>100</v>
      </c>
      <c r="F49" s="35">
        <v>100</v>
      </c>
      <c r="G49" s="37">
        <v>0</v>
      </c>
      <c r="H49" s="38">
        <v>3</v>
      </c>
      <c r="I49" s="35">
        <v>3</v>
      </c>
      <c r="J49" s="36">
        <v>0</v>
      </c>
      <c r="K49" s="34">
        <v>161</v>
      </c>
      <c r="L49" s="35">
        <v>161</v>
      </c>
      <c r="M49" s="37">
        <v>0</v>
      </c>
      <c r="N49" s="38">
        <v>92</v>
      </c>
      <c r="O49" s="35">
        <v>100</v>
      </c>
      <c r="P49" s="36">
        <v>8</v>
      </c>
      <c r="Q49" s="39">
        <v>1348</v>
      </c>
    </row>
    <row r="50" spans="1:17" ht="12.75" customHeight="1">
      <c r="A50" s="8" t="s">
        <v>72</v>
      </c>
      <c r="B50" s="34">
        <v>647</v>
      </c>
      <c r="C50" s="35">
        <v>647</v>
      </c>
      <c r="D50" s="36">
        <v>0</v>
      </c>
      <c r="E50" s="34">
        <v>1065</v>
      </c>
      <c r="F50" s="35">
        <v>1065</v>
      </c>
      <c r="G50" s="37">
        <v>0</v>
      </c>
      <c r="H50" s="38">
        <v>117</v>
      </c>
      <c r="I50" s="35">
        <v>117</v>
      </c>
      <c r="J50" s="36">
        <v>0</v>
      </c>
      <c r="K50" s="34">
        <v>2669</v>
      </c>
      <c r="L50" s="35">
        <v>2669</v>
      </c>
      <c r="M50" s="37">
        <v>0</v>
      </c>
      <c r="N50" s="38">
        <v>742</v>
      </c>
      <c r="O50" s="35">
        <v>511</v>
      </c>
      <c r="P50" s="36">
        <v>-231</v>
      </c>
      <c r="Q50" s="39">
        <v>13142</v>
      </c>
    </row>
    <row r="51" spans="1:17" ht="24" customHeight="1">
      <c r="A51" s="8" t="s">
        <v>73</v>
      </c>
      <c r="B51" s="34">
        <v>70</v>
      </c>
      <c r="C51" s="35">
        <v>70</v>
      </c>
      <c r="D51" s="36">
        <v>0</v>
      </c>
      <c r="E51" s="34">
        <v>461</v>
      </c>
      <c r="F51" s="35">
        <v>461</v>
      </c>
      <c r="G51" s="37">
        <v>0</v>
      </c>
      <c r="H51" s="38">
        <v>35</v>
      </c>
      <c r="I51" s="35">
        <v>35</v>
      </c>
      <c r="J51" s="36">
        <v>0</v>
      </c>
      <c r="K51" s="34">
        <v>569</v>
      </c>
      <c r="L51" s="35">
        <v>569</v>
      </c>
      <c r="M51" s="37">
        <v>0</v>
      </c>
      <c r="N51" s="38">
        <v>37</v>
      </c>
      <c r="O51" s="35">
        <v>12</v>
      </c>
      <c r="P51" s="36">
        <v>-25</v>
      </c>
      <c r="Q51" s="39">
        <v>1583</v>
      </c>
    </row>
    <row r="52" spans="1:17" ht="12.75" customHeight="1">
      <c r="A52" s="8" t="s">
        <v>74</v>
      </c>
      <c r="B52" s="34">
        <v>94</v>
      </c>
      <c r="C52" s="35">
        <v>94</v>
      </c>
      <c r="D52" s="36">
        <v>0</v>
      </c>
      <c r="E52" s="34">
        <v>274</v>
      </c>
      <c r="F52" s="35">
        <v>274</v>
      </c>
      <c r="G52" s="37">
        <v>0</v>
      </c>
      <c r="H52" s="38">
        <v>695</v>
      </c>
      <c r="I52" s="35">
        <v>695</v>
      </c>
      <c r="J52" s="36">
        <v>0</v>
      </c>
      <c r="K52" s="34">
        <v>576</v>
      </c>
      <c r="L52" s="35">
        <v>576</v>
      </c>
      <c r="M52" s="37">
        <v>0</v>
      </c>
      <c r="N52" s="38">
        <v>266</v>
      </c>
      <c r="O52" s="35">
        <v>272</v>
      </c>
      <c r="P52" s="36">
        <v>6</v>
      </c>
      <c r="Q52" s="39">
        <v>3742</v>
      </c>
    </row>
    <row r="53" spans="1:17" ht="12.75" customHeight="1">
      <c r="A53" s="8" t="s">
        <v>75</v>
      </c>
      <c r="B53" s="34">
        <v>637</v>
      </c>
      <c r="C53" s="35">
        <v>637</v>
      </c>
      <c r="D53" s="36">
        <v>0</v>
      </c>
      <c r="E53" s="34">
        <v>764</v>
      </c>
      <c r="F53" s="35">
        <v>764</v>
      </c>
      <c r="G53" s="37">
        <v>0</v>
      </c>
      <c r="H53" s="38">
        <v>1097</v>
      </c>
      <c r="I53" s="35">
        <v>1043</v>
      </c>
      <c r="J53" s="36">
        <v>-54</v>
      </c>
      <c r="K53" s="34">
        <v>1851</v>
      </c>
      <c r="L53" s="35">
        <v>2247</v>
      </c>
      <c r="M53" s="37">
        <v>396</v>
      </c>
      <c r="N53" s="38">
        <v>66</v>
      </c>
      <c r="O53" s="35">
        <v>30</v>
      </c>
      <c r="P53" s="36">
        <v>-36</v>
      </c>
      <c r="Q53" s="39">
        <v>4535</v>
      </c>
    </row>
    <row r="54" spans="1:17" ht="12.75" customHeight="1">
      <c r="A54" s="8" t="s">
        <v>76</v>
      </c>
      <c r="B54" s="34">
        <v>512</v>
      </c>
      <c r="C54" s="35">
        <v>512</v>
      </c>
      <c r="D54" s="36">
        <v>0</v>
      </c>
      <c r="E54" s="34">
        <v>234</v>
      </c>
      <c r="F54" s="35">
        <v>234</v>
      </c>
      <c r="G54" s="37">
        <v>0</v>
      </c>
      <c r="H54" s="38">
        <v>0</v>
      </c>
      <c r="I54" s="35">
        <v>0</v>
      </c>
      <c r="J54" s="36">
        <v>0</v>
      </c>
      <c r="K54" s="34">
        <v>135</v>
      </c>
      <c r="L54" s="35">
        <v>135</v>
      </c>
      <c r="M54" s="37">
        <v>0</v>
      </c>
      <c r="N54" s="38">
        <v>974</v>
      </c>
      <c r="O54" s="35">
        <v>939</v>
      </c>
      <c r="P54" s="36">
        <v>-35</v>
      </c>
      <c r="Q54" s="39">
        <v>5594</v>
      </c>
    </row>
    <row r="55" spans="1:17" ht="12.75" customHeight="1">
      <c r="A55" s="8" t="s">
        <v>77</v>
      </c>
      <c r="B55" s="34">
        <v>306</v>
      </c>
      <c r="C55" s="35">
        <v>306</v>
      </c>
      <c r="D55" s="36">
        <v>0</v>
      </c>
      <c r="E55" s="34">
        <v>520</v>
      </c>
      <c r="F55" s="35">
        <v>520</v>
      </c>
      <c r="G55" s="37">
        <v>0</v>
      </c>
      <c r="H55" s="38">
        <v>93</v>
      </c>
      <c r="I55" s="35">
        <v>93</v>
      </c>
      <c r="J55" s="36">
        <v>0</v>
      </c>
      <c r="K55" s="34">
        <v>1527</v>
      </c>
      <c r="L55" s="35">
        <v>1527</v>
      </c>
      <c r="M55" s="37">
        <v>0</v>
      </c>
      <c r="N55" s="38">
        <v>154</v>
      </c>
      <c r="O55" s="35">
        <v>149</v>
      </c>
      <c r="P55" s="36">
        <v>-5</v>
      </c>
      <c r="Q55" s="39">
        <v>3942</v>
      </c>
    </row>
    <row r="56" spans="1:17" ht="12.75" customHeight="1">
      <c r="A56" s="8" t="s">
        <v>78</v>
      </c>
      <c r="B56" s="34">
        <v>178</v>
      </c>
      <c r="C56" s="35">
        <v>178</v>
      </c>
      <c r="D56" s="36">
        <v>0</v>
      </c>
      <c r="E56" s="34">
        <v>161</v>
      </c>
      <c r="F56" s="35">
        <v>161</v>
      </c>
      <c r="G56" s="37">
        <v>0</v>
      </c>
      <c r="H56" s="38">
        <v>87</v>
      </c>
      <c r="I56" s="35">
        <v>87</v>
      </c>
      <c r="J56" s="36">
        <v>0</v>
      </c>
      <c r="K56" s="34">
        <v>162</v>
      </c>
      <c r="L56" s="35">
        <v>162</v>
      </c>
      <c r="M56" s="37">
        <v>0</v>
      </c>
      <c r="N56" s="38">
        <v>143</v>
      </c>
      <c r="O56" s="35">
        <v>31</v>
      </c>
      <c r="P56" s="36">
        <v>-112</v>
      </c>
      <c r="Q56" s="39">
        <v>3720</v>
      </c>
    </row>
    <row r="57" spans="1:17" ht="24" customHeight="1">
      <c r="A57" s="8" t="s">
        <v>79</v>
      </c>
      <c r="B57" s="34">
        <v>30</v>
      </c>
      <c r="C57" s="35">
        <v>30</v>
      </c>
      <c r="D57" s="36">
        <v>0</v>
      </c>
      <c r="E57" s="34">
        <v>36</v>
      </c>
      <c r="F57" s="35">
        <v>36</v>
      </c>
      <c r="G57" s="37">
        <v>0</v>
      </c>
      <c r="H57" s="38">
        <v>0</v>
      </c>
      <c r="I57" s="35">
        <v>0</v>
      </c>
      <c r="J57" s="36">
        <v>0</v>
      </c>
      <c r="K57" s="34">
        <v>953</v>
      </c>
      <c r="L57" s="35">
        <v>953</v>
      </c>
      <c r="M57" s="37">
        <v>0</v>
      </c>
      <c r="N57" s="38">
        <v>244</v>
      </c>
      <c r="O57" s="35">
        <v>181</v>
      </c>
      <c r="P57" s="36">
        <v>-63</v>
      </c>
      <c r="Q57" s="39">
        <v>5335</v>
      </c>
    </row>
    <row r="58" spans="1:17" ht="12.75" customHeight="1">
      <c r="A58" s="8" t="s">
        <v>80</v>
      </c>
      <c r="B58" s="34">
        <v>170</v>
      </c>
      <c r="C58" s="35">
        <v>170</v>
      </c>
      <c r="D58" s="36">
        <v>0</v>
      </c>
      <c r="E58" s="34">
        <v>488</v>
      </c>
      <c r="F58" s="35">
        <v>488</v>
      </c>
      <c r="G58" s="37">
        <v>0</v>
      </c>
      <c r="H58" s="38">
        <v>73</v>
      </c>
      <c r="I58" s="35">
        <v>73</v>
      </c>
      <c r="J58" s="36">
        <v>0</v>
      </c>
      <c r="K58" s="34">
        <v>340</v>
      </c>
      <c r="L58" s="35">
        <v>340</v>
      </c>
      <c r="M58" s="37">
        <v>0</v>
      </c>
      <c r="N58" s="38">
        <v>44</v>
      </c>
      <c r="O58" s="35">
        <v>47</v>
      </c>
      <c r="P58" s="36">
        <v>3</v>
      </c>
      <c r="Q58" s="39">
        <v>1850</v>
      </c>
    </row>
    <row r="59" spans="1:17" s="69" customFormat="1" ht="12.75" customHeight="1" thickBot="1">
      <c r="A59" s="71" t="s">
        <v>29</v>
      </c>
      <c r="B59" s="42">
        <f>SUM(B42:B58)</f>
        <v>3326</v>
      </c>
      <c r="C59" s="43">
        <f>SUM(C42:C58)</f>
        <v>3423</v>
      </c>
      <c r="D59" s="62">
        <f>SUM(C59-B59)</f>
        <v>97</v>
      </c>
      <c r="E59" s="42">
        <f>SUM(E42:E58)</f>
        <v>5325</v>
      </c>
      <c r="F59" s="43">
        <f>SUM(F42:F58)</f>
        <v>5325</v>
      </c>
      <c r="G59" s="44">
        <f>SUM(F59-E59)</f>
        <v>0</v>
      </c>
      <c r="H59" s="66">
        <f>SUM(H42:H58)</f>
        <v>4027</v>
      </c>
      <c r="I59" s="43">
        <f>SUM(I42:I58)</f>
        <v>3973</v>
      </c>
      <c r="J59" s="62">
        <f>SUM(I59-H59)</f>
        <v>-54</v>
      </c>
      <c r="K59" s="42">
        <f>SUM(K42:K58)</f>
        <v>11146</v>
      </c>
      <c r="L59" s="43">
        <f>SUM(L42:L58)</f>
        <v>11542</v>
      </c>
      <c r="M59" s="44">
        <f>SUM(L59-K59)</f>
        <v>396</v>
      </c>
      <c r="N59" s="66">
        <f>SUM(N42:N58)</f>
        <v>3485</v>
      </c>
      <c r="O59" s="43">
        <f>SUM(O42:O58)</f>
        <v>2938</v>
      </c>
      <c r="P59" s="62">
        <f>SUM(O59-N59)</f>
        <v>-547</v>
      </c>
      <c r="Q59" s="68">
        <f>SUM(Q42:Q58)</f>
        <v>59691</v>
      </c>
    </row>
    <row r="60" ht="12.75" customHeight="1"/>
    <row r="61" ht="12.75" customHeight="1"/>
    <row r="62" ht="12.75" customHeight="1"/>
    <row r="63" ht="12.75" customHeight="1" thickBot="1"/>
    <row r="64" spans="1:17" ht="12.75" customHeight="1" thickBot="1">
      <c r="A64" s="134" t="s">
        <v>4</v>
      </c>
      <c r="B64" s="136" t="s">
        <v>30</v>
      </c>
      <c r="C64" s="137"/>
      <c r="D64" s="138"/>
      <c r="E64" s="136" t="s">
        <v>6</v>
      </c>
      <c r="F64" s="137"/>
      <c r="G64" s="138"/>
      <c r="H64" s="136" t="s">
        <v>31</v>
      </c>
      <c r="I64" s="137"/>
      <c r="J64" s="138"/>
      <c r="K64" s="136" t="s">
        <v>32</v>
      </c>
      <c r="L64" s="137"/>
      <c r="M64" s="138"/>
      <c r="N64" s="136" t="s">
        <v>33</v>
      </c>
      <c r="O64" s="137"/>
      <c r="P64" s="138"/>
      <c r="Q64" s="140" t="s">
        <v>10</v>
      </c>
    </row>
    <row r="65" spans="1:17" s="26" customFormat="1" ht="48.75" customHeight="1" thickBot="1">
      <c r="A65" s="135"/>
      <c r="B65" s="21" t="s">
        <v>11</v>
      </c>
      <c r="C65" s="22" t="s">
        <v>12</v>
      </c>
      <c r="D65" s="24" t="s">
        <v>13</v>
      </c>
      <c r="E65" s="72" t="s">
        <v>11</v>
      </c>
      <c r="F65" s="73" t="s">
        <v>12</v>
      </c>
      <c r="G65" s="74" t="s">
        <v>13</v>
      </c>
      <c r="H65" s="25" t="s">
        <v>11</v>
      </c>
      <c r="I65" s="22" t="s">
        <v>12</v>
      </c>
      <c r="J65" s="24" t="s">
        <v>13</v>
      </c>
      <c r="K65" s="25" t="s">
        <v>11</v>
      </c>
      <c r="L65" s="22" t="s">
        <v>12</v>
      </c>
      <c r="M65" s="24" t="s">
        <v>13</v>
      </c>
      <c r="N65" s="25" t="s">
        <v>11</v>
      </c>
      <c r="O65" s="22" t="s">
        <v>12</v>
      </c>
      <c r="P65" s="24" t="s">
        <v>13</v>
      </c>
      <c r="Q65" s="141"/>
    </row>
    <row r="66" spans="1:17" s="60" customFormat="1" ht="12.75" customHeight="1">
      <c r="A66" s="75" t="s">
        <v>34</v>
      </c>
      <c r="B66" s="76"/>
      <c r="C66" s="77"/>
      <c r="D66" s="78"/>
      <c r="E66" s="76"/>
      <c r="F66" s="77"/>
      <c r="G66" s="79"/>
      <c r="H66" s="80"/>
      <c r="I66" s="77"/>
      <c r="J66" s="78"/>
      <c r="K66" s="76"/>
      <c r="L66" s="77"/>
      <c r="M66" s="79"/>
      <c r="N66" s="80"/>
      <c r="O66" s="77"/>
      <c r="P66" s="78"/>
      <c r="Q66" s="33"/>
    </row>
    <row r="67" spans="1:17" s="60" customFormat="1" ht="12.75" customHeight="1">
      <c r="A67" s="2" t="s">
        <v>35</v>
      </c>
      <c r="B67" s="57">
        <v>92</v>
      </c>
      <c r="C67" s="58">
        <v>92</v>
      </c>
      <c r="D67" s="56">
        <v>0</v>
      </c>
      <c r="E67" s="57">
        <v>71</v>
      </c>
      <c r="F67" s="58">
        <v>71</v>
      </c>
      <c r="G67" s="59">
        <v>0</v>
      </c>
      <c r="H67" s="55">
        <v>102</v>
      </c>
      <c r="I67" s="58">
        <v>102</v>
      </c>
      <c r="J67" s="56">
        <v>0</v>
      </c>
      <c r="K67" s="57">
        <v>191</v>
      </c>
      <c r="L67" s="58">
        <v>191</v>
      </c>
      <c r="M67" s="59">
        <v>0</v>
      </c>
      <c r="N67" s="55">
        <v>216</v>
      </c>
      <c r="O67" s="58">
        <v>105</v>
      </c>
      <c r="P67" s="56">
        <v>-111</v>
      </c>
      <c r="Q67" s="39">
        <v>2872</v>
      </c>
    </row>
    <row r="68" spans="1:17" s="60" customFormat="1" ht="12.75" customHeight="1">
      <c r="A68" s="2" t="s">
        <v>82</v>
      </c>
      <c r="B68" s="57">
        <v>697</v>
      </c>
      <c r="C68" s="58">
        <v>697</v>
      </c>
      <c r="D68" s="56">
        <v>0</v>
      </c>
      <c r="E68" s="57">
        <v>761</v>
      </c>
      <c r="F68" s="58">
        <v>761</v>
      </c>
      <c r="G68" s="59">
        <v>0</v>
      </c>
      <c r="H68" s="55">
        <v>0</v>
      </c>
      <c r="I68" s="58">
        <v>0</v>
      </c>
      <c r="J68" s="56">
        <v>0</v>
      </c>
      <c r="K68" s="57">
        <v>99</v>
      </c>
      <c r="L68" s="58">
        <v>99</v>
      </c>
      <c r="M68" s="59">
        <v>0</v>
      </c>
      <c r="N68" s="55">
        <v>114</v>
      </c>
      <c r="O68" s="58">
        <v>105</v>
      </c>
      <c r="P68" s="56">
        <v>-9</v>
      </c>
      <c r="Q68" s="39">
        <v>2680</v>
      </c>
    </row>
    <row r="69" spans="1:17" s="60" customFormat="1" ht="12.75" customHeight="1">
      <c r="A69" s="2" t="s">
        <v>83</v>
      </c>
      <c r="B69" s="57">
        <v>199</v>
      </c>
      <c r="C69" s="58">
        <v>199</v>
      </c>
      <c r="D69" s="56">
        <v>0</v>
      </c>
      <c r="E69" s="57">
        <v>363</v>
      </c>
      <c r="F69" s="58">
        <v>363</v>
      </c>
      <c r="G69" s="59">
        <v>0</v>
      </c>
      <c r="H69" s="55">
        <v>329</v>
      </c>
      <c r="I69" s="58">
        <v>329</v>
      </c>
      <c r="J69" s="56">
        <v>0</v>
      </c>
      <c r="K69" s="57">
        <v>645</v>
      </c>
      <c r="L69" s="58">
        <v>648</v>
      </c>
      <c r="M69" s="59">
        <v>3</v>
      </c>
      <c r="N69" s="55">
        <v>174</v>
      </c>
      <c r="O69" s="58">
        <v>48</v>
      </c>
      <c r="P69" s="56">
        <v>-126</v>
      </c>
      <c r="Q69" s="39">
        <v>3405</v>
      </c>
    </row>
    <row r="70" spans="1:17" s="60" customFormat="1" ht="12.75" customHeight="1">
      <c r="A70" s="2" t="s">
        <v>84</v>
      </c>
      <c r="B70" s="57">
        <v>1050</v>
      </c>
      <c r="C70" s="58">
        <v>1050</v>
      </c>
      <c r="D70" s="56">
        <v>0</v>
      </c>
      <c r="E70" s="57">
        <v>1356</v>
      </c>
      <c r="F70" s="58">
        <v>1356</v>
      </c>
      <c r="G70" s="59">
        <v>0</v>
      </c>
      <c r="H70" s="55">
        <v>0</v>
      </c>
      <c r="I70" s="58">
        <v>0</v>
      </c>
      <c r="J70" s="56">
        <v>0</v>
      </c>
      <c r="K70" s="57">
        <v>1147</v>
      </c>
      <c r="L70" s="58">
        <v>1147</v>
      </c>
      <c r="M70" s="59">
        <v>0</v>
      </c>
      <c r="N70" s="55">
        <v>392</v>
      </c>
      <c r="O70" s="58">
        <v>399</v>
      </c>
      <c r="P70" s="56">
        <v>7</v>
      </c>
      <c r="Q70" s="39">
        <v>3706</v>
      </c>
    </row>
    <row r="71" spans="1:17" s="60" customFormat="1" ht="12.75" customHeight="1">
      <c r="A71" s="2" t="s">
        <v>85</v>
      </c>
      <c r="B71" s="57">
        <v>61</v>
      </c>
      <c r="C71" s="58">
        <v>61</v>
      </c>
      <c r="D71" s="56">
        <v>0</v>
      </c>
      <c r="E71" s="57">
        <v>54</v>
      </c>
      <c r="F71" s="58">
        <v>54</v>
      </c>
      <c r="G71" s="59">
        <v>0</v>
      </c>
      <c r="H71" s="55">
        <v>115</v>
      </c>
      <c r="I71" s="58">
        <v>115</v>
      </c>
      <c r="J71" s="56">
        <v>0</v>
      </c>
      <c r="K71" s="57">
        <v>305</v>
      </c>
      <c r="L71" s="58">
        <v>305</v>
      </c>
      <c r="M71" s="59">
        <v>0</v>
      </c>
      <c r="N71" s="55">
        <v>348</v>
      </c>
      <c r="O71" s="58">
        <v>431</v>
      </c>
      <c r="P71" s="56">
        <v>83</v>
      </c>
      <c r="Q71" s="39">
        <v>1337</v>
      </c>
    </row>
    <row r="72" spans="1:17" s="60" customFormat="1" ht="12.75" customHeight="1">
      <c r="A72" s="2" t="s">
        <v>86</v>
      </c>
      <c r="B72" s="57">
        <v>674</v>
      </c>
      <c r="C72" s="58">
        <v>674</v>
      </c>
      <c r="D72" s="56">
        <v>0</v>
      </c>
      <c r="E72" s="57">
        <v>743</v>
      </c>
      <c r="F72" s="58">
        <v>743</v>
      </c>
      <c r="G72" s="59">
        <v>0</v>
      </c>
      <c r="H72" s="55">
        <v>551</v>
      </c>
      <c r="I72" s="58">
        <v>551</v>
      </c>
      <c r="J72" s="56">
        <v>0</v>
      </c>
      <c r="K72" s="57">
        <v>2418</v>
      </c>
      <c r="L72" s="58">
        <v>2418</v>
      </c>
      <c r="M72" s="59">
        <v>0</v>
      </c>
      <c r="N72" s="55">
        <v>664</v>
      </c>
      <c r="O72" s="58">
        <v>678</v>
      </c>
      <c r="P72" s="56">
        <v>14</v>
      </c>
      <c r="Q72" s="39">
        <v>9694</v>
      </c>
    </row>
    <row r="73" spans="1:17" s="60" customFormat="1" ht="12.75" customHeight="1">
      <c r="A73" s="2" t="s">
        <v>87</v>
      </c>
      <c r="B73" s="57">
        <v>340</v>
      </c>
      <c r="C73" s="58">
        <v>340</v>
      </c>
      <c r="D73" s="56">
        <v>0</v>
      </c>
      <c r="E73" s="57">
        <v>84</v>
      </c>
      <c r="F73" s="58">
        <v>84</v>
      </c>
      <c r="G73" s="59">
        <v>0</v>
      </c>
      <c r="H73" s="55">
        <v>214</v>
      </c>
      <c r="I73" s="58">
        <v>214</v>
      </c>
      <c r="J73" s="56">
        <v>0</v>
      </c>
      <c r="K73" s="57">
        <v>1193</v>
      </c>
      <c r="L73" s="58">
        <v>1193</v>
      </c>
      <c r="M73" s="59">
        <v>0</v>
      </c>
      <c r="N73" s="55">
        <v>590</v>
      </c>
      <c r="O73" s="58">
        <v>590</v>
      </c>
      <c r="P73" s="56">
        <v>0</v>
      </c>
      <c r="Q73" s="39">
        <v>2862</v>
      </c>
    </row>
    <row r="74" spans="1:17" s="60" customFormat="1" ht="12.75" customHeight="1">
      <c r="A74" s="2" t="s">
        <v>88</v>
      </c>
      <c r="B74" s="57">
        <v>161</v>
      </c>
      <c r="C74" s="58">
        <v>161</v>
      </c>
      <c r="D74" s="56">
        <v>0</v>
      </c>
      <c r="E74" s="57">
        <v>3</v>
      </c>
      <c r="F74" s="58">
        <v>3</v>
      </c>
      <c r="G74" s="59">
        <v>0</v>
      </c>
      <c r="H74" s="55">
        <v>324</v>
      </c>
      <c r="I74" s="58">
        <v>324</v>
      </c>
      <c r="J74" s="56">
        <v>0</v>
      </c>
      <c r="K74" s="57">
        <v>37</v>
      </c>
      <c r="L74" s="58">
        <v>37</v>
      </c>
      <c r="M74" s="59">
        <v>0</v>
      </c>
      <c r="N74" s="55">
        <v>18</v>
      </c>
      <c r="O74" s="58">
        <v>32</v>
      </c>
      <c r="P74" s="56">
        <v>14</v>
      </c>
      <c r="Q74" s="39">
        <v>3149</v>
      </c>
    </row>
    <row r="75" spans="1:17" s="60" customFormat="1" ht="12.75">
      <c r="A75" s="2" t="s">
        <v>126</v>
      </c>
      <c r="B75" s="57">
        <v>283</v>
      </c>
      <c r="C75" s="58">
        <v>283</v>
      </c>
      <c r="D75" s="56">
        <v>0</v>
      </c>
      <c r="E75" s="57">
        <v>756</v>
      </c>
      <c r="F75" s="58">
        <v>756</v>
      </c>
      <c r="G75" s="59">
        <v>0</v>
      </c>
      <c r="H75" s="55">
        <v>29</v>
      </c>
      <c r="I75" s="58">
        <v>29</v>
      </c>
      <c r="J75" s="56">
        <v>0</v>
      </c>
      <c r="K75" s="57">
        <v>1819</v>
      </c>
      <c r="L75" s="58">
        <v>1819</v>
      </c>
      <c r="M75" s="59">
        <v>0</v>
      </c>
      <c r="N75" s="55">
        <v>529</v>
      </c>
      <c r="O75" s="58">
        <v>527</v>
      </c>
      <c r="P75" s="56">
        <v>-2</v>
      </c>
      <c r="Q75" s="39">
        <v>4979</v>
      </c>
    </row>
    <row r="76" spans="1:17" s="60" customFormat="1" ht="12.75" customHeight="1">
      <c r="A76" s="2" t="s">
        <v>89</v>
      </c>
      <c r="B76" s="57">
        <v>101</v>
      </c>
      <c r="C76" s="58">
        <v>101</v>
      </c>
      <c r="D76" s="56">
        <v>0</v>
      </c>
      <c r="E76" s="57">
        <v>2664</v>
      </c>
      <c r="F76" s="58">
        <v>2664</v>
      </c>
      <c r="G76" s="59">
        <v>0</v>
      </c>
      <c r="H76" s="55">
        <v>0</v>
      </c>
      <c r="I76" s="58">
        <v>0</v>
      </c>
      <c r="J76" s="56">
        <v>0</v>
      </c>
      <c r="K76" s="57">
        <v>1267</v>
      </c>
      <c r="L76" s="58">
        <v>1267</v>
      </c>
      <c r="M76" s="59">
        <v>0</v>
      </c>
      <c r="N76" s="55">
        <v>218</v>
      </c>
      <c r="O76" s="58">
        <v>213</v>
      </c>
      <c r="P76" s="56">
        <v>-5</v>
      </c>
      <c r="Q76" s="39">
        <v>4735</v>
      </c>
    </row>
    <row r="77" spans="1:17" s="60" customFormat="1" ht="12.75" customHeight="1">
      <c r="A77" s="2" t="s">
        <v>90</v>
      </c>
      <c r="B77" s="57">
        <v>3</v>
      </c>
      <c r="C77" s="58">
        <v>3</v>
      </c>
      <c r="D77" s="56">
        <v>0</v>
      </c>
      <c r="E77" s="57">
        <v>113</v>
      </c>
      <c r="F77" s="58">
        <v>113</v>
      </c>
      <c r="G77" s="59">
        <v>0</v>
      </c>
      <c r="H77" s="55">
        <v>14</v>
      </c>
      <c r="I77" s="58">
        <v>14</v>
      </c>
      <c r="J77" s="56">
        <v>0</v>
      </c>
      <c r="K77" s="57">
        <v>751</v>
      </c>
      <c r="L77" s="58">
        <v>751</v>
      </c>
      <c r="M77" s="59">
        <v>0</v>
      </c>
      <c r="N77" s="55">
        <v>142</v>
      </c>
      <c r="O77" s="58">
        <v>83</v>
      </c>
      <c r="P77" s="56">
        <v>-59</v>
      </c>
      <c r="Q77" s="39">
        <v>4932</v>
      </c>
    </row>
    <row r="78" spans="1:17" s="60" customFormat="1" ht="12.75" customHeight="1">
      <c r="A78" s="2" t="s">
        <v>91</v>
      </c>
      <c r="B78" s="57">
        <v>202</v>
      </c>
      <c r="C78" s="58">
        <v>202</v>
      </c>
      <c r="D78" s="56">
        <v>0</v>
      </c>
      <c r="E78" s="57">
        <v>680</v>
      </c>
      <c r="F78" s="58">
        <v>680</v>
      </c>
      <c r="G78" s="59">
        <v>0</v>
      </c>
      <c r="H78" s="55">
        <v>795</v>
      </c>
      <c r="I78" s="58">
        <v>800</v>
      </c>
      <c r="J78" s="56">
        <v>5</v>
      </c>
      <c r="K78" s="57">
        <v>1288</v>
      </c>
      <c r="L78" s="58">
        <v>1288</v>
      </c>
      <c r="M78" s="59">
        <v>0</v>
      </c>
      <c r="N78" s="55">
        <v>82</v>
      </c>
      <c r="O78" s="58">
        <v>77</v>
      </c>
      <c r="P78" s="56">
        <v>-5</v>
      </c>
      <c r="Q78" s="39">
        <v>3731</v>
      </c>
    </row>
    <row r="79" spans="1:17" s="60" customFormat="1" ht="12.75" customHeight="1">
      <c r="A79" s="2" t="s">
        <v>92</v>
      </c>
      <c r="B79" s="57">
        <v>5</v>
      </c>
      <c r="C79" s="58">
        <v>5</v>
      </c>
      <c r="D79" s="56">
        <v>0</v>
      </c>
      <c r="E79" s="57">
        <v>65</v>
      </c>
      <c r="F79" s="58">
        <v>65</v>
      </c>
      <c r="G79" s="59">
        <v>0</v>
      </c>
      <c r="H79" s="55">
        <v>9</v>
      </c>
      <c r="I79" s="58">
        <v>9</v>
      </c>
      <c r="J79" s="56">
        <v>0</v>
      </c>
      <c r="K79" s="57">
        <v>425</v>
      </c>
      <c r="L79" s="58">
        <v>425</v>
      </c>
      <c r="M79" s="59">
        <v>0</v>
      </c>
      <c r="N79" s="55">
        <v>37</v>
      </c>
      <c r="O79" s="58">
        <v>29</v>
      </c>
      <c r="P79" s="56">
        <v>-8</v>
      </c>
      <c r="Q79" s="39">
        <v>3092</v>
      </c>
    </row>
    <row r="80" spans="1:17" s="60" customFormat="1" ht="12.75" customHeight="1">
      <c r="A80" s="2" t="s">
        <v>93</v>
      </c>
      <c r="B80" s="57">
        <v>256</v>
      </c>
      <c r="C80" s="58">
        <v>256</v>
      </c>
      <c r="D80" s="56">
        <v>0</v>
      </c>
      <c r="E80" s="57">
        <v>71</v>
      </c>
      <c r="F80" s="58">
        <v>71</v>
      </c>
      <c r="G80" s="59">
        <v>0</v>
      </c>
      <c r="H80" s="55">
        <v>0</v>
      </c>
      <c r="I80" s="58">
        <v>0</v>
      </c>
      <c r="J80" s="56">
        <v>0</v>
      </c>
      <c r="K80" s="57">
        <v>2062</v>
      </c>
      <c r="L80" s="58">
        <v>2062</v>
      </c>
      <c r="M80" s="59">
        <v>0</v>
      </c>
      <c r="N80" s="55">
        <v>173</v>
      </c>
      <c r="O80" s="58">
        <v>116</v>
      </c>
      <c r="P80" s="56">
        <v>-57</v>
      </c>
      <c r="Q80" s="39">
        <v>4492</v>
      </c>
    </row>
    <row r="81" spans="1:17" s="60" customFormat="1" ht="12.75" customHeight="1">
      <c r="A81" s="2" t="s">
        <v>94</v>
      </c>
      <c r="B81" s="57">
        <v>399</v>
      </c>
      <c r="C81" s="58">
        <v>399</v>
      </c>
      <c r="D81" s="56">
        <v>0</v>
      </c>
      <c r="E81" s="57">
        <v>752</v>
      </c>
      <c r="F81" s="58">
        <v>752</v>
      </c>
      <c r="G81" s="59">
        <v>0</v>
      </c>
      <c r="H81" s="55">
        <v>76</v>
      </c>
      <c r="I81" s="58">
        <v>76</v>
      </c>
      <c r="J81" s="56">
        <v>0</v>
      </c>
      <c r="K81" s="57">
        <v>1358</v>
      </c>
      <c r="L81" s="58">
        <v>1396</v>
      </c>
      <c r="M81" s="59">
        <v>38</v>
      </c>
      <c r="N81" s="55">
        <v>361</v>
      </c>
      <c r="O81" s="58">
        <v>355</v>
      </c>
      <c r="P81" s="56">
        <v>-6</v>
      </c>
      <c r="Q81" s="39">
        <v>2699</v>
      </c>
    </row>
    <row r="82" spans="1:17" s="60" customFormat="1" ht="12.75" customHeight="1">
      <c r="A82" s="2" t="s">
        <v>95</v>
      </c>
      <c r="B82" s="57">
        <v>3</v>
      </c>
      <c r="C82" s="58">
        <v>3</v>
      </c>
      <c r="D82" s="56">
        <v>0</v>
      </c>
      <c r="E82" s="57">
        <v>627</v>
      </c>
      <c r="F82" s="58">
        <v>627</v>
      </c>
      <c r="G82" s="59">
        <v>0</v>
      </c>
      <c r="H82" s="55">
        <v>0</v>
      </c>
      <c r="I82" s="58">
        <v>0</v>
      </c>
      <c r="J82" s="56">
        <v>0</v>
      </c>
      <c r="K82" s="57">
        <v>379</v>
      </c>
      <c r="L82" s="58">
        <v>379</v>
      </c>
      <c r="M82" s="59">
        <v>0</v>
      </c>
      <c r="N82" s="55">
        <v>156</v>
      </c>
      <c r="O82" s="58">
        <v>151</v>
      </c>
      <c r="P82" s="56">
        <v>-5</v>
      </c>
      <c r="Q82" s="39">
        <v>2780</v>
      </c>
    </row>
    <row r="83" spans="1:17" s="69" customFormat="1" ht="12.75" customHeight="1" thickBot="1">
      <c r="A83" s="81" t="s">
        <v>36</v>
      </c>
      <c r="B83" s="42">
        <f>SUM(B67:B82)</f>
        <v>4526</v>
      </c>
      <c r="C83" s="43">
        <f>SUM(C67:C82)</f>
        <v>4526</v>
      </c>
      <c r="D83" s="62">
        <f>SUM(C83-B83)</f>
        <v>0</v>
      </c>
      <c r="E83" s="42">
        <f>SUM(E67:E82)</f>
        <v>9163</v>
      </c>
      <c r="F83" s="43">
        <f>SUM(F67:F82)</f>
        <v>9163</v>
      </c>
      <c r="G83" s="44">
        <f>SUM(F83-E83)</f>
        <v>0</v>
      </c>
      <c r="H83" s="66">
        <f>SUM(H67:H82)</f>
        <v>2558</v>
      </c>
      <c r="I83" s="43">
        <f>SUM(I67:I82)</f>
        <v>2563</v>
      </c>
      <c r="J83" s="62">
        <f>SUM(I83-H83)</f>
        <v>5</v>
      </c>
      <c r="K83" s="42">
        <f>SUM(K67:K82)</f>
        <v>15384</v>
      </c>
      <c r="L83" s="43">
        <f>SUM(L67:L82)</f>
        <v>15425</v>
      </c>
      <c r="M83" s="44">
        <f>SUM(L83-K83)</f>
        <v>41</v>
      </c>
      <c r="N83" s="66">
        <f>SUM(N67:N82)</f>
        <v>4214</v>
      </c>
      <c r="O83" s="43">
        <f>SUM(O67:O82)</f>
        <v>3939</v>
      </c>
      <c r="P83" s="62">
        <f>SUM(O83-N83)</f>
        <v>-275</v>
      </c>
      <c r="Q83" s="68">
        <f>SUM(Q67:Q82)</f>
        <v>61145</v>
      </c>
    </row>
    <row r="84" spans="1:17" ht="12.75" customHeight="1">
      <c r="A84" s="5" t="s">
        <v>37</v>
      </c>
      <c r="B84" s="28"/>
      <c r="C84" s="29"/>
      <c r="D84" s="30"/>
      <c r="E84" s="28"/>
      <c r="F84" s="29"/>
      <c r="G84" s="31"/>
      <c r="H84" s="32"/>
      <c r="I84" s="29"/>
      <c r="J84" s="30"/>
      <c r="K84" s="28"/>
      <c r="L84" s="29"/>
      <c r="M84" s="31"/>
      <c r="N84" s="32"/>
      <c r="O84" s="29"/>
      <c r="P84" s="30"/>
      <c r="Q84" s="33"/>
    </row>
    <row r="85" spans="1:17" ht="12.75" customHeight="1">
      <c r="A85" s="2" t="s">
        <v>38</v>
      </c>
      <c r="B85" s="34">
        <v>20</v>
      </c>
      <c r="C85" s="35">
        <v>20</v>
      </c>
      <c r="D85" s="36">
        <v>0</v>
      </c>
      <c r="E85" s="34">
        <v>77</v>
      </c>
      <c r="F85" s="35">
        <v>77</v>
      </c>
      <c r="G85" s="37">
        <v>0</v>
      </c>
      <c r="H85" s="38">
        <v>0</v>
      </c>
      <c r="I85" s="35">
        <v>0</v>
      </c>
      <c r="J85" s="36">
        <v>0</v>
      </c>
      <c r="K85" s="34">
        <v>347</v>
      </c>
      <c r="L85" s="35">
        <v>347</v>
      </c>
      <c r="M85" s="37">
        <v>0</v>
      </c>
      <c r="N85" s="38">
        <v>54</v>
      </c>
      <c r="O85" s="35">
        <v>54</v>
      </c>
      <c r="P85" s="36">
        <v>0</v>
      </c>
      <c r="Q85" s="39">
        <v>2286</v>
      </c>
    </row>
    <row r="86" spans="1:17" s="69" customFormat="1" ht="12.75" customHeight="1" thickBot="1">
      <c r="A86" s="6" t="s">
        <v>39</v>
      </c>
      <c r="B86" s="42">
        <f>SUM(B85:B85)</f>
        <v>20</v>
      </c>
      <c r="C86" s="43">
        <f>SUM(C85:C85)</f>
        <v>20</v>
      </c>
      <c r="D86" s="62">
        <f>SUM(C86-B86)</f>
        <v>0</v>
      </c>
      <c r="E86" s="42">
        <f>SUM(E85:E85)</f>
        <v>77</v>
      </c>
      <c r="F86" s="43">
        <f>SUM(F85:F85)</f>
        <v>77</v>
      </c>
      <c r="G86" s="44">
        <f>SUM(F86-E86)</f>
        <v>0</v>
      </c>
      <c r="H86" s="66">
        <f>SUM(H85:H85)</f>
        <v>0</v>
      </c>
      <c r="I86" s="43">
        <f>SUM(I85:I85)</f>
        <v>0</v>
      </c>
      <c r="J86" s="62">
        <f>SUM(I86-H86)</f>
        <v>0</v>
      </c>
      <c r="K86" s="42">
        <f>SUM(K85:K85)</f>
        <v>347</v>
      </c>
      <c r="L86" s="43">
        <f>SUM(L85:L85)</f>
        <v>347</v>
      </c>
      <c r="M86" s="44">
        <f>SUM(L86-K86)</f>
        <v>0</v>
      </c>
      <c r="N86" s="66">
        <f>SUM(N85:N85)</f>
        <v>54</v>
      </c>
      <c r="O86" s="43">
        <f>SUM(O85:O85)</f>
        <v>54</v>
      </c>
      <c r="P86" s="62">
        <f>SUM(O86-N86)</f>
        <v>0</v>
      </c>
      <c r="Q86" s="68">
        <f>SUM(Q85:Q85)</f>
        <v>2286</v>
      </c>
    </row>
    <row r="87" spans="1:17" ht="12.75" customHeight="1">
      <c r="A87" s="5" t="s">
        <v>40</v>
      </c>
      <c r="B87" s="28"/>
      <c r="C87" s="29"/>
      <c r="D87" s="30"/>
      <c r="E87" s="28"/>
      <c r="F87" s="29"/>
      <c r="G87" s="31"/>
      <c r="H87" s="32"/>
      <c r="I87" s="29"/>
      <c r="J87" s="30"/>
      <c r="K87" s="28"/>
      <c r="L87" s="29"/>
      <c r="M87" s="31"/>
      <c r="N87" s="32"/>
      <c r="O87" s="29"/>
      <c r="P87" s="30"/>
      <c r="Q87" s="33"/>
    </row>
    <row r="88" spans="1:18" ht="12.75" customHeight="1">
      <c r="A88" s="7" t="s">
        <v>41</v>
      </c>
      <c r="B88" s="34">
        <v>794</v>
      </c>
      <c r="C88" s="35">
        <v>794</v>
      </c>
      <c r="D88" s="36">
        <v>0</v>
      </c>
      <c r="E88" s="34">
        <v>8161</v>
      </c>
      <c r="F88" s="35">
        <v>1000</v>
      </c>
      <c r="G88" s="37">
        <v>-7161</v>
      </c>
      <c r="H88" s="38">
        <v>0</v>
      </c>
      <c r="I88" s="35">
        <v>0</v>
      </c>
      <c r="J88" s="36">
        <v>0</v>
      </c>
      <c r="K88" s="34">
        <v>9179</v>
      </c>
      <c r="L88" s="35">
        <v>1000</v>
      </c>
      <c r="M88" s="37">
        <v>-8179</v>
      </c>
      <c r="N88" s="38">
        <v>278</v>
      </c>
      <c r="O88" s="35">
        <v>68</v>
      </c>
      <c r="P88" s="36">
        <v>-210</v>
      </c>
      <c r="Q88" s="39">
        <v>5352</v>
      </c>
      <c r="R88" s="4"/>
    </row>
    <row r="89" spans="1:17" s="69" customFormat="1" ht="12.75" customHeight="1" thickBot="1">
      <c r="A89" s="6" t="s">
        <v>42</v>
      </c>
      <c r="B89" s="42">
        <f>SUM(B88:B88)</f>
        <v>794</v>
      </c>
      <c r="C89" s="43">
        <f>SUM(C88:C88)</f>
        <v>794</v>
      </c>
      <c r="D89" s="62">
        <f>SUM(C89-B89)</f>
        <v>0</v>
      </c>
      <c r="E89" s="42">
        <f>SUM(E88:E88)</f>
        <v>8161</v>
      </c>
      <c r="F89" s="43">
        <f>SUM(F88:F88)</f>
        <v>1000</v>
      </c>
      <c r="G89" s="44">
        <f>SUM(F89-E89)</f>
        <v>-7161</v>
      </c>
      <c r="H89" s="82">
        <f>SUM(H88:H88)</f>
        <v>0</v>
      </c>
      <c r="I89" s="67">
        <f>SUM(I88:I88)</f>
        <v>0</v>
      </c>
      <c r="J89" s="83">
        <f>SUM(I89-H89)</f>
        <v>0</v>
      </c>
      <c r="K89" s="84">
        <f>SUM(K88:K88)</f>
        <v>9179</v>
      </c>
      <c r="L89" s="67">
        <f>SUM(L88:L88)</f>
        <v>1000</v>
      </c>
      <c r="M89" s="85">
        <f>SUM(L89-K89)</f>
        <v>-8179</v>
      </c>
      <c r="N89" s="66">
        <f>SUM(N88:N88)</f>
        <v>278</v>
      </c>
      <c r="O89" s="43">
        <f>SUM(O88:O88)</f>
        <v>68</v>
      </c>
      <c r="P89" s="62">
        <f>SUM(O89-N89)</f>
        <v>-210</v>
      </c>
      <c r="Q89" s="68">
        <f>SUM(Q88:Q88)</f>
        <v>5352</v>
      </c>
    </row>
    <row r="90" spans="1:17" ht="12.75" customHeight="1">
      <c r="A90" s="5" t="s">
        <v>43</v>
      </c>
      <c r="B90" s="28"/>
      <c r="C90" s="29"/>
      <c r="D90" s="30"/>
      <c r="E90" s="28"/>
      <c r="F90" s="29"/>
      <c r="G90" s="31"/>
      <c r="H90" s="32"/>
      <c r="I90" s="29"/>
      <c r="J90" s="30"/>
      <c r="K90" s="28"/>
      <c r="L90" s="29"/>
      <c r="M90" s="31"/>
      <c r="N90" s="32"/>
      <c r="O90" s="29"/>
      <c r="P90" s="30"/>
      <c r="Q90" s="33"/>
    </row>
    <row r="91" spans="1:17" ht="12.75" customHeight="1">
      <c r="A91" s="7" t="s">
        <v>44</v>
      </c>
      <c r="B91" s="34">
        <v>0</v>
      </c>
      <c r="C91" s="35">
        <v>0</v>
      </c>
      <c r="D91" s="36">
        <v>0</v>
      </c>
      <c r="E91" s="34">
        <v>1</v>
      </c>
      <c r="F91" s="35">
        <v>1</v>
      </c>
      <c r="G91" s="37">
        <v>0</v>
      </c>
      <c r="H91" s="38">
        <v>12</v>
      </c>
      <c r="I91" s="35">
        <v>12</v>
      </c>
      <c r="J91" s="36">
        <v>0</v>
      </c>
      <c r="K91" s="34">
        <v>7</v>
      </c>
      <c r="L91" s="35">
        <v>7</v>
      </c>
      <c r="M91" s="37">
        <v>0</v>
      </c>
      <c r="N91" s="38">
        <v>11</v>
      </c>
      <c r="O91" s="35">
        <v>14</v>
      </c>
      <c r="P91" s="36">
        <v>3</v>
      </c>
      <c r="Q91" s="39">
        <v>266</v>
      </c>
    </row>
    <row r="92" spans="1:17" ht="12.75" customHeight="1">
      <c r="A92" s="7" t="s">
        <v>103</v>
      </c>
      <c r="B92" s="34">
        <v>0</v>
      </c>
      <c r="C92" s="35">
        <v>0</v>
      </c>
      <c r="D92" s="36">
        <v>0</v>
      </c>
      <c r="E92" s="34">
        <v>1</v>
      </c>
      <c r="F92" s="35">
        <v>1</v>
      </c>
      <c r="G92" s="37">
        <v>0</v>
      </c>
      <c r="H92" s="38">
        <v>0</v>
      </c>
      <c r="I92" s="35">
        <v>0</v>
      </c>
      <c r="J92" s="36">
        <v>0</v>
      </c>
      <c r="K92" s="34">
        <v>2</v>
      </c>
      <c r="L92" s="35">
        <v>2</v>
      </c>
      <c r="M92" s="37">
        <v>0</v>
      </c>
      <c r="N92" s="38">
        <v>37</v>
      </c>
      <c r="O92" s="35">
        <v>35</v>
      </c>
      <c r="P92" s="36">
        <v>-2</v>
      </c>
      <c r="Q92" s="39">
        <v>551</v>
      </c>
    </row>
    <row r="93" spans="1:17" ht="12.75" customHeight="1">
      <c r="A93" s="7" t="s">
        <v>104</v>
      </c>
      <c r="B93" s="34">
        <v>0</v>
      </c>
      <c r="C93" s="35">
        <v>0</v>
      </c>
      <c r="D93" s="36">
        <v>0</v>
      </c>
      <c r="E93" s="34">
        <v>2</v>
      </c>
      <c r="F93" s="35">
        <v>2</v>
      </c>
      <c r="G93" s="37">
        <v>0</v>
      </c>
      <c r="H93" s="38">
        <v>0</v>
      </c>
      <c r="I93" s="35">
        <v>0</v>
      </c>
      <c r="J93" s="36">
        <v>0</v>
      </c>
      <c r="K93" s="34">
        <v>0</v>
      </c>
      <c r="L93" s="35">
        <v>0</v>
      </c>
      <c r="M93" s="37">
        <v>0</v>
      </c>
      <c r="N93" s="38">
        <v>6</v>
      </c>
      <c r="O93" s="35">
        <v>7</v>
      </c>
      <c r="P93" s="36">
        <v>1</v>
      </c>
      <c r="Q93" s="39">
        <v>230</v>
      </c>
    </row>
    <row r="94" spans="1:17" ht="12.75" customHeight="1">
      <c r="A94" s="7" t="s">
        <v>105</v>
      </c>
      <c r="B94" s="34">
        <v>6</v>
      </c>
      <c r="C94" s="35">
        <v>6</v>
      </c>
      <c r="D94" s="36">
        <v>0</v>
      </c>
      <c r="E94" s="34">
        <v>44</v>
      </c>
      <c r="F94" s="35">
        <v>44</v>
      </c>
      <c r="G94" s="37">
        <v>0</v>
      </c>
      <c r="H94" s="38">
        <v>0</v>
      </c>
      <c r="I94" s="35">
        <v>0</v>
      </c>
      <c r="J94" s="36">
        <v>0</v>
      </c>
      <c r="K94" s="34">
        <v>194</v>
      </c>
      <c r="L94" s="35">
        <v>194</v>
      </c>
      <c r="M94" s="37">
        <v>0</v>
      </c>
      <c r="N94" s="38">
        <v>7</v>
      </c>
      <c r="O94" s="35">
        <v>5</v>
      </c>
      <c r="P94" s="36">
        <v>-2</v>
      </c>
      <c r="Q94" s="39">
        <v>457</v>
      </c>
    </row>
    <row r="95" spans="1:17" ht="12.75" customHeight="1">
      <c r="A95" s="7" t="s">
        <v>106</v>
      </c>
      <c r="B95" s="34">
        <v>0</v>
      </c>
      <c r="C95" s="35">
        <v>0</v>
      </c>
      <c r="D95" s="36">
        <v>0</v>
      </c>
      <c r="E95" s="34">
        <v>1</v>
      </c>
      <c r="F95" s="35">
        <v>1</v>
      </c>
      <c r="G95" s="37">
        <v>0</v>
      </c>
      <c r="H95" s="38">
        <v>0</v>
      </c>
      <c r="I95" s="35">
        <v>0</v>
      </c>
      <c r="J95" s="36">
        <v>0</v>
      </c>
      <c r="K95" s="34">
        <v>184</v>
      </c>
      <c r="L95" s="35">
        <v>184</v>
      </c>
      <c r="M95" s="37">
        <v>0</v>
      </c>
      <c r="N95" s="38">
        <v>17</v>
      </c>
      <c r="O95" s="35">
        <v>11</v>
      </c>
      <c r="P95" s="36">
        <v>-6</v>
      </c>
      <c r="Q95" s="39">
        <v>422</v>
      </c>
    </row>
    <row r="96" spans="1:17" s="69" customFormat="1" ht="12.75" customHeight="1" thickBot="1">
      <c r="A96" s="6" t="s">
        <v>45</v>
      </c>
      <c r="B96" s="42">
        <f>SUM(B91:B95)</f>
        <v>6</v>
      </c>
      <c r="C96" s="43">
        <f>SUM(C91:C95)</f>
        <v>6</v>
      </c>
      <c r="D96" s="62">
        <f>SUM(C96-B96)</f>
        <v>0</v>
      </c>
      <c r="E96" s="42">
        <f>SUM(E91:E95)</f>
        <v>49</v>
      </c>
      <c r="F96" s="43">
        <f>SUM(F91:F95)</f>
        <v>49</v>
      </c>
      <c r="G96" s="44">
        <f>SUM(F96-E96)</f>
        <v>0</v>
      </c>
      <c r="H96" s="66">
        <f>SUM(H91:H95)</f>
        <v>12</v>
      </c>
      <c r="I96" s="43">
        <f>SUM(I91:I95)</f>
        <v>12</v>
      </c>
      <c r="J96" s="62">
        <f>SUM(I96-H96)</f>
        <v>0</v>
      </c>
      <c r="K96" s="42">
        <f>SUM(K91:K95)</f>
        <v>387</v>
      </c>
      <c r="L96" s="43">
        <f>SUM(L91:L95)</f>
        <v>387</v>
      </c>
      <c r="M96" s="44">
        <f>SUM(L96-K96)</f>
        <v>0</v>
      </c>
      <c r="N96" s="66">
        <f>SUM(N91:N95)</f>
        <v>78</v>
      </c>
      <c r="O96" s="43">
        <f>SUM(O91:O95)</f>
        <v>72</v>
      </c>
      <c r="P96" s="62">
        <f>SUM(O96-N96)</f>
        <v>-6</v>
      </c>
      <c r="Q96" s="68">
        <f>SUM(Q91:Q95)</f>
        <v>1926</v>
      </c>
    </row>
    <row r="97" spans="1:17" ht="12.75" customHeight="1">
      <c r="A97" s="5" t="s">
        <v>46</v>
      </c>
      <c r="B97" s="28"/>
      <c r="C97" s="29"/>
      <c r="D97" s="30"/>
      <c r="E97" s="28"/>
      <c r="F97" s="29"/>
      <c r="G97" s="31"/>
      <c r="H97" s="32"/>
      <c r="I97" s="29"/>
      <c r="J97" s="30"/>
      <c r="K97" s="28"/>
      <c r="L97" s="29"/>
      <c r="M97" s="31"/>
      <c r="N97" s="32"/>
      <c r="O97" s="29"/>
      <c r="P97" s="30"/>
      <c r="Q97" s="33"/>
    </row>
    <row r="98" spans="1:17" ht="12.75" customHeight="1">
      <c r="A98" s="7" t="s">
        <v>81</v>
      </c>
      <c r="B98" s="34">
        <v>0</v>
      </c>
      <c r="C98" s="35">
        <v>0</v>
      </c>
      <c r="D98" s="36">
        <v>0</v>
      </c>
      <c r="E98" s="34">
        <v>127</v>
      </c>
      <c r="F98" s="35">
        <v>127</v>
      </c>
      <c r="G98" s="37">
        <v>0</v>
      </c>
      <c r="H98" s="38">
        <v>0</v>
      </c>
      <c r="I98" s="35">
        <v>0</v>
      </c>
      <c r="J98" s="36">
        <v>0</v>
      </c>
      <c r="K98" s="34">
        <v>845</v>
      </c>
      <c r="L98" s="35">
        <v>845</v>
      </c>
      <c r="M98" s="37">
        <v>0</v>
      </c>
      <c r="N98" s="38">
        <v>87</v>
      </c>
      <c r="O98" s="35">
        <v>80</v>
      </c>
      <c r="P98" s="36">
        <v>-7</v>
      </c>
      <c r="Q98" s="39">
        <v>2009</v>
      </c>
    </row>
    <row r="99" spans="1:17" s="69" customFormat="1" ht="12.75" customHeight="1" thickBot="1">
      <c r="A99" s="6" t="s">
        <v>47</v>
      </c>
      <c r="B99" s="42">
        <f>SUM(B98:B98)</f>
        <v>0</v>
      </c>
      <c r="C99" s="43">
        <f>SUM(C98:C98)</f>
        <v>0</v>
      </c>
      <c r="D99" s="62">
        <f>SUM(C99-B99)</f>
        <v>0</v>
      </c>
      <c r="E99" s="42">
        <f>SUM(E98:E98)</f>
        <v>127</v>
      </c>
      <c r="F99" s="43">
        <f>SUM(F98:F98)</f>
        <v>127</v>
      </c>
      <c r="G99" s="44">
        <f>SUM(F99-E99)</f>
        <v>0</v>
      </c>
      <c r="H99" s="66">
        <f>SUM(H98:H98)</f>
        <v>0</v>
      </c>
      <c r="I99" s="43">
        <f>SUM(I98:I98)</f>
        <v>0</v>
      </c>
      <c r="J99" s="62">
        <f>SUM(I99-H99)</f>
        <v>0</v>
      </c>
      <c r="K99" s="42">
        <f>SUM(K98:K98)</f>
        <v>845</v>
      </c>
      <c r="L99" s="43">
        <f>SUM(L98:L98)</f>
        <v>845</v>
      </c>
      <c r="M99" s="44">
        <f>SUM(L99-K99)</f>
        <v>0</v>
      </c>
      <c r="N99" s="66">
        <f>SUM(N98:N98)</f>
        <v>87</v>
      </c>
      <c r="O99" s="43">
        <f>SUM(O98:O98)</f>
        <v>80</v>
      </c>
      <c r="P99" s="62">
        <f>SUM(O99-N99)</f>
        <v>-7</v>
      </c>
      <c r="Q99" s="68">
        <f>SUM(Q98:Q98)</f>
        <v>2009</v>
      </c>
    </row>
    <row r="100" spans="1:17" ht="12.75" customHeight="1">
      <c r="A100" s="86" t="s">
        <v>48</v>
      </c>
      <c r="B100" s="87"/>
      <c r="C100" s="88"/>
      <c r="D100" s="89"/>
      <c r="E100" s="87"/>
      <c r="F100" s="88"/>
      <c r="G100" s="90"/>
      <c r="H100" s="91"/>
      <c r="I100" s="88"/>
      <c r="J100" s="90"/>
      <c r="K100" s="87"/>
      <c r="L100" s="88"/>
      <c r="M100" s="90"/>
      <c r="N100" s="87"/>
      <c r="O100" s="88"/>
      <c r="P100" s="89"/>
      <c r="Q100" s="92"/>
    </row>
    <row r="101" spans="1:17" ht="12.75" customHeight="1">
      <c r="A101" s="93" t="s">
        <v>49</v>
      </c>
      <c r="B101" s="94">
        <v>49</v>
      </c>
      <c r="C101" s="95">
        <v>49</v>
      </c>
      <c r="D101" s="96">
        <v>0</v>
      </c>
      <c r="E101" s="94">
        <v>538</v>
      </c>
      <c r="F101" s="95">
        <v>538</v>
      </c>
      <c r="G101" s="97">
        <v>0</v>
      </c>
      <c r="H101" s="98">
        <v>2227</v>
      </c>
      <c r="I101" s="95">
        <v>2227</v>
      </c>
      <c r="J101" s="97">
        <v>0</v>
      </c>
      <c r="K101" s="94">
        <v>188</v>
      </c>
      <c r="L101" s="95">
        <v>188</v>
      </c>
      <c r="M101" s="97">
        <v>0</v>
      </c>
      <c r="N101" s="94">
        <v>33</v>
      </c>
      <c r="O101" s="95">
        <v>32</v>
      </c>
      <c r="P101" s="96">
        <v>-1</v>
      </c>
      <c r="Q101" s="39">
        <v>4017</v>
      </c>
    </row>
    <row r="102" spans="1:17" s="106" customFormat="1" ht="12.75" customHeight="1" thickBot="1">
      <c r="A102" s="99" t="s">
        <v>50</v>
      </c>
      <c r="B102" s="100">
        <f>SUM(B101:B101)</f>
        <v>49</v>
      </c>
      <c r="C102" s="101">
        <f>SUM(C101:C101)</f>
        <v>49</v>
      </c>
      <c r="D102" s="102">
        <f>SUM(C102-B102)</f>
        <v>0</v>
      </c>
      <c r="E102" s="100">
        <f>SUM(E101:E101)</f>
        <v>538</v>
      </c>
      <c r="F102" s="101">
        <f>SUM(F101:F101)</f>
        <v>538</v>
      </c>
      <c r="G102" s="103">
        <f>SUM(F102-E102)</f>
        <v>0</v>
      </c>
      <c r="H102" s="104">
        <f>SUM(H101:H101)</f>
        <v>2227</v>
      </c>
      <c r="I102" s="101">
        <f>SUM(I101:I101)</f>
        <v>2227</v>
      </c>
      <c r="J102" s="103">
        <f>SUM(I102-H102)</f>
        <v>0</v>
      </c>
      <c r="K102" s="100">
        <f>SUM(K101:K101)</f>
        <v>188</v>
      </c>
      <c r="L102" s="101">
        <f>SUM(L101:L101)</f>
        <v>188</v>
      </c>
      <c r="M102" s="103">
        <f>SUM(L102-K102)</f>
        <v>0</v>
      </c>
      <c r="N102" s="100">
        <f>SUM(N101:N101)</f>
        <v>33</v>
      </c>
      <c r="O102" s="101">
        <f>SUM(O101:O101)</f>
        <v>32</v>
      </c>
      <c r="P102" s="102">
        <f>SUM(O102-N102)</f>
        <v>-1</v>
      </c>
      <c r="Q102" s="105">
        <f>SUM(Q101:Q101)</f>
        <v>4017</v>
      </c>
    </row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 thickBot="1"/>
    <row r="123" spans="1:17" ht="12.75" customHeight="1" thickBot="1">
      <c r="A123" s="134" t="s">
        <v>4</v>
      </c>
      <c r="B123" s="136" t="s">
        <v>30</v>
      </c>
      <c r="C123" s="137"/>
      <c r="D123" s="138"/>
      <c r="E123" s="136" t="s">
        <v>6</v>
      </c>
      <c r="F123" s="137"/>
      <c r="G123" s="138"/>
      <c r="H123" s="136" t="s">
        <v>31</v>
      </c>
      <c r="I123" s="137"/>
      <c r="J123" s="138"/>
      <c r="K123" s="136" t="s">
        <v>32</v>
      </c>
      <c r="L123" s="137"/>
      <c r="M123" s="138"/>
      <c r="N123" s="136" t="s">
        <v>33</v>
      </c>
      <c r="O123" s="137"/>
      <c r="P123" s="138"/>
      <c r="Q123" s="140" t="s">
        <v>10</v>
      </c>
    </row>
    <row r="124" spans="1:17" s="26" customFormat="1" ht="48.75" customHeight="1" thickBot="1">
      <c r="A124" s="135"/>
      <c r="B124" s="21" t="s">
        <v>11</v>
      </c>
      <c r="C124" s="22" t="s">
        <v>12</v>
      </c>
      <c r="D124" s="24" t="s">
        <v>13</v>
      </c>
      <c r="E124" s="21" t="s">
        <v>11</v>
      </c>
      <c r="F124" s="22" t="s">
        <v>12</v>
      </c>
      <c r="G124" s="24" t="s">
        <v>13</v>
      </c>
      <c r="H124" s="25" t="s">
        <v>11</v>
      </c>
      <c r="I124" s="22" t="s">
        <v>12</v>
      </c>
      <c r="J124" s="24" t="s">
        <v>13</v>
      </c>
      <c r="K124" s="25" t="s">
        <v>11</v>
      </c>
      <c r="L124" s="22" t="s">
        <v>12</v>
      </c>
      <c r="M124" s="24" t="s">
        <v>13</v>
      </c>
      <c r="N124" s="25" t="s">
        <v>11</v>
      </c>
      <c r="O124" s="22" t="s">
        <v>12</v>
      </c>
      <c r="P124" s="24" t="s">
        <v>13</v>
      </c>
      <c r="Q124" s="141"/>
    </row>
    <row r="125" spans="1:17" ht="12.75" customHeight="1">
      <c r="A125" s="5" t="s">
        <v>51</v>
      </c>
      <c r="B125" s="49"/>
      <c r="C125" s="50"/>
      <c r="D125" s="107"/>
      <c r="E125" s="49"/>
      <c r="F125" s="50"/>
      <c r="G125" s="51"/>
      <c r="H125" s="108"/>
      <c r="I125" s="50"/>
      <c r="J125" s="107"/>
      <c r="K125" s="49"/>
      <c r="L125" s="50"/>
      <c r="M125" s="51"/>
      <c r="N125" s="108"/>
      <c r="O125" s="50"/>
      <c r="P125" s="107"/>
      <c r="Q125" s="109"/>
    </row>
    <row r="126" spans="1:17" ht="12.75" customHeight="1">
      <c r="A126" s="7" t="s">
        <v>52</v>
      </c>
      <c r="B126" s="34">
        <v>23</v>
      </c>
      <c r="C126" s="35">
        <v>23</v>
      </c>
      <c r="D126" s="36">
        <v>0</v>
      </c>
      <c r="E126" s="34">
        <v>45</v>
      </c>
      <c r="F126" s="35">
        <v>45</v>
      </c>
      <c r="G126" s="37">
        <v>0</v>
      </c>
      <c r="H126" s="38">
        <v>196</v>
      </c>
      <c r="I126" s="35">
        <v>196</v>
      </c>
      <c r="J126" s="36">
        <v>0</v>
      </c>
      <c r="K126" s="34">
        <v>23</v>
      </c>
      <c r="L126" s="35">
        <v>23</v>
      </c>
      <c r="M126" s="37">
        <v>0</v>
      </c>
      <c r="N126" s="38">
        <v>17</v>
      </c>
      <c r="O126" s="35">
        <v>13</v>
      </c>
      <c r="P126" s="36">
        <v>-4</v>
      </c>
      <c r="Q126" s="39">
        <v>974</v>
      </c>
    </row>
    <row r="127" spans="1:17" ht="12.75" customHeight="1">
      <c r="A127" s="7" t="s">
        <v>53</v>
      </c>
      <c r="B127" s="34">
        <v>0</v>
      </c>
      <c r="C127" s="35">
        <v>0</v>
      </c>
      <c r="D127" s="36">
        <v>0</v>
      </c>
      <c r="E127" s="34">
        <v>66</v>
      </c>
      <c r="F127" s="35">
        <v>58</v>
      </c>
      <c r="G127" s="37">
        <v>-8</v>
      </c>
      <c r="H127" s="38">
        <v>15</v>
      </c>
      <c r="I127" s="35">
        <v>15</v>
      </c>
      <c r="J127" s="36">
        <v>0</v>
      </c>
      <c r="K127" s="34">
        <v>229</v>
      </c>
      <c r="L127" s="35">
        <v>229</v>
      </c>
      <c r="M127" s="37">
        <v>0</v>
      </c>
      <c r="N127" s="38">
        <v>207</v>
      </c>
      <c r="O127" s="35">
        <v>189</v>
      </c>
      <c r="P127" s="36">
        <v>-18</v>
      </c>
      <c r="Q127" s="39">
        <v>270</v>
      </c>
    </row>
    <row r="128" spans="1:17" ht="12.75" customHeight="1">
      <c r="A128" s="7" t="s">
        <v>54</v>
      </c>
      <c r="B128" s="34">
        <v>21</v>
      </c>
      <c r="C128" s="35">
        <v>21</v>
      </c>
      <c r="D128" s="36">
        <v>0</v>
      </c>
      <c r="E128" s="34">
        <v>61</v>
      </c>
      <c r="F128" s="35">
        <v>61</v>
      </c>
      <c r="G128" s="37">
        <v>0</v>
      </c>
      <c r="H128" s="38">
        <v>279</v>
      </c>
      <c r="I128" s="35">
        <v>279</v>
      </c>
      <c r="J128" s="36">
        <v>0</v>
      </c>
      <c r="K128" s="34">
        <v>666</v>
      </c>
      <c r="L128" s="35">
        <v>666</v>
      </c>
      <c r="M128" s="37">
        <v>0</v>
      </c>
      <c r="N128" s="38">
        <v>36</v>
      </c>
      <c r="O128" s="35">
        <v>31</v>
      </c>
      <c r="P128" s="36">
        <v>-5</v>
      </c>
      <c r="Q128" s="39">
        <v>557</v>
      </c>
    </row>
    <row r="129" spans="1:17" ht="12.75" customHeight="1">
      <c r="A129" s="7" t="s">
        <v>55</v>
      </c>
      <c r="B129" s="34">
        <v>8</v>
      </c>
      <c r="C129" s="35">
        <v>8</v>
      </c>
      <c r="D129" s="36">
        <v>0</v>
      </c>
      <c r="E129" s="34">
        <v>0</v>
      </c>
      <c r="F129" s="35">
        <v>0</v>
      </c>
      <c r="G129" s="37">
        <v>0</v>
      </c>
      <c r="H129" s="38">
        <v>63</v>
      </c>
      <c r="I129" s="35">
        <v>63</v>
      </c>
      <c r="J129" s="36">
        <v>0</v>
      </c>
      <c r="K129" s="34">
        <v>396</v>
      </c>
      <c r="L129" s="35">
        <v>396</v>
      </c>
      <c r="M129" s="37">
        <v>0</v>
      </c>
      <c r="N129" s="38">
        <v>65</v>
      </c>
      <c r="O129" s="35">
        <v>65</v>
      </c>
      <c r="P129" s="36">
        <v>0</v>
      </c>
      <c r="Q129" s="39">
        <v>982</v>
      </c>
    </row>
    <row r="130" spans="1:17" ht="12.75" customHeight="1">
      <c r="A130" s="7" t="s">
        <v>107</v>
      </c>
      <c r="B130" s="34">
        <v>2</v>
      </c>
      <c r="C130" s="35">
        <v>2</v>
      </c>
      <c r="D130" s="36">
        <v>0</v>
      </c>
      <c r="E130" s="34">
        <v>2</v>
      </c>
      <c r="F130" s="35">
        <v>2</v>
      </c>
      <c r="G130" s="37">
        <v>0</v>
      </c>
      <c r="H130" s="38">
        <v>148</v>
      </c>
      <c r="I130" s="35">
        <v>148</v>
      </c>
      <c r="J130" s="36">
        <v>0</v>
      </c>
      <c r="K130" s="34">
        <v>338</v>
      </c>
      <c r="L130" s="35">
        <v>338</v>
      </c>
      <c r="M130" s="37">
        <v>0</v>
      </c>
      <c r="N130" s="38">
        <v>133</v>
      </c>
      <c r="O130" s="35">
        <v>133</v>
      </c>
      <c r="P130" s="36">
        <v>0</v>
      </c>
      <c r="Q130" s="39">
        <v>831</v>
      </c>
    </row>
    <row r="131" spans="1:17" ht="12.75" customHeight="1">
      <c r="A131" s="7" t="s">
        <v>56</v>
      </c>
      <c r="B131" s="34">
        <v>0</v>
      </c>
      <c r="C131" s="35">
        <v>0</v>
      </c>
      <c r="D131" s="36">
        <v>0</v>
      </c>
      <c r="E131" s="34">
        <v>8</v>
      </c>
      <c r="F131" s="35">
        <v>8</v>
      </c>
      <c r="G131" s="37">
        <v>0</v>
      </c>
      <c r="H131" s="38">
        <v>284</v>
      </c>
      <c r="I131" s="35">
        <v>284</v>
      </c>
      <c r="J131" s="36">
        <v>0</v>
      </c>
      <c r="K131" s="34">
        <v>351</v>
      </c>
      <c r="L131" s="35">
        <v>351</v>
      </c>
      <c r="M131" s="37">
        <v>0</v>
      </c>
      <c r="N131" s="38">
        <v>26</v>
      </c>
      <c r="O131" s="35">
        <v>26</v>
      </c>
      <c r="P131" s="36">
        <v>0</v>
      </c>
      <c r="Q131" s="39">
        <v>327</v>
      </c>
    </row>
    <row r="132" spans="1:17" ht="12.75" customHeight="1">
      <c r="A132" s="7" t="s">
        <v>57</v>
      </c>
      <c r="B132" s="34">
        <v>0</v>
      </c>
      <c r="C132" s="35">
        <v>1</v>
      </c>
      <c r="D132" s="36">
        <v>1</v>
      </c>
      <c r="E132" s="34">
        <v>3</v>
      </c>
      <c r="F132" s="35">
        <v>3</v>
      </c>
      <c r="G132" s="37">
        <v>0</v>
      </c>
      <c r="H132" s="38">
        <v>207</v>
      </c>
      <c r="I132" s="35">
        <v>207</v>
      </c>
      <c r="J132" s="36">
        <v>0</v>
      </c>
      <c r="K132" s="34">
        <v>318</v>
      </c>
      <c r="L132" s="35">
        <v>318</v>
      </c>
      <c r="M132" s="37">
        <v>0</v>
      </c>
      <c r="N132" s="38">
        <v>170</v>
      </c>
      <c r="O132" s="35">
        <v>170</v>
      </c>
      <c r="P132" s="36">
        <v>0</v>
      </c>
      <c r="Q132" s="39">
        <v>469</v>
      </c>
    </row>
    <row r="133" spans="1:17" ht="12.75" customHeight="1">
      <c r="A133" s="7" t="s">
        <v>58</v>
      </c>
      <c r="B133" s="34">
        <v>0</v>
      </c>
      <c r="C133" s="35">
        <v>0</v>
      </c>
      <c r="D133" s="36">
        <v>0</v>
      </c>
      <c r="E133" s="34">
        <v>0</v>
      </c>
      <c r="F133" s="35">
        <v>0</v>
      </c>
      <c r="G133" s="37">
        <v>0</v>
      </c>
      <c r="H133" s="38">
        <v>70</v>
      </c>
      <c r="I133" s="35">
        <v>70</v>
      </c>
      <c r="J133" s="36">
        <v>0</v>
      </c>
      <c r="K133" s="34">
        <v>87</v>
      </c>
      <c r="L133" s="35">
        <v>87</v>
      </c>
      <c r="M133" s="37">
        <v>0</v>
      </c>
      <c r="N133" s="38">
        <v>38</v>
      </c>
      <c r="O133" s="35">
        <v>37</v>
      </c>
      <c r="P133" s="36">
        <v>-1</v>
      </c>
      <c r="Q133" s="39">
        <v>259</v>
      </c>
    </row>
    <row r="134" spans="1:17" ht="12.75" customHeight="1">
      <c r="A134" s="7" t="s">
        <v>59</v>
      </c>
      <c r="B134" s="34">
        <v>0</v>
      </c>
      <c r="C134" s="35">
        <v>0</v>
      </c>
      <c r="D134" s="36">
        <v>0</v>
      </c>
      <c r="E134" s="34">
        <v>122</v>
      </c>
      <c r="F134" s="35">
        <v>122</v>
      </c>
      <c r="G134" s="37">
        <v>0</v>
      </c>
      <c r="H134" s="38">
        <v>107</v>
      </c>
      <c r="I134" s="35">
        <v>107</v>
      </c>
      <c r="J134" s="36">
        <v>0</v>
      </c>
      <c r="K134" s="34">
        <v>86</v>
      </c>
      <c r="L134" s="35">
        <v>86</v>
      </c>
      <c r="M134" s="37">
        <v>0</v>
      </c>
      <c r="N134" s="38">
        <v>47</v>
      </c>
      <c r="O134" s="35">
        <v>41</v>
      </c>
      <c r="P134" s="36">
        <v>-6</v>
      </c>
      <c r="Q134" s="39">
        <v>416</v>
      </c>
    </row>
    <row r="135" spans="1:17" s="69" customFormat="1" ht="12.75" customHeight="1" thickBot="1">
      <c r="A135" s="6" t="s">
        <v>60</v>
      </c>
      <c r="B135" s="63">
        <f>SUM(B126:B134)</f>
        <v>54</v>
      </c>
      <c r="C135" s="64">
        <f aca="true" t="shared" si="1" ref="C135:P135">SUM(C126:C134)</f>
        <v>55</v>
      </c>
      <c r="D135" s="110">
        <f t="shared" si="1"/>
        <v>1</v>
      </c>
      <c r="E135" s="42">
        <f t="shared" si="1"/>
        <v>307</v>
      </c>
      <c r="F135" s="43">
        <f t="shared" si="1"/>
        <v>299</v>
      </c>
      <c r="G135" s="44">
        <f t="shared" si="1"/>
        <v>-8</v>
      </c>
      <c r="H135" s="111">
        <f t="shared" si="1"/>
        <v>1369</v>
      </c>
      <c r="I135" s="64">
        <f t="shared" si="1"/>
        <v>1369</v>
      </c>
      <c r="J135" s="110">
        <f t="shared" si="1"/>
        <v>0</v>
      </c>
      <c r="K135" s="63">
        <f t="shared" si="1"/>
        <v>2494</v>
      </c>
      <c r="L135" s="64">
        <f t="shared" si="1"/>
        <v>2494</v>
      </c>
      <c r="M135" s="65">
        <f t="shared" si="1"/>
        <v>0</v>
      </c>
      <c r="N135" s="111">
        <f t="shared" si="1"/>
        <v>739</v>
      </c>
      <c r="O135" s="64">
        <f t="shared" si="1"/>
        <v>705</v>
      </c>
      <c r="P135" s="110">
        <f t="shared" si="1"/>
        <v>-34</v>
      </c>
      <c r="Q135" s="112">
        <f>SUM(Q126:Q134)</f>
        <v>5085</v>
      </c>
    </row>
    <row r="136" spans="1:17" s="69" customFormat="1" ht="12.75" customHeight="1" thickBot="1">
      <c r="A136" s="113" t="s">
        <v>61</v>
      </c>
      <c r="B136" s="114">
        <f>SUM(B24+B40+B59+B83+B86+B89+B96+B99+B102+B135)</f>
        <v>9555</v>
      </c>
      <c r="C136" s="115">
        <f>SUM(C24+C40+C59+C83+C86+C89+C96+C99+C102+C135)</f>
        <v>9653</v>
      </c>
      <c r="D136" s="116">
        <f>SUM(C136-B136)</f>
        <v>98</v>
      </c>
      <c r="E136" s="114">
        <f>SUM(E24+E40+E59+E83+E86+E89+E96+E99+E102+E135)</f>
        <v>27095</v>
      </c>
      <c r="F136" s="115">
        <f>SUM(F24+F40+F59+F83+F86+F89+F96+F99+F102+F135)</f>
        <v>19926</v>
      </c>
      <c r="G136" s="117">
        <f>SUM(F136-E136)</f>
        <v>-7169</v>
      </c>
      <c r="H136" s="118">
        <f>SUM(H24+H40+H59+H83+H86+H89+H96+H99+H102+H135)</f>
        <v>12952</v>
      </c>
      <c r="I136" s="115">
        <f>SUM(I24+I40+I59+I83+I86+I89+I96+I99+I102+I135)</f>
        <v>12887</v>
      </c>
      <c r="J136" s="116">
        <f>SUM(I136-H136)</f>
        <v>-65</v>
      </c>
      <c r="K136" s="114">
        <f>SUM(K24+K40+K59+K83+K86+K89+K96+K99+K102+K135)</f>
        <v>54242</v>
      </c>
      <c r="L136" s="115">
        <f>SUM(L24+L40+L59+L83+L86+L89+L96+L99+L102+L135)</f>
        <v>46447</v>
      </c>
      <c r="M136" s="117">
        <f>SUM(L136-K136)</f>
        <v>-7795</v>
      </c>
      <c r="N136" s="118">
        <f>SUM(N24+N40+N59+N83+N86+N89+N96+N99+N102+N135)</f>
        <v>11936</v>
      </c>
      <c r="O136" s="115">
        <f>SUM(O24+O40+O59+O83+O86+O89+O96+O99+O102+O135)</f>
        <v>10712</v>
      </c>
      <c r="P136" s="116">
        <f>SUM(O136-N136)</f>
        <v>-1224</v>
      </c>
      <c r="Q136" s="119">
        <f>SUM(Q24+Q40+Q59+Q83+Q86+Q89+Q96+Q99+Q102+Q135)</f>
        <v>179101</v>
      </c>
    </row>
    <row r="137" ht="12.75" customHeight="1"/>
    <row r="138" spans="1:17" ht="12" customHeight="1">
      <c r="A138" s="106" t="s">
        <v>62</v>
      </c>
      <c r="Q138" s="11"/>
    </row>
    <row r="139" spans="1:17" s="13" customFormat="1" ht="12" customHeight="1">
      <c r="A139" s="124" t="s">
        <v>121</v>
      </c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</row>
    <row r="140" spans="1:17" ht="12" customHeight="1">
      <c r="A140" s="124" t="s">
        <v>130</v>
      </c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</row>
    <row r="141" spans="1:17" ht="12" customHeight="1">
      <c r="A141" s="120" t="s">
        <v>122</v>
      </c>
      <c r="B141" s="121"/>
      <c r="C141" s="121"/>
      <c r="D141" s="121"/>
      <c r="E141" s="121"/>
      <c r="F141" s="121"/>
      <c r="G141" s="121"/>
      <c r="H141" s="121"/>
      <c r="Q141" s="11"/>
    </row>
    <row r="142" spans="1:17" ht="12" customHeight="1">
      <c r="A142" s="122" t="s">
        <v>123</v>
      </c>
      <c r="B142" s="121"/>
      <c r="C142" s="121"/>
      <c r="D142" s="121"/>
      <c r="E142" s="121"/>
      <c r="F142" s="121"/>
      <c r="G142" s="121"/>
      <c r="H142" s="121"/>
      <c r="Q142" s="11"/>
    </row>
    <row r="143" spans="1:17" ht="12" customHeight="1">
      <c r="A143" s="124" t="s">
        <v>124</v>
      </c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</row>
    <row r="144" spans="1:17" ht="12" customHeight="1">
      <c r="A144" s="123" t="s">
        <v>125</v>
      </c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</row>
    <row r="145" spans="1:17" ht="13.5" customHeight="1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</row>
    <row r="146" spans="1:17" ht="12" customHeight="1">
      <c r="A146" s="124" t="s">
        <v>132</v>
      </c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</row>
    <row r="147" spans="1:17" ht="12" customHeight="1">
      <c r="A147" s="127" t="s">
        <v>129</v>
      </c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</row>
    <row r="148" spans="1:17" ht="12" customHeight="1">
      <c r="A148" s="128"/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</row>
    <row r="149" spans="1:17" ht="12" customHeight="1">
      <c r="A149" s="124" t="s">
        <v>131</v>
      </c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</row>
    <row r="150" spans="1:17" ht="12.75">
      <c r="A150" s="123" t="s">
        <v>127</v>
      </c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</row>
    <row r="151" spans="1:17" ht="12.75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</row>
    <row r="152" spans="1:17" ht="12.75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</row>
    <row r="153" spans="1:17" ht="12.75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</row>
    <row r="154" spans="1:17" ht="12.75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</row>
    <row r="155" spans="1:17" ht="12.75">
      <c r="A155" s="142" t="s">
        <v>128</v>
      </c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</row>
    <row r="156" spans="1:17" ht="12.75">
      <c r="A156" s="125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</row>
    <row r="157" spans="1:17" ht="12.75">
      <c r="A157" s="125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</row>
    <row r="158" spans="1:17" ht="12.75">
      <c r="A158" s="125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</row>
    <row r="159" spans="1:17" ht="12.75">
      <c r="A159" s="11" t="s">
        <v>63</v>
      </c>
      <c r="Q159" s="11"/>
    </row>
    <row r="160" spans="1:17" ht="12.75">
      <c r="A160" s="11" t="s">
        <v>64</v>
      </c>
      <c r="Q160" s="11"/>
    </row>
  </sheetData>
  <sheetProtection/>
  <mergeCells count="36">
    <mergeCell ref="A155:Q158"/>
    <mergeCell ref="K123:M123"/>
    <mergeCell ref="N123:P123"/>
    <mergeCell ref="Q123:Q124"/>
    <mergeCell ref="A123:A124"/>
    <mergeCell ref="B123:D123"/>
    <mergeCell ref="E123:G123"/>
    <mergeCell ref="H123:J123"/>
    <mergeCell ref="A140:Q140"/>
    <mergeCell ref="A139:Q139"/>
    <mergeCell ref="Q7:Q8"/>
    <mergeCell ref="A64:A65"/>
    <mergeCell ref="B64:D64"/>
    <mergeCell ref="E64:G64"/>
    <mergeCell ref="H64:J64"/>
    <mergeCell ref="K64:M64"/>
    <mergeCell ref="N64:P64"/>
    <mergeCell ref="Q64:Q65"/>
    <mergeCell ref="A1:D1"/>
    <mergeCell ref="A4:D4"/>
    <mergeCell ref="O4:Q4"/>
    <mergeCell ref="P5:Q5"/>
    <mergeCell ref="A7:A8"/>
    <mergeCell ref="B7:D7"/>
    <mergeCell ref="E7:G7"/>
    <mergeCell ref="H7:J7"/>
    <mergeCell ref="K7:M7"/>
    <mergeCell ref="N7:P7"/>
    <mergeCell ref="A141:H141"/>
    <mergeCell ref="A142:H142"/>
    <mergeCell ref="A150:Q154"/>
    <mergeCell ref="A143:Q143"/>
    <mergeCell ref="A144:Q145"/>
    <mergeCell ref="A146:Q146"/>
    <mergeCell ref="A149:Q149"/>
    <mergeCell ref="A147:Q1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Pospíchalová Petra</cp:lastModifiedBy>
  <cp:lastPrinted>2012-03-28T09:01:11Z</cp:lastPrinted>
  <dcterms:created xsi:type="dcterms:W3CDTF">2011-03-21T13:06:45Z</dcterms:created>
  <dcterms:modified xsi:type="dcterms:W3CDTF">2012-03-29T10:17:56Z</dcterms:modified>
  <cp:category/>
  <cp:version/>
  <cp:contentType/>
  <cp:contentStatus/>
</cp:coreProperties>
</file>