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30" windowWidth="13155" windowHeight="9660" activeTab="0"/>
  </bookViews>
  <sheets>
    <sheet name="RK-HV" sheetId="1" r:id="rId1"/>
  </sheets>
  <definedNames>
    <definedName name="_xlnm.Print_Area" localSheetId="0">'RK-HV'!$A$1:$Q$173</definedName>
  </definedNames>
  <calcPr fullCalcOnLoad="1"/>
</workbook>
</file>

<file path=xl/sharedStrings.xml><?xml version="1.0" encoding="utf-8"?>
<sst xmlns="http://schemas.openxmlformats.org/spreadsheetml/2006/main" count="276" uniqueCount="217">
  <si>
    <t xml:space="preserve">Zpráva o činnosti příspěvkových organizací kapitoly Školství, mládeže a sportu </t>
  </si>
  <si>
    <t xml:space="preserve">          počet stran: 3</t>
  </si>
  <si>
    <r>
      <t xml:space="preserve">Odvětví: </t>
    </r>
    <r>
      <rPr>
        <b/>
        <sz val="10"/>
        <rFont val="Arial CE"/>
        <family val="2"/>
      </rPr>
      <t>školství</t>
    </r>
  </si>
  <si>
    <r>
      <t xml:space="preserve">                   tabulka č. 1     </t>
    </r>
    <r>
      <rPr>
        <sz val="9"/>
        <rFont val="Arial CE"/>
        <family val="2"/>
      </rPr>
      <t>/v Kč/</t>
    </r>
  </si>
  <si>
    <t>Výsledek hospodaření celkem</t>
  </si>
  <si>
    <t>z toho: činnost</t>
  </si>
  <si>
    <t>návrh na příděl</t>
  </si>
  <si>
    <t>Stav fondů po finančním vypořádání HV</t>
  </si>
  <si>
    <t>Školy a školská zařízení dle §</t>
  </si>
  <si>
    <t>hlavní</t>
  </si>
  <si>
    <t>doplňková</t>
  </si>
  <si>
    <t xml:space="preserve">fond </t>
  </si>
  <si>
    <t>fond rezervní</t>
  </si>
  <si>
    <t>investiční</t>
  </si>
  <si>
    <t>FKSP</t>
  </si>
  <si>
    <t>fond</t>
  </si>
  <si>
    <t>rezervní fond</t>
  </si>
  <si>
    <t>odměn</t>
  </si>
  <si>
    <t>(účet 413)</t>
  </si>
  <si>
    <t>(účet 414)</t>
  </si>
  <si>
    <t>účet 413</t>
  </si>
  <si>
    <t>§ 3114</t>
  </si>
  <si>
    <t>1.</t>
  </si>
  <si>
    <t>Základní škola Ledeč nad Sázavou, Habrecká 378</t>
  </si>
  <si>
    <t>2</t>
  </si>
  <si>
    <t>Základní škola, SPC a Školní družina, U Trojice 2104, Havlíčkův Brod</t>
  </si>
  <si>
    <t>3</t>
  </si>
  <si>
    <t>4</t>
  </si>
  <si>
    <t>Základní škola Pelhřimov, Komenského 1326</t>
  </si>
  <si>
    <t>5</t>
  </si>
  <si>
    <t>Základní škola Humpolec, Husova 391</t>
  </si>
  <si>
    <t>6</t>
  </si>
  <si>
    <t>7</t>
  </si>
  <si>
    <t>Základní škola Moravské Budějovice, Dobrovského 11</t>
  </si>
  <si>
    <t>8</t>
  </si>
  <si>
    <t>Základní škola Třebíč, Cyrilometodějská 22</t>
  </si>
  <si>
    <t>9</t>
  </si>
  <si>
    <t>10</t>
  </si>
  <si>
    <t>11</t>
  </si>
  <si>
    <t>12.</t>
  </si>
  <si>
    <t>13.</t>
  </si>
  <si>
    <t>Základní škola Nové Město na Moravě, Malá 154</t>
  </si>
  <si>
    <t>14.</t>
  </si>
  <si>
    <t>Celkem § 3114</t>
  </si>
  <si>
    <t>§ 3121</t>
  </si>
  <si>
    <t>15.</t>
  </si>
  <si>
    <t>16.</t>
  </si>
  <si>
    <t>17.</t>
  </si>
  <si>
    <t>18.</t>
  </si>
  <si>
    <t>19.</t>
  </si>
  <si>
    <t>Gymnázium dr. A. Hrdličky, Humpolec, Komenského 147</t>
  </si>
  <si>
    <t>20.</t>
  </si>
  <si>
    <t>21.</t>
  </si>
  <si>
    <t>22.</t>
  </si>
  <si>
    <t xml:space="preserve">Gymnázium a SOŠ, Moravské Budějovice, Tyršova 365 </t>
  </si>
  <si>
    <t>23.</t>
  </si>
  <si>
    <t>24.</t>
  </si>
  <si>
    <t>25.</t>
  </si>
  <si>
    <t>26.</t>
  </si>
  <si>
    <t>27.</t>
  </si>
  <si>
    <t>Celkem § 3121</t>
  </si>
  <si>
    <t>§ 3122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</si>
  <si>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</si>
  <si>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</si>
  <si>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</si>
  <si>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</si>
  <si>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</si>
  <si>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</si>
  <si>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</si>
  <si>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</si>
  <si>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Obchodní akademie, Pelhřimov, Jirsíkova 875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</si>
  <si>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</si>
  <si>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</si>
  <si>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</si>
  <si>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</si>
  <si>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</si>
  <si>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</si>
  <si>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</si>
  <si>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</si>
  <si>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</si>
  <si>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Celkem § 3122</t>
  </si>
  <si>
    <t>§ 3123</t>
  </si>
  <si>
    <t>45.</t>
  </si>
  <si>
    <t xml:space="preserve">Střední odborné učiliště technické, Chotěboř, Žižkova 1501 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</si>
  <si>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</si>
  <si>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</si>
  <si>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</si>
  <si>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</si>
  <si>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</si>
  <si>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</si>
  <si>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</si>
  <si>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</si>
  <si>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</si>
  <si>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</si>
  <si>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</si>
  <si>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</si>
  <si>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</si>
  <si>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</si>
  <si>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</si>
  <si>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Celkem § 3123</t>
  </si>
  <si>
    <t>§ 3124</t>
  </si>
  <si>
    <t>61.</t>
  </si>
  <si>
    <t xml:space="preserve">Odborné učiliště a Praktická škola, Černovice, Mariánské náměstí 72 </t>
  </si>
  <si>
    <t>Celkem § 3124</t>
  </si>
  <si>
    <t>§ 3125</t>
  </si>
  <si>
    <t>62.</t>
  </si>
  <si>
    <t>Školní statek, Humpolec, Dusilov 384</t>
  </si>
  <si>
    <t>Celkem § 3125</t>
  </si>
  <si>
    <t xml:space="preserve"> § 3146</t>
  </si>
  <si>
    <t>63.</t>
  </si>
  <si>
    <t xml:space="preserve">Pedagogicko-psychologická poradna, Havlíčkův Brod, Nad Tratí 335 </t>
  </si>
  <si>
    <t>64.</t>
  </si>
  <si>
    <t>65.</t>
  </si>
  <si>
    <t>66.</t>
  </si>
  <si>
    <t>67.</t>
  </si>
  <si>
    <t>Celkem § 3146</t>
  </si>
  <si>
    <t xml:space="preserve"> § 3147</t>
  </si>
  <si>
    <t>68.</t>
  </si>
  <si>
    <t>Celkem § 3147</t>
  </si>
  <si>
    <t>69.</t>
  </si>
  <si>
    <t>71.</t>
  </si>
  <si>
    <t>73.</t>
  </si>
  <si>
    <t>§ 3299</t>
  </si>
  <si>
    <t>74.</t>
  </si>
  <si>
    <t>Celkem § 3299</t>
  </si>
  <si>
    <t>75.</t>
  </si>
  <si>
    <t>76.</t>
  </si>
  <si>
    <t>77.</t>
  </si>
  <si>
    <t>§ 4322</t>
  </si>
  <si>
    <t>78.</t>
  </si>
  <si>
    <t xml:space="preserve">Dětský domov, Nová Ves u Chotěboře 1 </t>
  </si>
  <si>
    <t>79.</t>
  </si>
  <si>
    <t xml:space="preserve">Dětský domov, Telč, Štěpnická 111 </t>
  </si>
  <si>
    <t xml:space="preserve">Dětský domov, Humpolec, Libická 928 </t>
  </si>
  <si>
    <t>81.</t>
  </si>
  <si>
    <t xml:space="preserve">Dětský domov, Senožaty 199 </t>
  </si>
  <si>
    <t xml:space="preserve">Dětský domov, Hrotovice, Sokolská 362 </t>
  </si>
  <si>
    <t xml:space="preserve">Dětský domov, Jemnice, Třešňová 748 </t>
  </si>
  <si>
    <t xml:space="preserve">Dětský domov, Rovečné 40 </t>
  </si>
  <si>
    <t>Celkem § 4322</t>
  </si>
  <si>
    <t xml:space="preserve">CELKEM </t>
  </si>
  <si>
    <t>Návrh na řešení neuhrazené ztráty minulých let</t>
  </si>
  <si>
    <r>
      <t xml:space="preserve">                   tabulka č. 2     </t>
    </r>
    <r>
      <rPr>
        <sz val="9"/>
        <rFont val="Arial CE"/>
        <family val="2"/>
      </rPr>
      <t>/v Kč/</t>
    </r>
  </si>
  <si>
    <t>Neuhrazená ztráta minulých let</t>
  </si>
  <si>
    <t>Návrh na řešení ztráty:</t>
  </si>
  <si>
    <t>Převod neuhr. ztráty do dalších let</t>
  </si>
  <si>
    <t>ze zůstatku rezervního fondu</t>
  </si>
  <si>
    <t>z rozpočtu zřizovatele</t>
  </si>
  <si>
    <t>hospodářským výsledkem</t>
  </si>
  <si>
    <t>Vyšší odborná škola a Obchodní akademie Chotěboř</t>
  </si>
  <si>
    <t xml:space="preserve">Střední průmyslová škola stavební akademika Stanislava Bechyně, Havlíčkův Brod, Jihlavská 628 </t>
  </si>
  <si>
    <t>Střední zdravotnická škola a Vyšší odborná škola zdravotnická Havlíčkův Brod</t>
  </si>
  <si>
    <t>Obchodní akademie a Jazyková škola s právem státní jazykové zkoušky Jihlava</t>
  </si>
  <si>
    <t>Střední průmyslová škola Jihlava</t>
  </si>
  <si>
    <t>Střední uměleckoprůmyslová škola Jihlava - Helenín, Hálkova 42</t>
  </si>
  <si>
    <t>Střední zdravotnická škola a Vyšší odborná škola zdravotnická Jihlava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</si>
  <si>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</si>
  <si>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</si>
  <si>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</si>
  <si>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</si>
  <si>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 zdravotnická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</si>
  <si>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</si>
  <si>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</si>
  <si>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</si>
  <si>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>Střední zdravotnická škola a Vyšší odborná škola zdravotnická Žďár nad Sázavou</t>
  </si>
  <si>
    <t>Domov mládeže a Školní jídelna Jihlava</t>
  </si>
  <si>
    <t>Obchodní akademie a Hotelová škola Havlíčkův Brod</t>
  </si>
  <si>
    <t>Akademie - VOŠ, Gymnázium a SOŠ um.prům.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</si>
  <si>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</si>
  <si>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</si>
  <si>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</si>
  <si>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</si>
  <si>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</si>
  <si>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</si>
  <si>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</si>
  <si>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</si>
  <si>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</si>
  <si>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</si>
  <si>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</si>
  <si>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</si>
  <si>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>Základní škola a Mateřská škola při zdravotnických zařízeních kraje Vysočina</t>
  </si>
  <si>
    <t>Základní škola speciální a Praktická škola Černovice</t>
  </si>
  <si>
    <t>Základní škola a Praktická škola Velké Meziříčí</t>
  </si>
  <si>
    <t>Základní škola Bystřice nad Pernštejnem, Tyršova 106</t>
  </si>
  <si>
    <t>Základní škola při dětské psychiatrické léčebně Velká Bíteš</t>
  </si>
  <si>
    <t>Základní škola a Praktická škola Chotěboř</t>
  </si>
  <si>
    <t>Praktická škola a Speciálně pedagogické centrum Žďár nad Sázavou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</si>
  <si>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</si>
  <si>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</si>
  <si>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</si>
  <si>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</si>
  <si>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Dětský domov, Budkov 1</t>
  </si>
  <si>
    <t>Gymnázium Chotěboř</t>
  </si>
  <si>
    <t>Gymnázium, SOŠ a VOŠ Ledeč nad Sázavou</t>
  </si>
  <si>
    <t>Gymnázium Jihlava</t>
  </si>
  <si>
    <t>Gymnázium Otokara Březiny a SOŠ Telč</t>
  </si>
  <si>
    <t>Gymnázium Pacov</t>
  </si>
  <si>
    <t>Gymnázium Pelhřimov</t>
  </si>
  <si>
    <t>Gymnázium Třebíč</t>
  </si>
  <si>
    <t>Gymnázium Bystřice nad Pernštejnem</t>
  </si>
  <si>
    <t>Gymnázium V. Makovského se sport. třídami Nové Město na Moravě</t>
  </si>
  <si>
    <t>Gymnázium Velké Meziříčí</t>
  </si>
  <si>
    <t>Gymnázium Žďár nad Sázavou</t>
  </si>
  <si>
    <t>Gymnázium Havlíčkův Brod</t>
  </si>
  <si>
    <t>Vysočina Education, Žižkova 20, Jihlava</t>
  </si>
  <si>
    <t>Návrh na rozdělení zlepšeného hospodářského výsledku (HV) za rok 2011</t>
  </si>
  <si>
    <t>Zůstatky fondů před finančním vypořádáním HV: k 31. 12. 2011</t>
  </si>
  <si>
    <t>Střední průmyslová škola a Střední odborné učiliště Pelhřimov</t>
  </si>
  <si>
    <t xml:space="preserve"> </t>
  </si>
  <si>
    <t>CELKEM</t>
  </si>
  <si>
    <t>Poznámky:</t>
  </si>
  <si>
    <t xml:space="preserve">Příděl do fondů je nižší o úhradu ztráty minulých let Gymnázia Havlíčkův Brod ziskem roku 2011 ve výši 9 298,66 Kč. </t>
  </si>
  <si>
    <t>Fond rezervní - účet 413 - fond je tvořený z přídělů ze zlepšeného výsledku hospodaření</t>
  </si>
  <si>
    <t>Fond rezervní - účet 414 - fond je tvořený z přijatých peněžních darů, z nespotřebované části dotací na úhradu provozních výdajů podle mezinárodních smluv, na základě kterých jsou ČR svěřeny peněžní prostředky  z finančních mechanismů (zákon č. 250/2000 Sb., § 28 odst. 3)</t>
  </si>
  <si>
    <r>
      <rPr>
        <u val="single"/>
        <sz val="10"/>
        <rFont val="Arial"/>
        <family val="2"/>
      </rPr>
      <t>Dětský domov, Náměšť nad Oslavou</t>
    </r>
    <r>
      <rPr>
        <sz val="10"/>
        <rFont val="Arial"/>
        <family val="2"/>
      </rPr>
      <t xml:space="preserve"> vykazuje k 31. 12. 2011 ztrátu ve výši 79 020,60 Kč - Na konci prosince 2011 bylo zjištěno,  že na platy pedagogických pracovníků chybí mzdové prostředky ve výši 90 tis. Kč a dále chybí prostředky na zákonné odvody. Na začátku roku 2011 organizace chybně spočítala potřebu finančních prostředků pro pedagogické pracovníky. Po zjištění problému se snažila vyrovnat deficit v průběhu roku převodem finančních prostředků z nepedagogických pracovníků do pedagogických pracovníků , ale ani tato výše nepokryla vzniklý deficit. Proto organizace žádala zřizovatele o zapojení ostatních možných zdrojů na nekrytou potřebu mzdových prostředků v roce 2011 v celkové výši 121 000,- Kč. Rada kraje souhlasila s použitím finančních prostředků na provoz na pokrytí mzdových výdajů pedagogických pracovníků a zákonných odvodů včetně FKSP, usnesením č. 088/02/2012/RK a uložila organizaci odvod z investičního fondu do rozpočtu kraje ve výši 86 000 Kč. Tento převod byl uskutečněn až v roce 2012. Z tohoto důvodu vznikla v roce 2011 ztráta. Vzniklou ztrátu organizace uhradí z výsledku hospodaření za rok 2012. 
</t>
    </r>
  </si>
  <si>
    <t>Dětský domov, Náměšť nad Oslavou, Krátká 284</t>
  </si>
  <si>
    <t xml:space="preserve">          RK-14-2012-65,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</si>
</sst>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11" fillId="0" borderId="17" xfId="0" applyNumberFormat="1" applyFont="1" applyFill="1" applyBorder="1" applyAlignment="1">
      <alignment/>
    </xf>
    <xf numFmtId="4" fontId="11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4" fontId="11" fillId="0" borderId="22" xfId="0" applyNumberFormat="1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4" fontId="11" fillId="0" borderId="24" xfId="0" applyNumberFormat="1" applyFont="1" applyFill="1" applyBorder="1" applyAlignment="1">
      <alignment/>
    </xf>
    <xf numFmtId="4" fontId="11" fillId="0" borderId="25" xfId="0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/>
    </xf>
    <xf numFmtId="4" fontId="13" fillId="0" borderId="28" xfId="0" applyNumberFormat="1" applyFont="1" applyFill="1" applyBorder="1" applyAlignment="1">
      <alignment/>
    </xf>
    <xf numFmtId="4" fontId="13" fillId="0" borderId="29" xfId="0" applyNumberFormat="1" applyFont="1" applyFill="1" applyBorder="1" applyAlignment="1">
      <alignment/>
    </xf>
    <xf numFmtId="4" fontId="13" fillId="0" borderId="30" xfId="0" applyNumberFormat="1" applyFont="1" applyFill="1" applyBorder="1" applyAlignment="1">
      <alignment/>
    </xf>
    <xf numFmtId="4" fontId="13" fillId="0" borderId="31" xfId="0" applyNumberFormat="1" applyFont="1" applyFill="1" applyBorder="1" applyAlignment="1">
      <alignment/>
    </xf>
    <xf numFmtId="4" fontId="13" fillId="0" borderId="29" xfId="0" applyNumberFormat="1" applyFont="1" applyFill="1" applyBorder="1" applyAlignment="1">
      <alignment/>
    </xf>
    <xf numFmtId="4" fontId="13" fillId="0" borderId="30" xfId="0" applyNumberFormat="1" applyFont="1" applyFill="1" applyBorder="1" applyAlignment="1">
      <alignment/>
    </xf>
    <xf numFmtId="4" fontId="13" fillId="0" borderId="31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13" fillId="0" borderId="17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4" fontId="13" fillId="0" borderId="29" xfId="0" applyNumberFormat="1" applyFont="1" applyFill="1" applyBorder="1" applyAlignment="1">
      <alignment/>
    </xf>
    <xf numFmtId="4" fontId="13" fillId="0" borderId="33" xfId="0" applyNumberFormat="1" applyFont="1" applyFill="1" applyBorder="1" applyAlignment="1">
      <alignment/>
    </xf>
    <xf numFmtId="4" fontId="13" fillId="0" borderId="34" xfId="0" applyNumberFormat="1" applyFont="1" applyFill="1" applyBorder="1" applyAlignment="1">
      <alignment/>
    </xf>
    <xf numFmtId="4" fontId="13" fillId="0" borderId="16" xfId="0" applyNumberFormat="1" applyFont="1" applyFill="1" applyBorder="1" applyAlignment="1">
      <alignment/>
    </xf>
    <xf numFmtId="4" fontId="13" fillId="0" borderId="35" xfId="0" applyNumberFormat="1" applyFont="1" applyFill="1" applyBorder="1" applyAlignment="1">
      <alignment/>
    </xf>
    <xf numFmtId="4" fontId="13" fillId="0" borderId="36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9" fillId="0" borderId="37" xfId="0" applyFont="1" applyFill="1" applyBorder="1" applyAlignment="1" applyProtection="1">
      <alignment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4" fontId="9" fillId="0" borderId="39" xfId="0" applyNumberFormat="1" applyFont="1" applyFill="1" applyBorder="1" applyAlignment="1" applyProtection="1">
      <alignment horizontal="center"/>
      <protection locked="0"/>
    </xf>
    <xf numFmtId="4" fontId="9" fillId="0" borderId="40" xfId="0" applyNumberFormat="1" applyFont="1" applyFill="1" applyBorder="1" applyAlignment="1" applyProtection="1">
      <alignment horizontal="center"/>
      <protection locked="0"/>
    </xf>
    <xf numFmtId="4" fontId="9" fillId="0" borderId="41" xfId="0" applyNumberFormat="1" applyFont="1" applyFill="1" applyBorder="1" applyAlignment="1" applyProtection="1">
      <alignment horizontal="center"/>
      <protection locked="0"/>
    </xf>
    <xf numFmtId="0" fontId="10" fillId="0" borderId="42" xfId="0" applyFont="1" applyFill="1" applyBorder="1" applyAlignment="1" applyProtection="1">
      <alignment/>
      <protection locked="0"/>
    </xf>
    <xf numFmtId="4" fontId="9" fillId="0" borderId="43" xfId="0" applyNumberFormat="1" applyFont="1" applyFill="1" applyBorder="1" applyAlignment="1" applyProtection="1">
      <alignment horizontal="center"/>
      <protection locked="0"/>
    </xf>
    <xf numFmtId="4" fontId="9" fillId="0" borderId="44" xfId="0" applyNumberFormat="1" applyFont="1" applyFill="1" applyBorder="1" applyAlignment="1" applyProtection="1">
      <alignment horizontal="center"/>
      <protection locked="0"/>
    </xf>
    <xf numFmtId="4" fontId="9" fillId="0" borderId="45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3" fontId="9" fillId="0" borderId="47" xfId="0" applyNumberFormat="1" applyFont="1" applyFill="1" applyBorder="1" applyAlignment="1" applyProtection="1">
      <alignment horizontal="center"/>
      <protection locked="0"/>
    </xf>
    <xf numFmtId="3" fontId="9" fillId="0" borderId="50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/>
      <protection locked="0"/>
    </xf>
    <xf numFmtId="4" fontId="11" fillId="0" borderId="19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4" fontId="11" fillId="0" borderId="52" xfId="0" applyNumberFormat="1" applyFont="1" applyFill="1" applyBorder="1" applyAlignment="1">
      <alignment/>
    </xf>
    <xf numFmtId="4" fontId="11" fillId="0" borderId="53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0" fillId="0" borderId="35" xfId="0" applyNumberFormat="1" applyFont="1" applyFill="1" applyBorder="1" applyAlignment="1" applyProtection="1">
      <alignment/>
      <protection locked="0"/>
    </xf>
    <xf numFmtId="4" fontId="10" fillId="0" borderId="54" xfId="0" applyNumberFormat="1" applyFont="1" applyFill="1" applyBorder="1" applyAlignment="1" applyProtection="1">
      <alignment horizontal="right"/>
      <protection locked="0"/>
    </xf>
    <xf numFmtId="4" fontId="10" fillId="0" borderId="16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4" fontId="13" fillId="0" borderId="56" xfId="0" applyNumberFormat="1" applyFont="1" applyFill="1" applyBorder="1" applyAlignment="1">
      <alignment/>
    </xf>
    <xf numFmtId="4" fontId="13" fillId="0" borderId="57" xfId="0" applyNumberFormat="1" applyFont="1" applyFill="1" applyBorder="1" applyAlignment="1">
      <alignment/>
    </xf>
    <xf numFmtId="4" fontId="13" fillId="0" borderId="58" xfId="0" applyNumberFormat="1" applyFont="1" applyFill="1" applyBorder="1" applyAlignment="1">
      <alignment/>
    </xf>
    <xf numFmtId="4" fontId="13" fillId="0" borderId="59" xfId="0" applyNumberFormat="1" applyFont="1" applyFill="1" applyBorder="1" applyAlignment="1">
      <alignment/>
    </xf>
    <xf numFmtId="4" fontId="13" fillId="0" borderId="60" xfId="0" applyNumberFormat="1" applyFont="1" applyFill="1" applyBorder="1" applyAlignment="1">
      <alignment/>
    </xf>
    <xf numFmtId="4" fontId="13" fillId="0" borderId="56" xfId="0" applyNumberFormat="1" applyFont="1" applyFill="1" applyBorder="1" applyAlignment="1">
      <alignment/>
    </xf>
    <xf numFmtId="4" fontId="9" fillId="0" borderId="57" xfId="0" applyNumberFormat="1" applyFont="1" applyFill="1" applyBorder="1" applyAlignment="1" applyProtection="1">
      <alignment/>
      <protection locked="0"/>
    </xf>
    <xf numFmtId="4" fontId="9" fillId="0" borderId="60" xfId="0" applyNumberFormat="1" applyFont="1" applyFill="1" applyBorder="1" applyAlignment="1" applyProtection="1">
      <alignment horizontal="right"/>
      <protection locked="0"/>
    </xf>
    <xf numFmtId="4" fontId="9" fillId="0" borderId="58" xfId="0" applyNumberFormat="1" applyFont="1" applyFill="1" applyBorder="1" applyAlignment="1" applyProtection="1">
      <alignment/>
      <protection locked="0"/>
    </xf>
    <xf numFmtId="4" fontId="13" fillId="0" borderId="56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11" fillId="0" borderId="30" xfId="0" applyNumberFormat="1" applyFont="1" applyFill="1" applyBorder="1" applyAlignment="1">
      <alignment/>
    </xf>
    <xf numFmtId="4" fontId="11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4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 horizontal="center"/>
      <protection locked="0"/>
    </xf>
    <xf numFmtId="4" fontId="9" fillId="0" borderId="35" xfId="0" applyNumberFormat="1" applyFont="1" applyFill="1" applyBorder="1" applyAlignment="1" applyProtection="1">
      <alignment horizontal="center"/>
      <protection locked="0"/>
    </xf>
    <xf numFmtId="4" fontId="9" fillId="0" borderId="61" xfId="0" applyNumberFormat="1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/>
      <protection locked="0"/>
    </xf>
    <xf numFmtId="4" fontId="9" fillId="0" borderId="62" xfId="0" applyNumberFormat="1" applyFont="1" applyFill="1" applyBorder="1" applyAlignment="1" applyProtection="1">
      <alignment horizontal="center"/>
      <protection locked="0"/>
    </xf>
    <xf numFmtId="4" fontId="9" fillId="0" borderId="28" xfId="0" applyNumberFormat="1" applyFont="1" applyFill="1" applyBorder="1" applyAlignment="1" applyProtection="1">
      <alignment horizontal="center"/>
      <protection locked="0"/>
    </xf>
    <xf numFmtId="4" fontId="9" fillId="0" borderId="27" xfId="0" applyNumberFormat="1" applyFont="1" applyFill="1" applyBorder="1" applyAlignment="1" applyProtection="1">
      <alignment horizontal="center"/>
      <protection locked="0"/>
    </xf>
    <xf numFmtId="4" fontId="9" fillId="0" borderId="11" xfId="0" applyNumberFormat="1" applyFont="1" applyFill="1" applyBorder="1" applyAlignment="1" applyProtection="1">
      <alignment horizontal="center"/>
      <protection locked="0"/>
    </xf>
    <xf numFmtId="0" fontId="0" fillId="0" borderId="46" xfId="0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/>
      <protection locked="0"/>
    </xf>
    <xf numFmtId="4" fontId="11" fillId="0" borderId="46" xfId="0" applyNumberFormat="1" applyFont="1" applyFill="1" applyBorder="1" applyAlignment="1">
      <alignment/>
    </xf>
    <xf numFmtId="4" fontId="11" fillId="0" borderId="47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11" fillId="0" borderId="49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63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4" fontId="13" fillId="0" borderId="64" xfId="0" applyNumberFormat="1" applyFont="1" applyFill="1" applyBorder="1" applyAlignment="1">
      <alignment/>
    </xf>
    <xf numFmtId="4" fontId="13" fillId="0" borderId="62" xfId="0" applyNumberFormat="1" applyFont="1" applyFill="1" applyBorder="1" applyAlignment="1">
      <alignment/>
    </xf>
    <xf numFmtId="4" fontId="13" fillId="0" borderId="4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" fontId="11" fillId="0" borderId="65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4" fontId="11" fillId="0" borderId="66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11" fillId="0" borderId="67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4" fontId="11" fillId="0" borderId="52" xfId="0" applyNumberFormat="1" applyFont="1" applyFill="1" applyBorder="1" applyAlignment="1">
      <alignment/>
    </xf>
    <xf numFmtId="4" fontId="11" fillId="0" borderId="53" xfId="0" applyNumberFormat="1" applyFont="1" applyFill="1" applyBorder="1" applyAlignment="1">
      <alignment/>
    </xf>
    <xf numFmtId="4" fontId="14" fillId="0" borderId="17" xfId="0" applyNumberFormat="1" applyFont="1" applyFill="1" applyBorder="1" applyAlignment="1">
      <alignment/>
    </xf>
    <xf numFmtId="4" fontId="11" fillId="0" borderId="67" xfId="0" applyNumberFormat="1" applyFont="1" applyFill="1" applyBorder="1" applyAlignment="1">
      <alignment/>
    </xf>
    <xf numFmtId="4" fontId="14" fillId="0" borderId="52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center"/>
      <protection locked="0"/>
    </xf>
    <xf numFmtId="4" fontId="13" fillId="0" borderId="33" xfId="0" applyNumberFormat="1" applyFont="1" applyFill="1" applyBorder="1" applyAlignment="1">
      <alignment/>
    </xf>
    <xf numFmtId="4" fontId="13" fillId="0" borderId="68" xfId="0" applyNumberFormat="1" applyFont="1" applyFill="1" applyBorder="1" applyAlignment="1">
      <alignment/>
    </xf>
    <xf numFmtId="4" fontId="13" fillId="0" borderId="34" xfId="0" applyNumberFormat="1" applyFont="1" applyFill="1" applyBorder="1" applyAlignment="1">
      <alignment/>
    </xf>
    <xf numFmtId="0" fontId="11" fillId="0" borderId="46" xfId="0" applyFont="1" applyFill="1" applyBorder="1" applyAlignment="1">
      <alignment horizontal="center"/>
    </xf>
    <xf numFmtId="4" fontId="13" fillId="0" borderId="47" xfId="0" applyNumberFormat="1" applyFont="1" applyFill="1" applyBorder="1" applyAlignment="1">
      <alignment/>
    </xf>
    <xf numFmtId="4" fontId="13" fillId="0" borderId="50" xfId="0" applyNumberFormat="1" applyFont="1" applyFill="1" applyBorder="1" applyAlignment="1">
      <alignment/>
    </xf>
    <xf numFmtId="4" fontId="11" fillId="0" borderId="47" xfId="0" applyNumberFormat="1" applyFont="1" applyFill="1" applyBorder="1" applyAlignment="1">
      <alignment horizontal="center"/>
    </xf>
    <xf numFmtId="4" fontId="11" fillId="0" borderId="48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4" fontId="13" fillId="0" borderId="33" xfId="0" applyNumberFormat="1" applyFont="1" applyFill="1" applyBorder="1" applyAlignment="1">
      <alignment/>
    </xf>
    <xf numFmtId="4" fontId="13" fillId="0" borderId="68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" fontId="1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9" fillId="0" borderId="69" xfId="0" applyNumberFormat="1" applyFont="1" applyFill="1" applyBorder="1" applyAlignment="1" applyProtection="1">
      <alignment horizontal="center"/>
      <protection locked="0"/>
    </xf>
    <xf numFmtId="4" fontId="9" fillId="0" borderId="70" xfId="0" applyNumberFormat="1" applyFont="1" applyFill="1" applyBorder="1" applyAlignment="1" applyProtection="1">
      <alignment horizontal="center"/>
      <protection locked="0"/>
    </xf>
    <xf numFmtId="4" fontId="11" fillId="0" borderId="18" xfId="0" applyNumberFormat="1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/>
    </xf>
    <xf numFmtId="0" fontId="0" fillId="0" borderId="29" xfId="0" applyFill="1" applyBorder="1" applyAlignment="1">
      <alignment horizontal="center"/>
    </xf>
    <xf numFmtId="4" fontId="13" fillId="0" borderId="51" xfId="0" applyNumberFormat="1" applyFont="1" applyFill="1" applyBorder="1" applyAlignment="1">
      <alignment/>
    </xf>
    <xf numFmtId="4" fontId="13" fillId="0" borderId="52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4" fontId="11" fillId="0" borderId="25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4" fontId="11" fillId="0" borderId="24" xfId="0" applyNumberFormat="1" applyFont="1" applyFill="1" applyBorder="1" applyAlignment="1">
      <alignment/>
    </xf>
    <xf numFmtId="4" fontId="11" fillId="0" borderId="22" xfId="0" applyNumberFormat="1" applyFont="1" applyFill="1" applyBorder="1" applyAlignment="1">
      <alignment/>
    </xf>
    <xf numFmtId="4" fontId="14" fillId="0" borderId="24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9" xfId="0" applyFont="1" applyFill="1" applyBorder="1" applyAlignment="1">
      <alignment horizontal="center"/>
    </xf>
    <xf numFmtId="4" fontId="13" fillId="0" borderId="30" xfId="0" applyNumberFormat="1" applyFont="1" applyFill="1" applyBorder="1" applyAlignment="1">
      <alignment/>
    </xf>
    <xf numFmtId="4" fontId="13" fillId="0" borderId="68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9" fillId="0" borderId="50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4" fontId="13" fillId="0" borderId="54" xfId="0" applyNumberFormat="1" applyFont="1" applyFill="1" applyBorder="1" applyAlignment="1">
      <alignment/>
    </xf>
    <xf numFmtId="4" fontId="13" fillId="0" borderId="40" xfId="0" applyNumberFormat="1" applyFont="1" applyFill="1" applyBorder="1" applyAlignment="1">
      <alignment/>
    </xf>
    <xf numFmtId="4" fontId="13" fillId="0" borderId="41" xfId="0" applyNumberFormat="1" applyFont="1" applyFill="1" applyBorder="1" applyAlignment="1">
      <alignment/>
    </xf>
    <xf numFmtId="0" fontId="15" fillId="0" borderId="56" xfId="0" applyFont="1" applyFill="1" applyBorder="1" applyAlignment="1">
      <alignment horizontal="center"/>
    </xf>
    <xf numFmtId="0" fontId="15" fillId="0" borderId="71" xfId="0" applyFont="1" applyFill="1" applyBorder="1" applyAlignment="1">
      <alignment horizontal="center"/>
    </xf>
    <xf numFmtId="4" fontId="16" fillId="0" borderId="56" xfId="0" applyNumberFormat="1" applyFont="1" applyFill="1" applyBorder="1" applyAlignment="1">
      <alignment/>
    </xf>
    <xf numFmtId="4" fontId="16" fillId="0" borderId="57" xfId="0" applyNumberFormat="1" applyFont="1" applyFill="1" applyBorder="1" applyAlignment="1">
      <alignment/>
    </xf>
    <xf numFmtId="4" fontId="16" fillId="0" borderId="58" xfId="0" applyNumberFormat="1" applyFont="1" applyFill="1" applyBorder="1" applyAlignment="1">
      <alignment/>
    </xf>
    <xf numFmtId="4" fontId="16" fillId="0" borderId="59" xfId="0" applyNumberFormat="1" applyFont="1" applyFill="1" applyBorder="1" applyAlignment="1">
      <alignment/>
    </xf>
    <xf numFmtId="4" fontId="16" fillId="0" borderId="6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65" xfId="0" applyFont="1" applyFill="1" applyBorder="1" applyAlignment="1">
      <alignment horizontal="center"/>
    </xf>
    <xf numFmtId="3" fontId="9" fillId="0" borderId="72" xfId="0" applyNumberFormat="1" applyFont="1" applyFill="1" applyBorder="1" applyAlignment="1" applyProtection="1">
      <alignment horizontal="center"/>
      <protection locked="0"/>
    </xf>
    <xf numFmtId="3" fontId="9" fillId="0" borderId="37" xfId="0" applyNumberFormat="1" applyFont="1" applyFill="1" applyBorder="1" applyAlignment="1" applyProtection="1">
      <alignment horizontal="center"/>
      <protection locked="0"/>
    </xf>
    <xf numFmtId="0" fontId="10" fillId="0" borderId="73" xfId="0" applyFont="1" applyFill="1" applyBorder="1" applyAlignment="1" applyProtection="1">
      <alignment horizontal="center"/>
      <protection locked="0"/>
    </xf>
    <xf numFmtId="0" fontId="10" fillId="0" borderId="74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4" fontId="9" fillId="0" borderId="73" xfId="0" applyNumberFormat="1" applyFont="1" applyFill="1" applyBorder="1" applyAlignment="1" applyProtection="1">
      <alignment horizontal="center" wrapText="1"/>
      <protection locked="0"/>
    </xf>
    <xf numFmtId="4" fontId="0" fillId="0" borderId="74" xfId="0" applyNumberFormat="1" applyFill="1" applyBorder="1" applyAlignment="1">
      <alignment horizontal="center" wrapText="1"/>
    </xf>
    <xf numFmtId="4" fontId="0" fillId="0" borderId="26" xfId="0" applyNumberFormat="1" applyFill="1" applyBorder="1" applyAlignment="1">
      <alignment horizont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9" fillId="0" borderId="73" xfId="0" applyNumberFormat="1" applyFont="1" applyFill="1" applyBorder="1" applyAlignment="1" applyProtection="1">
      <alignment horizontal="center" wrapText="1"/>
      <protection locked="0"/>
    </xf>
    <xf numFmtId="0" fontId="0" fillId="0" borderId="74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4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5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 horizontal="center"/>
      <protection locked="0"/>
    </xf>
    <xf numFmtId="1" fontId="9" fillId="0" borderId="75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 applyProtection="1">
      <alignment horizontal="center"/>
      <protection locked="0"/>
    </xf>
    <xf numFmtId="1" fontId="9" fillId="0" borderId="65" xfId="0" applyNumberFormat="1" applyFont="1" applyFill="1" applyBorder="1" applyAlignment="1" applyProtection="1">
      <alignment horizontal="center"/>
      <protection locked="0"/>
    </xf>
    <xf numFmtId="3" fontId="9" fillId="0" borderId="75" xfId="0" applyNumberFormat="1" applyFont="1" applyFill="1" applyBorder="1" applyAlignment="1" applyProtection="1">
      <alignment horizontal="center"/>
      <protection locked="0"/>
    </xf>
    <xf numFmtId="3" fontId="9" fillId="0" borderId="65" xfId="0" applyNumberFormat="1" applyFont="1" applyFill="1" applyBorder="1" applyAlignment="1" applyProtection="1">
      <alignment horizontal="center"/>
      <protection locked="0"/>
    </xf>
    <xf numFmtId="4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>
      <alignment horizontal="center" vertical="center"/>
    </xf>
    <xf numFmtId="4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4" fontId="9" fillId="0" borderId="76" xfId="0" applyNumberFormat="1" applyFont="1" applyFill="1" applyBorder="1" applyAlignment="1" applyProtection="1">
      <alignment horizontal="center" wrapText="1"/>
      <protection locked="0"/>
    </xf>
    <xf numFmtId="0" fontId="0" fillId="0" borderId="55" xfId="0" applyFill="1" applyBorder="1" applyAlignment="1">
      <alignment horizontal="center"/>
    </xf>
    <xf numFmtId="4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" fontId="9" fillId="0" borderId="69" xfId="0" applyNumberFormat="1" applyFont="1" applyFill="1" applyBorder="1" applyAlignment="1" applyProtection="1">
      <alignment horizontal="center" wrapText="1"/>
      <protection locked="0"/>
    </xf>
    <xf numFmtId="0" fontId="0" fillId="0" borderId="27" xfId="0" applyFill="1" applyBorder="1" applyAlignment="1">
      <alignment horizontal="center" wrapText="1"/>
    </xf>
    <xf numFmtId="1" fontId="9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1" fontId="9" fillId="0" borderId="73" xfId="0" applyNumberFormat="1" applyFont="1" applyFill="1" applyBorder="1" applyAlignment="1" applyProtection="1">
      <alignment horizontal="center" wrapText="1"/>
      <protection locked="0"/>
    </xf>
    <xf numFmtId="0" fontId="0" fillId="0" borderId="74" xfId="0" applyFill="1" applyBorder="1" applyAlignment="1">
      <alignment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3" fontId="9" fillId="0" borderId="77" xfId="0" applyNumberFormat="1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view="pageBreakPreview" zoomScaleSheetLayoutView="100" zoomScalePageLayoutView="0" workbookViewId="0" topLeftCell="A1">
      <pane xSplit="5" ySplit="11" topLeftCell="M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P4" sqref="P4:Q4"/>
    </sheetView>
  </sheetViews>
  <sheetFormatPr defaultColWidth="9.140625" defaultRowHeight="12.75"/>
  <cols>
    <col min="1" max="1" width="5.00390625" style="97" customWidth="1"/>
    <col min="2" max="2" width="64.8515625" style="21" customWidth="1"/>
    <col min="3" max="3" width="13.00390625" style="21" customWidth="1"/>
    <col min="4" max="4" width="13.7109375" style="21" customWidth="1"/>
    <col min="5" max="5" width="13.00390625" style="21" customWidth="1"/>
    <col min="6" max="6" width="13.421875" style="21" customWidth="1"/>
    <col min="7" max="8" width="12.57421875" style="21" customWidth="1"/>
    <col min="9" max="9" width="12.7109375" style="21" customWidth="1"/>
    <col min="10" max="10" width="13.140625" style="21" customWidth="1"/>
    <col min="11" max="11" width="14.140625" style="21" customWidth="1"/>
    <col min="12" max="12" width="11.421875" style="21" customWidth="1"/>
    <col min="13" max="13" width="12.7109375" style="21" customWidth="1"/>
    <col min="14" max="14" width="12.8515625" style="21" customWidth="1"/>
    <col min="15" max="15" width="12.57421875" style="21" customWidth="1"/>
    <col min="16" max="16" width="12.8515625" style="21" customWidth="1"/>
    <col min="17" max="17" width="13.140625" style="21" customWidth="1"/>
    <col min="18" max="16384" width="9.140625" style="21" customWidth="1"/>
  </cols>
  <sheetData>
    <row r="1" ht="12.75">
      <c r="M1" s="21" t="s">
        <v>208</v>
      </c>
    </row>
    <row r="2" spans="2:4" ht="15.75">
      <c r="B2" s="225" t="s">
        <v>0</v>
      </c>
      <c r="C2" s="226"/>
      <c r="D2" s="226"/>
    </row>
    <row r="4" spans="2:17" ht="16.5" customHeight="1">
      <c r="B4" s="227" t="s">
        <v>205</v>
      </c>
      <c r="C4" s="228"/>
      <c r="D4" s="228"/>
      <c r="E4" s="228"/>
      <c r="P4" s="236" t="s">
        <v>216</v>
      </c>
      <c r="Q4" s="237"/>
    </row>
    <row r="5" spans="6:17" ht="12.75" customHeight="1">
      <c r="F5" s="109"/>
      <c r="P5" s="238" t="s">
        <v>1</v>
      </c>
      <c r="Q5" s="238"/>
    </row>
    <row r="6" spans="1:17" s="27" customFormat="1" ht="12" customHeight="1">
      <c r="A6" s="9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12" customFormat="1" ht="16.5" customHeight="1" thickBot="1">
      <c r="A7" s="110"/>
      <c r="B7" s="2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111"/>
      <c r="N7" s="111"/>
      <c r="O7" s="111"/>
      <c r="P7" s="239" t="s">
        <v>3</v>
      </c>
      <c r="Q7" s="239"/>
    </row>
    <row r="8" spans="1:17" s="15" customFormat="1" ht="12.75" customHeight="1">
      <c r="A8" s="240">
        <f>SUM(D5)</f>
        <v>0</v>
      </c>
      <c r="B8" s="57"/>
      <c r="C8" s="220" t="s">
        <v>4</v>
      </c>
      <c r="D8" s="215" t="s">
        <v>5</v>
      </c>
      <c r="E8" s="216"/>
      <c r="F8" s="243" t="s">
        <v>206</v>
      </c>
      <c r="G8" s="244"/>
      <c r="H8" s="244"/>
      <c r="I8" s="244"/>
      <c r="J8" s="245"/>
      <c r="K8" s="246" t="s">
        <v>6</v>
      </c>
      <c r="L8" s="247"/>
      <c r="M8" s="244" t="s">
        <v>7</v>
      </c>
      <c r="N8" s="244"/>
      <c r="O8" s="244"/>
      <c r="P8" s="244"/>
      <c r="Q8" s="245"/>
    </row>
    <row r="9" spans="1:17" s="15" customFormat="1" ht="12.75" customHeight="1">
      <c r="A9" s="241"/>
      <c r="B9" s="58" t="s">
        <v>8</v>
      </c>
      <c r="C9" s="221"/>
      <c r="D9" s="248" t="s">
        <v>9</v>
      </c>
      <c r="E9" s="250" t="s">
        <v>10</v>
      </c>
      <c r="F9" s="59" t="s">
        <v>11</v>
      </c>
      <c r="G9" s="60" t="s">
        <v>12</v>
      </c>
      <c r="H9" s="60" t="s">
        <v>12</v>
      </c>
      <c r="I9" s="61" t="s">
        <v>13</v>
      </c>
      <c r="J9" s="113" t="s">
        <v>14</v>
      </c>
      <c r="K9" s="114" t="s">
        <v>15</v>
      </c>
      <c r="L9" s="113" t="s">
        <v>16</v>
      </c>
      <c r="M9" s="115" t="s">
        <v>11</v>
      </c>
      <c r="N9" s="60" t="s">
        <v>12</v>
      </c>
      <c r="O9" s="60" t="s">
        <v>12</v>
      </c>
      <c r="P9" s="61" t="s">
        <v>13</v>
      </c>
      <c r="Q9" s="113" t="s">
        <v>14</v>
      </c>
    </row>
    <row r="10" spans="1:17" s="15" customFormat="1" ht="12.75" customHeight="1" thickBot="1">
      <c r="A10" s="242"/>
      <c r="B10" s="116"/>
      <c r="C10" s="221"/>
      <c r="D10" s="249"/>
      <c r="E10" s="251"/>
      <c r="F10" s="63" t="s">
        <v>17</v>
      </c>
      <c r="G10" s="117" t="s">
        <v>18</v>
      </c>
      <c r="H10" s="117" t="s">
        <v>19</v>
      </c>
      <c r="I10" s="65" t="s">
        <v>15</v>
      </c>
      <c r="J10" s="118"/>
      <c r="K10" s="119" t="s">
        <v>17</v>
      </c>
      <c r="L10" s="118" t="s">
        <v>20</v>
      </c>
      <c r="M10" s="120" t="s">
        <v>17</v>
      </c>
      <c r="N10" s="64" t="s">
        <v>18</v>
      </c>
      <c r="O10" s="64" t="s">
        <v>19</v>
      </c>
      <c r="P10" s="65" t="s">
        <v>15</v>
      </c>
      <c r="Q10" s="118"/>
    </row>
    <row r="11" spans="1:17" ht="12.75" customHeight="1">
      <c r="A11" s="121"/>
      <c r="B11" s="122" t="s">
        <v>21</v>
      </c>
      <c r="C11" s="123"/>
      <c r="D11" s="124"/>
      <c r="E11" s="125"/>
      <c r="F11" s="124"/>
      <c r="G11" s="126"/>
      <c r="H11" s="127"/>
      <c r="I11" s="127"/>
      <c r="J11" s="128"/>
      <c r="K11" s="124"/>
      <c r="L11" s="125"/>
      <c r="M11" s="126"/>
      <c r="N11" s="127"/>
      <c r="O11" s="127"/>
      <c r="P11" s="127"/>
      <c r="Q11" s="125"/>
    </row>
    <row r="12" spans="1:17" ht="12.75" customHeight="1">
      <c r="A12" s="129" t="s">
        <v>22</v>
      </c>
      <c r="B12" s="4" t="s">
        <v>23</v>
      </c>
      <c r="C12" s="76">
        <v>0</v>
      </c>
      <c r="D12" s="25">
        <v>0</v>
      </c>
      <c r="E12" s="26">
        <v>0</v>
      </c>
      <c r="F12" s="25">
        <v>23200</v>
      </c>
      <c r="G12" s="77">
        <v>71374.13</v>
      </c>
      <c r="H12" s="78">
        <v>17636.6</v>
      </c>
      <c r="I12" s="78">
        <v>64055</v>
      </c>
      <c r="J12" s="79">
        <v>10301.5</v>
      </c>
      <c r="K12" s="25">
        <v>0</v>
      </c>
      <c r="L12" s="26">
        <v>0</v>
      </c>
      <c r="M12" s="77">
        <v>23200</v>
      </c>
      <c r="N12" s="78">
        <v>71374.13</v>
      </c>
      <c r="O12" s="78">
        <v>17636.6</v>
      </c>
      <c r="P12" s="78">
        <v>64055</v>
      </c>
      <c r="Q12" s="26">
        <v>10301.5</v>
      </c>
    </row>
    <row r="13" spans="1:17" ht="12.75" customHeight="1">
      <c r="A13" s="129" t="s">
        <v>24</v>
      </c>
      <c r="B13" s="4" t="s">
        <v>25</v>
      </c>
      <c r="C13" s="76">
        <v>1191.06</v>
      </c>
      <c r="D13" s="25">
        <v>1191.06</v>
      </c>
      <c r="E13" s="26">
        <v>0</v>
      </c>
      <c r="F13" s="25">
        <v>0</v>
      </c>
      <c r="G13" s="77">
        <v>1009.03</v>
      </c>
      <c r="H13" s="78">
        <v>207467.85</v>
      </c>
      <c r="I13" s="78">
        <v>4995.4</v>
      </c>
      <c r="J13" s="79">
        <v>22850.72</v>
      </c>
      <c r="K13" s="25">
        <v>0</v>
      </c>
      <c r="L13" s="26">
        <v>1191.06</v>
      </c>
      <c r="M13" s="77">
        <v>0</v>
      </c>
      <c r="N13" s="78">
        <v>2200.09</v>
      </c>
      <c r="O13" s="78">
        <v>207467.85</v>
      </c>
      <c r="P13" s="78">
        <v>4995.4</v>
      </c>
      <c r="Q13" s="26">
        <v>22850.72</v>
      </c>
    </row>
    <row r="14" spans="1:17" ht="12.75" customHeight="1">
      <c r="A14" s="129" t="s">
        <v>26</v>
      </c>
      <c r="B14" s="4" t="s">
        <v>180</v>
      </c>
      <c r="C14" s="76">
        <v>6140</v>
      </c>
      <c r="D14" s="25">
        <v>6140</v>
      </c>
      <c r="E14" s="26">
        <v>0</v>
      </c>
      <c r="F14" s="25">
        <v>0</v>
      </c>
      <c r="G14" s="77">
        <v>4309.44</v>
      </c>
      <c r="H14" s="78">
        <v>0</v>
      </c>
      <c r="I14" s="78">
        <v>371164.2</v>
      </c>
      <c r="J14" s="79">
        <v>50699.8</v>
      </c>
      <c r="K14" s="25">
        <v>0</v>
      </c>
      <c r="L14" s="26">
        <v>6140</v>
      </c>
      <c r="M14" s="77">
        <v>0</v>
      </c>
      <c r="N14" s="78">
        <v>10449.44</v>
      </c>
      <c r="O14" s="78">
        <v>0</v>
      </c>
      <c r="P14" s="78">
        <v>371164.2</v>
      </c>
      <c r="Q14" s="26">
        <v>50699.8</v>
      </c>
    </row>
    <row r="15" spans="1:17" ht="12.75" customHeight="1">
      <c r="A15" s="129" t="s">
        <v>27</v>
      </c>
      <c r="B15" s="4" t="s">
        <v>28</v>
      </c>
      <c r="C15" s="76">
        <v>297.61</v>
      </c>
      <c r="D15" s="25">
        <v>297.61</v>
      </c>
      <c r="E15" s="26">
        <v>0</v>
      </c>
      <c r="F15" s="25">
        <v>0</v>
      </c>
      <c r="G15" s="77">
        <v>74284.34</v>
      </c>
      <c r="H15" s="78">
        <v>286874.8</v>
      </c>
      <c r="I15" s="78">
        <v>52517.5</v>
      </c>
      <c r="J15" s="79">
        <v>191555.06</v>
      </c>
      <c r="K15" s="25">
        <v>0</v>
      </c>
      <c r="L15" s="26">
        <v>297.61</v>
      </c>
      <c r="M15" s="77">
        <v>0</v>
      </c>
      <c r="N15" s="78">
        <v>74581.95</v>
      </c>
      <c r="O15" s="78">
        <v>286874.8</v>
      </c>
      <c r="P15" s="78">
        <v>52517.5</v>
      </c>
      <c r="Q15" s="26">
        <v>191555.06</v>
      </c>
    </row>
    <row r="16" spans="1:17" ht="12.75" customHeight="1">
      <c r="A16" s="129" t="s">
        <v>29</v>
      </c>
      <c r="B16" s="4" t="s">
        <v>30</v>
      </c>
      <c r="C16" s="76">
        <v>487.49</v>
      </c>
      <c r="D16" s="25">
        <v>487.49</v>
      </c>
      <c r="E16" s="26">
        <v>0</v>
      </c>
      <c r="F16" s="25">
        <v>150</v>
      </c>
      <c r="G16" s="77">
        <v>7575.11</v>
      </c>
      <c r="H16" s="78">
        <v>35552.96</v>
      </c>
      <c r="I16" s="78">
        <v>0</v>
      </c>
      <c r="J16" s="79">
        <v>42888.23</v>
      </c>
      <c r="K16" s="25">
        <v>0</v>
      </c>
      <c r="L16" s="26">
        <v>487.49</v>
      </c>
      <c r="M16" s="77">
        <v>150</v>
      </c>
      <c r="N16" s="78">
        <v>8062.6</v>
      </c>
      <c r="O16" s="78">
        <v>35552.96</v>
      </c>
      <c r="P16" s="78">
        <v>0</v>
      </c>
      <c r="Q16" s="26">
        <v>42888.23</v>
      </c>
    </row>
    <row r="17" spans="1:17" s="24" customFormat="1" ht="12.75" customHeight="1">
      <c r="A17" s="129" t="s">
        <v>31</v>
      </c>
      <c r="B17" s="4" t="s">
        <v>181</v>
      </c>
      <c r="C17" s="76">
        <v>714.32</v>
      </c>
      <c r="D17" s="25">
        <v>714.32</v>
      </c>
      <c r="E17" s="26">
        <v>0</v>
      </c>
      <c r="F17" s="25">
        <v>0</v>
      </c>
      <c r="G17" s="77">
        <v>2641.86</v>
      </c>
      <c r="H17" s="78">
        <v>50000</v>
      </c>
      <c r="I17" s="78">
        <v>84062</v>
      </c>
      <c r="J17" s="79">
        <v>74108.72</v>
      </c>
      <c r="K17" s="25">
        <v>0</v>
      </c>
      <c r="L17" s="26">
        <v>714.32</v>
      </c>
      <c r="M17" s="77">
        <v>0</v>
      </c>
      <c r="N17" s="78">
        <v>3356.18</v>
      </c>
      <c r="O17" s="78">
        <v>50000</v>
      </c>
      <c r="P17" s="78">
        <v>84062</v>
      </c>
      <c r="Q17" s="26">
        <v>74108.72</v>
      </c>
    </row>
    <row r="18" spans="1:17" ht="12.75" customHeight="1">
      <c r="A18" s="129" t="s">
        <v>32</v>
      </c>
      <c r="B18" s="4" t="s">
        <v>33</v>
      </c>
      <c r="C18" s="76">
        <v>8278.07</v>
      </c>
      <c r="D18" s="25">
        <v>8278.07</v>
      </c>
      <c r="E18" s="26">
        <v>0</v>
      </c>
      <c r="F18" s="25">
        <v>0</v>
      </c>
      <c r="G18" s="77">
        <v>1670.44</v>
      </c>
      <c r="H18" s="78">
        <v>245823.32</v>
      </c>
      <c r="I18" s="78">
        <v>109104.9</v>
      </c>
      <c r="J18" s="79">
        <v>55914.79</v>
      </c>
      <c r="K18" s="25">
        <v>0</v>
      </c>
      <c r="L18" s="26">
        <v>8278.07</v>
      </c>
      <c r="M18" s="77">
        <v>0</v>
      </c>
      <c r="N18" s="78">
        <v>9948.51</v>
      </c>
      <c r="O18" s="78">
        <v>245823.32</v>
      </c>
      <c r="P18" s="78">
        <v>109104.9</v>
      </c>
      <c r="Q18" s="26">
        <v>55914.79</v>
      </c>
    </row>
    <row r="19" spans="1:17" ht="12.75" customHeight="1">
      <c r="A19" s="129" t="s">
        <v>34</v>
      </c>
      <c r="B19" s="4" t="s">
        <v>35</v>
      </c>
      <c r="C19" s="76">
        <v>13188.45</v>
      </c>
      <c r="D19" s="25">
        <v>13188.45</v>
      </c>
      <c r="E19" s="26">
        <v>0</v>
      </c>
      <c r="F19" s="25">
        <v>25101</v>
      </c>
      <c r="G19" s="77">
        <v>42154.1</v>
      </c>
      <c r="H19" s="78">
        <v>28741.8</v>
      </c>
      <c r="I19" s="78">
        <v>240126.88</v>
      </c>
      <c r="J19" s="79">
        <v>51071.28</v>
      </c>
      <c r="K19" s="25">
        <v>2637.69</v>
      </c>
      <c r="L19" s="26">
        <v>10550.76</v>
      </c>
      <c r="M19" s="77">
        <v>27738.69</v>
      </c>
      <c r="N19" s="78">
        <v>52704.86</v>
      </c>
      <c r="O19" s="78">
        <v>28741.8</v>
      </c>
      <c r="P19" s="78">
        <v>240126.88</v>
      </c>
      <c r="Q19" s="26">
        <v>51071.28</v>
      </c>
    </row>
    <row r="20" spans="1:17" ht="12.75" customHeight="1">
      <c r="A20" s="129" t="s">
        <v>36</v>
      </c>
      <c r="B20" s="4" t="s">
        <v>182</v>
      </c>
      <c r="C20" s="76">
        <v>65917.81</v>
      </c>
      <c r="D20" s="25">
        <v>65917.81</v>
      </c>
      <c r="E20" s="26">
        <v>0</v>
      </c>
      <c r="F20" s="25">
        <v>10000</v>
      </c>
      <c r="G20" s="77">
        <v>46541.1</v>
      </c>
      <c r="H20" s="78">
        <v>20145.89</v>
      </c>
      <c r="I20" s="78">
        <v>145807.3</v>
      </c>
      <c r="J20" s="79">
        <v>70129.94</v>
      </c>
      <c r="K20" s="25">
        <v>12000</v>
      </c>
      <c r="L20" s="26">
        <v>53917.81</v>
      </c>
      <c r="M20" s="77">
        <v>22000</v>
      </c>
      <c r="N20" s="78">
        <v>100458.91</v>
      </c>
      <c r="O20" s="78">
        <v>20145.89</v>
      </c>
      <c r="P20" s="78">
        <v>145807.3</v>
      </c>
      <c r="Q20" s="26">
        <v>70129.94</v>
      </c>
    </row>
    <row r="21" spans="1:17" ht="12.75" customHeight="1">
      <c r="A21" s="129" t="s">
        <v>37</v>
      </c>
      <c r="B21" s="4" t="s">
        <v>183</v>
      </c>
      <c r="C21" s="76">
        <v>48752.5</v>
      </c>
      <c r="D21" s="25">
        <v>48752.5</v>
      </c>
      <c r="E21" s="26">
        <v>0</v>
      </c>
      <c r="F21" s="25">
        <v>52341</v>
      </c>
      <c r="G21" s="77">
        <v>347702.36</v>
      </c>
      <c r="H21" s="78">
        <v>7819</v>
      </c>
      <c r="I21" s="78">
        <v>116164</v>
      </c>
      <c r="J21" s="79">
        <v>13781.74</v>
      </c>
      <c r="K21" s="25">
        <v>9000</v>
      </c>
      <c r="L21" s="26">
        <v>39752.5</v>
      </c>
      <c r="M21" s="77">
        <v>61341</v>
      </c>
      <c r="N21" s="78">
        <v>387454.86</v>
      </c>
      <c r="O21" s="78">
        <v>7819</v>
      </c>
      <c r="P21" s="78">
        <v>116164</v>
      </c>
      <c r="Q21" s="26">
        <v>13781.74</v>
      </c>
    </row>
    <row r="22" spans="1:17" ht="12.75" customHeight="1">
      <c r="A22" s="129" t="s">
        <v>38</v>
      </c>
      <c r="B22" s="4" t="s">
        <v>186</v>
      </c>
      <c r="C22" s="76">
        <v>47777.14</v>
      </c>
      <c r="D22" s="25">
        <v>47777.14</v>
      </c>
      <c r="E22" s="26">
        <v>0</v>
      </c>
      <c r="F22" s="25">
        <v>0</v>
      </c>
      <c r="G22" s="77">
        <v>20956.82</v>
      </c>
      <c r="H22" s="78">
        <v>0</v>
      </c>
      <c r="I22" s="78">
        <v>1053519.8</v>
      </c>
      <c r="J22" s="79">
        <v>7757.9</v>
      </c>
      <c r="K22" s="25">
        <v>38200</v>
      </c>
      <c r="L22" s="26">
        <v>9577.14</v>
      </c>
      <c r="M22" s="77">
        <v>38200</v>
      </c>
      <c r="N22" s="78">
        <v>30533.96</v>
      </c>
      <c r="O22" s="78">
        <v>0</v>
      </c>
      <c r="P22" s="78">
        <v>1053519.8</v>
      </c>
      <c r="Q22" s="26">
        <v>7757.9</v>
      </c>
    </row>
    <row r="23" spans="1:17" ht="12.75" customHeight="1">
      <c r="A23" s="129" t="s">
        <v>39</v>
      </c>
      <c r="B23" s="4" t="s">
        <v>184</v>
      </c>
      <c r="C23" s="76">
        <v>994.3</v>
      </c>
      <c r="D23" s="25">
        <v>994.3</v>
      </c>
      <c r="E23" s="26">
        <v>0</v>
      </c>
      <c r="F23" s="25">
        <v>0</v>
      </c>
      <c r="G23" s="77">
        <v>0</v>
      </c>
      <c r="H23" s="78">
        <v>0</v>
      </c>
      <c r="I23" s="78">
        <v>0</v>
      </c>
      <c r="J23" s="79">
        <v>5214.38</v>
      </c>
      <c r="K23" s="25">
        <v>0</v>
      </c>
      <c r="L23" s="26">
        <v>994.3</v>
      </c>
      <c r="M23" s="77">
        <v>0</v>
      </c>
      <c r="N23" s="78">
        <v>994.3</v>
      </c>
      <c r="O23" s="78">
        <v>0</v>
      </c>
      <c r="P23" s="78">
        <v>0</v>
      </c>
      <c r="Q23" s="26">
        <v>5214.38</v>
      </c>
    </row>
    <row r="24" spans="1:17" ht="12.75" customHeight="1">
      <c r="A24" s="129" t="s">
        <v>40</v>
      </c>
      <c r="B24" s="4" t="s">
        <v>41</v>
      </c>
      <c r="C24" s="76">
        <v>8418.61</v>
      </c>
      <c r="D24" s="25">
        <v>8418.61</v>
      </c>
      <c r="E24" s="26">
        <v>0</v>
      </c>
      <c r="F24" s="25">
        <v>4847</v>
      </c>
      <c r="G24" s="77">
        <v>9891.36</v>
      </c>
      <c r="H24" s="78">
        <v>16161</v>
      </c>
      <c r="I24" s="78">
        <v>10653.6</v>
      </c>
      <c r="J24" s="79">
        <v>9578.82</v>
      </c>
      <c r="K24" s="25">
        <v>1600</v>
      </c>
      <c r="L24" s="26">
        <v>6818.61</v>
      </c>
      <c r="M24" s="77">
        <v>6447</v>
      </c>
      <c r="N24" s="78">
        <v>16709.97</v>
      </c>
      <c r="O24" s="78">
        <v>16161</v>
      </c>
      <c r="P24" s="78">
        <v>10653.6</v>
      </c>
      <c r="Q24" s="26">
        <v>9578.82</v>
      </c>
    </row>
    <row r="25" spans="1:17" ht="12.75" customHeight="1">
      <c r="A25" s="129" t="s">
        <v>42</v>
      </c>
      <c r="B25" s="4" t="s">
        <v>185</v>
      </c>
      <c r="C25" s="76">
        <v>22594.23</v>
      </c>
      <c r="D25" s="25">
        <v>17166.23</v>
      </c>
      <c r="E25" s="26">
        <v>5428</v>
      </c>
      <c r="F25" s="25">
        <v>14900</v>
      </c>
      <c r="G25" s="77">
        <v>32498.98</v>
      </c>
      <c r="H25" s="78">
        <v>99298.72</v>
      </c>
      <c r="I25" s="78">
        <v>89134.8</v>
      </c>
      <c r="J25" s="79">
        <v>90754.3</v>
      </c>
      <c r="K25" s="25">
        <v>0</v>
      </c>
      <c r="L25" s="26">
        <v>22594.23</v>
      </c>
      <c r="M25" s="77">
        <v>14900</v>
      </c>
      <c r="N25" s="78">
        <v>55093.21</v>
      </c>
      <c r="O25" s="78">
        <v>99298.72</v>
      </c>
      <c r="P25" s="78">
        <v>89134.8</v>
      </c>
      <c r="Q25" s="26">
        <v>90754.3</v>
      </c>
    </row>
    <row r="26" spans="1:17" s="134" customFormat="1" ht="12.75" customHeight="1" thickBot="1">
      <c r="A26" s="130"/>
      <c r="B26" s="5" t="s">
        <v>43</v>
      </c>
      <c r="C26" s="36">
        <f>SUM(C12:C25)</f>
        <v>224751.59</v>
      </c>
      <c r="D26" s="37">
        <f>SUM(D12:D25)</f>
        <v>219323.59</v>
      </c>
      <c r="E26" s="38">
        <f>SUM(E12:E25)</f>
        <v>5428</v>
      </c>
      <c r="F26" s="37">
        <v>130539</v>
      </c>
      <c r="G26" s="131">
        <v>662609.0699999998</v>
      </c>
      <c r="H26" s="132">
        <v>1015521.9400000001</v>
      </c>
      <c r="I26" s="132">
        <v>2341305.38</v>
      </c>
      <c r="J26" s="133">
        <v>696607.18</v>
      </c>
      <c r="K26" s="37">
        <v>63437.69</v>
      </c>
      <c r="L26" s="38">
        <v>161313.9</v>
      </c>
      <c r="M26" s="131">
        <v>193976.69</v>
      </c>
      <c r="N26" s="132">
        <v>823922.97</v>
      </c>
      <c r="O26" s="132">
        <v>1015521.9400000001</v>
      </c>
      <c r="P26" s="132">
        <v>2341305.38</v>
      </c>
      <c r="Q26" s="38">
        <v>696607.18</v>
      </c>
    </row>
    <row r="27" spans="1:17" ht="12.75" customHeight="1">
      <c r="A27" s="121"/>
      <c r="B27" s="122" t="s">
        <v>44</v>
      </c>
      <c r="C27" s="123"/>
      <c r="D27" s="124"/>
      <c r="E27" s="135"/>
      <c r="F27" s="124"/>
      <c r="G27" s="126"/>
      <c r="H27" s="127"/>
      <c r="I27" s="127"/>
      <c r="J27" s="128"/>
      <c r="K27" s="124"/>
      <c r="L27" s="125"/>
      <c r="M27" s="126"/>
      <c r="N27" s="127"/>
      <c r="O27" s="127"/>
      <c r="P27" s="127"/>
      <c r="Q27" s="125"/>
    </row>
    <row r="28" spans="1:17" ht="12.75" customHeight="1">
      <c r="A28" s="136" t="s">
        <v>45</v>
      </c>
      <c r="B28" s="19" t="s">
        <v>203</v>
      </c>
      <c r="C28" s="30">
        <v>28038.9</v>
      </c>
      <c r="D28" s="31">
        <v>28038.9</v>
      </c>
      <c r="E28" s="137">
        <v>0</v>
      </c>
      <c r="F28" s="31">
        <v>201.11</v>
      </c>
      <c r="G28" s="33">
        <v>0</v>
      </c>
      <c r="H28" s="34">
        <v>35365.81</v>
      </c>
      <c r="I28" s="34">
        <v>50317.7</v>
      </c>
      <c r="J28" s="35">
        <v>49190.93</v>
      </c>
      <c r="K28" s="31">
        <v>0</v>
      </c>
      <c r="L28" s="32">
        <v>18740.24</v>
      </c>
      <c r="M28" s="33">
        <v>201.11</v>
      </c>
      <c r="N28" s="34">
        <v>18740.24</v>
      </c>
      <c r="O28" s="34">
        <v>35365.81</v>
      </c>
      <c r="P28" s="34">
        <v>50317.7</v>
      </c>
      <c r="Q28" s="32">
        <v>49190.93</v>
      </c>
    </row>
    <row r="29" spans="1:17" s="24" customFormat="1" ht="12.75" customHeight="1">
      <c r="A29" s="136" t="s">
        <v>46</v>
      </c>
      <c r="B29" s="6" t="s">
        <v>192</v>
      </c>
      <c r="C29" s="138">
        <v>95969.07</v>
      </c>
      <c r="D29" s="25">
        <v>-33869.93</v>
      </c>
      <c r="E29" s="139">
        <v>129839</v>
      </c>
      <c r="F29" s="140">
        <v>7000</v>
      </c>
      <c r="G29" s="141">
        <v>78545.91</v>
      </c>
      <c r="H29" s="142">
        <v>0</v>
      </c>
      <c r="I29" s="142">
        <v>435637.05</v>
      </c>
      <c r="J29" s="143">
        <v>35273.86</v>
      </c>
      <c r="K29" s="144">
        <v>45000</v>
      </c>
      <c r="L29" s="26">
        <v>50969.07</v>
      </c>
      <c r="M29" s="141">
        <v>52000</v>
      </c>
      <c r="N29" s="78">
        <v>129514.98</v>
      </c>
      <c r="O29" s="78">
        <v>0</v>
      </c>
      <c r="P29" s="78">
        <v>435637.05</v>
      </c>
      <c r="Q29" s="26">
        <v>35273.86</v>
      </c>
    </row>
    <row r="30" spans="1:17" s="24" customFormat="1" ht="12.75" customHeight="1">
      <c r="A30" s="136" t="s">
        <v>47</v>
      </c>
      <c r="B30" s="6" t="s">
        <v>193</v>
      </c>
      <c r="C30" s="138">
        <v>75407.8</v>
      </c>
      <c r="D30" s="25">
        <v>-368030.8</v>
      </c>
      <c r="E30" s="139">
        <v>443438.6</v>
      </c>
      <c r="F30" s="140">
        <v>52000</v>
      </c>
      <c r="G30" s="141">
        <v>174781.39</v>
      </c>
      <c r="H30" s="142">
        <v>0</v>
      </c>
      <c r="I30" s="142">
        <v>1243274.14</v>
      </c>
      <c r="J30" s="143">
        <v>292716.43</v>
      </c>
      <c r="K30" s="25">
        <v>8000</v>
      </c>
      <c r="L30" s="26">
        <v>67407.8</v>
      </c>
      <c r="M30" s="141">
        <v>60000</v>
      </c>
      <c r="N30" s="78">
        <v>242189.19</v>
      </c>
      <c r="O30" s="78">
        <v>0</v>
      </c>
      <c r="P30" s="78">
        <v>1243274.14</v>
      </c>
      <c r="Q30" s="26">
        <v>292716.43</v>
      </c>
    </row>
    <row r="31" spans="1:17" s="24" customFormat="1" ht="12.75" customHeight="1">
      <c r="A31" s="136" t="s">
        <v>48</v>
      </c>
      <c r="B31" s="6" t="s">
        <v>194</v>
      </c>
      <c r="C31" s="138">
        <v>65074.84</v>
      </c>
      <c r="D31" s="25">
        <v>65074.84</v>
      </c>
      <c r="E31" s="139">
        <v>0</v>
      </c>
      <c r="F31" s="140">
        <v>6270</v>
      </c>
      <c r="G31" s="141">
        <v>113187.97</v>
      </c>
      <c r="H31" s="142">
        <v>0</v>
      </c>
      <c r="I31" s="142">
        <v>969865.02</v>
      </c>
      <c r="J31" s="143">
        <v>35534.67</v>
      </c>
      <c r="K31" s="144">
        <v>0</v>
      </c>
      <c r="L31" s="26">
        <v>65074.84</v>
      </c>
      <c r="M31" s="141">
        <v>6270</v>
      </c>
      <c r="N31" s="78">
        <v>178262.81</v>
      </c>
      <c r="O31" s="78">
        <v>0</v>
      </c>
      <c r="P31" s="78">
        <v>969865.02</v>
      </c>
      <c r="Q31" s="26">
        <v>35534.67</v>
      </c>
    </row>
    <row r="32" spans="1:17" s="24" customFormat="1" ht="12.75" customHeight="1">
      <c r="A32" s="136" t="s">
        <v>49</v>
      </c>
      <c r="B32" s="6" t="s">
        <v>195</v>
      </c>
      <c r="C32" s="138">
        <v>490932.73</v>
      </c>
      <c r="D32" s="140">
        <v>410610.05</v>
      </c>
      <c r="E32" s="145">
        <v>80322.68</v>
      </c>
      <c r="F32" s="140">
        <v>398093</v>
      </c>
      <c r="G32" s="141">
        <v>1532913.27</v>
      </c>
      <c r="H32" s="142">
        <v>0</v>
      </c>
      <c r="I32" s="142">
        <v>7375649.19</v>
      </c>
      <c r="J32" s="143">
        <v>387622.94</v>
      </c>
      <c r="K32" s="25">
        <v>122000</v>
      </c>
      <c r="L32" s="26">
        <v>368932.73</v>
      </c>
      <c r="M32" s="141">
        <v>520093</v>
      </c>
      <c r="N32" s="78">
        <v>1901846</v>
      </c>
      <c r="O32" s="78">
        <v>0</v>
      </c>
      <c r="P32" s="78">
        <v>7375649.19</v>
      </c>
      <c r="Q32" s="26">
        <v>387622.94</v>
      </c>
    </row>
    <row r="33" spans="1:17" s="24" customFormat="1" ht="12.75" customHeight="1">
      <c r="A33" s="136" t="s">
        <v>51</v>
      </c>
      <c r="B33" s="6" t="s">
        <v>50</v>
      </c>
      <c r="C33" s="138">
        <v>67746.68</v>
      </c>
      <c r="D33" s="25">
        <v>34216.68</v>
      </c>
      <c r="E33" s="139">
        <v>33530</v>
      </c>
      <c r="F33" s="140">
        <v>55247.81</v>
      </c>
      <c r="G33" s="141">
        <v>168849.71</v>
      </c>
      <c r="H33" s="142">
        <v>385833.02</v>
      </c>
      <c r="I33" s="142">
        <v>185593.42</v>
      </c>
      <c r="J33" s="143">
        <v>165940.73</v>
      </c>
      <c r="K33" s="25">
        <v>15000</v>
      </c>
      <c r="L33" s="26">
        <v>52746.68</v>
      </c>
      <c r="M33" s="141">
        <v>70247.81</v>
      </c>
      <c r="N33" s="78">
        <v>221596.39</v>
      </c>
      <c r="O33" s="78">
        <v>385833.02</v>
      </c>
      <c r="P33" s="78">
        <v>185593.42</v>
      </c>
      <c r="Q33" s="26">
        <v>165940.73</v>
      </c>
    </row>
    <row r="34" spans="1:17" s="24" customFormat="1" ht="12.75" customHeight="1">
      <c r="A34" s="136" t="s">
        <v>52</v>
      </c>
      <c r="B34" s="6" t="s">
        <v>196</v>
      </c>
      <c r="C34" s="138">
        <v>7786.01</v>
      </c>
      <c r="D34" s="25">
        <v>7786.01</v>
      </c>
      <c r="E34" s="139">
        <v>0</v>
      </c>
      <c r="F34" s="140">
        <v>0</v>
      </c>
      <c r="G34" s="141">
        <v>76886.36</v>
      </c>
      <c r="H34" s="142">
        <v>253448.84</v>
      </c>
      <c r="I34" s="142">
        <v>193795.68</v>
      </c>
      <c r="J34" s="143">
        <v>162231.74</v>
      </c>
      <c r="K34" s="25">
        <v>1557</v>
      </c>
      <c r="L34" s="26">
        <v>6229.01</v>
      </c>
      <c r="M34" s="141">
        <v>1557</v>
      </c>
      <c r="N34" s="146">
        <v>83115.37</v>
      </c>
      <c r="O34" s="146">
        <v>253448.84</v>
      </c>
      <c r="P34" s="78">
        <v>193795.68</v>
      </c>
      <c r="Q34" s="26">
        <v>162231.74</v>
      </c>
    </row>
    <row r="35" spans="1:17" s="24" customFormat="1" ht="12.75" customHeight="1">
      <c r="A35" s="136" t="s">
        <v>53</v>
      </c>
      <c r="B35" s="6" t="s">
        <v>197</v>
      </c>
      <c r="C35" s="138">
        <v>2923.6</v>
      </c>
      <c r="D35" s="25">
        <v>2923.6</v>
      </c>
      <c r="E35" s="139">
        <v>0</v>
      </c>
      <c r="F35" s="140">
        <v>3800</v>
      </c>
      <c r="G35" s="141">
        <v>142999.07</v>
      </c>
      <c r="H35" s="142">
        <v>0</v>
      </c>
      <c r="I35" s="142">
        <v>234597.8</v>
      </c>
      <c r="J35" s="143">
        <v>71009.96</v>
      </c>
      <c r="K35" s="25">
        <v>0</v>
      </c>
      <c r="L35" s="26">
        <v>2923.6</v>
      </c>
      <c r="M35" s="141">
        <v>3800</v>
      </c>
      <c r="N35" s="78">
        <v>145922.67</v>
      </c>
      <c r="O35" s="78">
        <v>0</v>
      </c>
      <c r="P35" s="78">
        <v>234597.8</v>
      </c>
      <c r="Q35" s="26">
        <v>71009.96</v>
      </c>
    </row>
    <row r="36" spans="1:17" s="24" customFormat="1" ht="12.75" customHeight="1">
      <c r="A36" s="136" t="s">
        <v>55</v>
      </c>
      <c r="B36" s="6" t="s">
        <v>54</v>
      </c>
      <c r="C36" s="138">
        <v>47251.6</v>
      </c>
      <c r="D36" s="25">
        <v>0</v>
      </c>
      <c r="E36" s="139">
        <v>47251.6</v>
      </c>
      <c r="F36" s="140">
        <v>0</v>
      </c>
      <c r="G36" s="141">
        <v>54356.11</v>
      </c>
      <c r="H36" s="142">
        <v>31297</v>
      </c>
      <c r="I36" s="142">
        <v>217093.58</v>
      </c>
      <c r="J36" s="143">
        <v>78875.36</v>
      </c>
      <c r="K36" s="25">
        <v>30000</v>
      </c>
      <c r="L36" s="26">
        <v>17251.6</v>
      </c>
      <c r="M36" s="141">
        <v>30000</v>
      </c>
      <c r="N36" s="78">
        <v>71607.71</v>
      </c>
      <c r="O36" s="78">
        <v>31297</v>
      </c>
      <c r="P36" s="78">
        <v>217093.58</v>
      </c>
      <c r="Q36" s="26">
        <v>78875.36</v>
      </c>
    </row>
    <row r="37" spans="1:17" s="24" customFormat="1" ht="12.75" customHeight="1">
      <c r="A37" s="136" t="s">
        <v>56</v>
      </c>
      <c r="B37" s="6" t="s">
        <v>198</v>
      </c>
      <c r="C37" s="138">
        <v>28111.47</v>
      </c>
      <c r="D37" s="25">
        <v>28111.47</v>
      </c>
      <c r="E37" s="139">
        <v>0</v>
      </c>
      <c r="F37" s="140">
        <v>2000</v>
      </c>
      <c r="G37" s="141">
        <v>5214.94</v>
      </c>
      <c r="H37" s="142">
        <v>0</v>
      </c>
      <c r="I37" s="142">
        <v>359026.42</v>
      </c>
      <c r="J37" s="143">
        <v>422673.59</v>
      </c>
      <c r="K37" s="25">
        <v>0</v>
      </c>
      <c r="L37" s="26">
        <v>28111.47</v>
      </c>
      <c r="M37" s="141">
        <v>2000</v>
      </c>
      <c r="N37" s="77">
        <v>33326.41</v>
      </c>
      <c r="O37" s="77">
        <v>0</v>
      </c>
      <c r="P37" s="78">
        <v>359026.42</v>
      </c>
      <c r="Q37" s="26">
        <v>422673.59</v>
      </c>
    </row>
    <row r="38" spans="1:17" s="24" customFormat="1" ht="12.75" customHeight="1">
      <c r="A38" s="136" t="s">
        <v>57</v>
      </c>
      <c r="B38" s="6" t="s">
        <v>199</v>
      </c>
      <c r="C38" s="138">
        <v>46628.65</v>
      </c>
      <c r="D38" s="25">
        <v>-9.85</v>
      </c>
      <c r="E38" s="139">
        <v>46638.5</v>
      </c>
      <c r="F38" s="140">
        <v>9839</v>
      </c>
      <c r="G38" s="141">
        <v>25852.02</v>
      </c>
      <c r="H38" s="142">
        <v>379192.81</v>
      </c>
      <c r="I38" s="142">
        <v>141916.5</v>
      </c>
      <c r="J38" s="143">
        <v>223787.67</v>
      </c>
      <c r="K38" s="25">
        <v>23000</v>
      </c>
      <c r="L38" s="26">
        <v>23628.65</v>
      </c>
      <c r="M38" s="141">
        <v>32839</v>
      </c>
      <c r="N38" s="78">
        <v>49480.67</v>
      </c>
      <c r="O38" s="78">
        <v>379192.81</v>
      </c>
      <c r="P38" s="78">
        <v>141916.5</v>
      </c>
      <c r="Q38" s="26">
        <v>223787.67</v>
      </c>
    </row>
    <row r="39" spans="1:17" s="24" customFormat="1" ht="12.75" customHeight="1">
      <c r="A39" s="136" t="s">
        <v>58</v>
      </c>
      <c r="B39" s="6" t="s">
        <v>200</v>
      </c>
      <c r="C39" s="138">
        <v>55302.4</v>
      </c>
      <c r="D39" s="25">
        <v>-7.6</v>
      </c>
      <c r="E39" s="139">
        <v>55310</v>
      </c>
      <c r="F39" s="140">
        <v>102709</v>
      </c>
      <c r="G39" s="141">
        <v>145135.39</v>
      </c>
      <c r="H39" s="142">
        <v>208556.1</v>
      </c>
      <c r="I39" s="142">
        <v>293054.26</v>
      </c>
      <c r="J39" s="143">
        <v>85251.45</v>
      </c>
      <c r="K39" s="25">
        <v>27650</v>
      </c>
      <c r="L39" s="26">
        <v>27652.4</v>
      </c>
      <c r="M39" s="77">
        <v>130359</v>
      </c>
      <c r="N39" s="78">
        <v>172787.79</v>
      </c>
      <c r="O39" s="78">
        <v>208556.1</v>
      </c>
      <c r="P39" s="78">
        <v>293054.26</v>
      </c>
      <c r="Q39" s="26">
        <v>85251.45</v>
      </c>
    </row>
    <row r="40" spans="1:17" s="24" customFormat="1" ht="12.75" customHeight="1">
      <c r="A40" s="136" t="s">
        <v>59</v>
      </c>
      <c r="B40" s="6" t="s">
        <v>201</v>
      </c>
      <c r="C40" s="138">
        <v>26.96</v>
      </c>
      <c r="D40" s="25">
        <v>26.96</v>
      </c>
      <c r="E40" s="139">
        <v>0</v>
      </c>
      <c r="F40" s="140">
        <v>3000</v>
      </c>
      <c r="G40" s="141">
        <v>131631.15</v>
      </c>
      <c r="H40" s="142">
        <v>5000</v>
      </c>
      <c r="I40" s="142">
        <v>172687.9</v>
      </c>
      <c r="J40" s="143">
        <v>188233.8</v>
      </c>
      <c r="K40" s="25">
        <v>0</v>
      </c>
      <c r="L40" s="26">
        <v>26.96</v>
      </c>
      <c r="M40" s="77">
        <v>3000</v>
      </c>
      <c r="N40" s="78">
        <v>131658.11</v>
      </c>
      <c r="O40" s="78">
        <v>5000</v>
      </c>
      <c r="P40" s="78">
        <v>172687.9</v>
      </c>
      <c r="Q40" s="26">
        <v>188233.8</v>
      </c>
    </row>
    <row r="41" spans="1:17" s="24" customFormat="1" ht="12.75" customHeight="1">
      <c r="A41" s="136" t="s">
        <v>62</v>
      </c>
      <c r="B41" s="6" t="s">
        <v>202</v>
      </c>
      <c r="C41" s="138">
        <v>180554.6</v>
      </c>
      <c r="D41" s="25">
        <v>180554.6</v>
      </c>
      <c r="E41" s="139">
        <v>0</v>
      </c>
      <c r="F41" s="140">
        <v>10000</v>
      </c>
      <c r="G41" s="141">
        <v>33292.59</v>
      </c>
      <c r="H41" s="142">
        <v>444171.93</v>
      </c>
      <c r="I41" s="142">
        <v>57847.18</v>
      </c>
      <c r="J41" s="143">
        <v>70852.27</v>
      </c>
      <c r="K41" s="25">
        <v>135000</v>
      </c>
      <c r="L41" s="26">
        <v>45554.6</v>
      </c>
      <c r="M41" s="77">
        <v>145000</v>
      </c>
      <c r="N41" s="78">
        <v>78847.19</v>
      </c>
      <c r="O41" s="78">
        <v>444171.93</v>
      </c>
      <c r="P41" s="78">
        <v>57847.18</v>
      </c>
      <c r="Q41" s="26">
        <v>70852.27</v>
      </c>
    </row>
    <row r="42" spans="1:17" s="134" customFormat="1" ht="12.75" customHeight="1" thickBot="1">
      <c r="A42" s="147"/>
      <c r="B42" s="148" t="s">
        <v>60</v>
      </c>
      <c r="C42" s="39">
        <f>SUM(C28:C41)</f>
        <v>1191755.31</v>
      </c>
      <c r="D42" s="40">
        <f aca="true" t="shared" si="0" ref="D42:L42">SUM(D28:D41)</f>
        <v>355424.93</v>
      </c>
      <c r="E42" s="41">
        <f t="shared" si="0"/>
        <v>836330.38</v>
      </c>
      <c r="F42" s="40">
        <f t="shared" si="0"/>
        <v>650159.9199999999</v>
      </c>
      <c r="G42" s="149">
        <f t="shared" si="0"/>
        <v>2683645.8799999994</v>
      </c>
      <c r="H42" s="150">
        <f t="shared" si="0"/>
        <v>1742865.51</v>
      </c>
      <c r="I42" s="150">
        <f t="shared" si="0"/>
        <v>11930355.840000002</v>
      </c>
      <c r="J42" s="151">
        <f t="shared" si="0"/>
        <v>2269195.4</v>
      </c>
      <c r="K42" s="99">
        <f t="shared" si="0"/>
        <v>407207</v>
      </c>
      <c r="L42" s="100">
        <f t="shared" si="0"/>
        <v>775249.6499999999</v>
      </c>
      <c r="M42" s="149">
        <f>SUM(M28:M41)</f>
        <v>1057366.92</v>
      </c>
      <c r="N42" s="150">
        <f>SUM(N28:N41)</f>
        <v>3458895.53</v>
      </c>
      <c r="O42" s="150">
        <f>SUM(O28:O41)</f>
        <v>1742865.51</v>
      </c>
      <c r="P42" s="150">
        <f>SUM(P28:P41)</f>
        <v>11930355.840000002</v>
      </c>
      <c r="Q42" s="49">
        <f>SUM(Q28:Q41)</f>
        <v>2269195.4</v>
      </c>
    </row>
    <row r="43" spans="1:17" s="7" customFormat="1" ht="12.75" customHeight="1">
      <c r="A43" s="152"/>
      <c r="B43" s="8" t="s">
        <v>61</v>
      </c>
      <c r="C43" s="123"/>
      <c r="D43" s="124"/>
      <c r="E43" s="125"/>
      <c r="F43" s="153"/>
      <c r="G43" s="154"/>
      <c r="H43" s="126"/>
      <c r="I43" s="127"/>
      <c r="J43" s="128"/>
      <c r="K43" s="155"/>
      <c r="L43" s="156"/>
      <c r="M43" s="126"/>
      <c r="N43" s="127"/>
      <c r="O43" s="127"/>
      <c r="P43" s="127"/>
      <c r="Q43" s="125"/>
    </row>
    <row r="44" spans="1:17" s="7" customFormat="1" ht="12.75" customHeight="1">
      <c r="A44" s="157" t="s">
        <v>63</v>
      </c>
      <c r="B44" s="6" t="s">
        <v>149</v>
      </c>
      <c r="C44" s="76">
        <v>390189</v>
      </c>
      <c r="D44" s="25">
        <v>1273.6</v>
      </c>
      <c r="E44" s="26">
        <v>388915.4</v>
      </c>
      <c r="F44" s="31">
        <v>6000</v>
      </c>
      <c r="G44" s="33">
        <v>0</v>
      </c>
      <c r="H44" s="78">
        <v>362633.68</v>
      </c>
      <c r="I44" s="78">
        <v>48797.8</v>
      </c>
      <c r="J44" s="79">
        <v>23691.67</v>
      </c>
      <c r="K44" s="25">
        <v>1000</v>
      </c>
      <c r="L44" s="26">
        <v>389189</v>
      </c>
      <c r="M44" s="77">
        <v>7000</v>
      </c>
      <c r="N44" s="78">
        <v>389189</v>
      </c>
      <c r="O44" s="78">
        <v>362633.68</v>
      </c>
      <c r="P44" s="78">
        <v>48797.8</v>
      </c>
      <c r="Q44" s="26">
        <v>23691.67</v>
      </c>
    </row>
    <row r="45" spans="1:17" s="7" customFormat="1" ht="24.75" customHeight="1">
      <c r="A45" s="157" t="s">
        <v>64</v>
      </c>
      <c r="B45" s="6" t="s">
        <v>150</v>
      </c>
      <c r="C45" s="76">
        <v>167212.11</v>
      </c>
      <c r="D45" s="25">
        <v>870.11</v>
      </c>
      <c r="E45" s="26">
        <v>166342</v>
      </c>
      <c r="F45" s="25">
        <v>79000</v>
      </c>
      <c r="G45" s="77">
        <v>193730.03</v>
      </c>
      <c r="H45" s="78">
        <v>945806.76</v>
      </c>
      <c r="I45" s="78">
        <v>449193.94</v>
      </c>
      <c r="J45" s="79">
        <v>72736.32</v>
      </c>
      <c r="K45" s="25">
        <v>0</v>
      </c>
      <c r="L45" s="26">
        <v>167212.11</v>
      </c>
      <c r="M45" s="77">
        <v>79000</v>
      </c>
      <c r="N45" s="78">
        <v>360942.14</v>
      </c>
      <c r="O45" s="78">
        <v>945806.76</v>
      </c>
      <c r="P45" s="78">
        <v>449193.94</v>
      </c>
      <c r="Q45" s="26">
        <v>72736.32</v>
      </c>
    </row>
    <row r="46" spans="1:17" s="7" customFormat="1" ht="12.75" customHeight="1">
      <c r="A46" s="157" t="s">
        <v>65</v>
      </c>
      <c r="B46" s="6" t="s">
        <v>151</v>
      </c>
      <c r="C46" s="76">
        <v>344528.85</v>
      </c>
      <c r="D46" s="25">
        <v>260712.85</v>
      </c>
      <c r="E46" s="26">
        <v>83816</v>
      </c>
      <c r="F46" s="25">
        <v>129378.26</v>
      </c>
      <c r="G46" s="77">
        <v>90421.96</v>
      </c>
      <c r="H46" s="78">
        <v>74112.67</v>
      </c>
      <c r="I46" s="78">
        <v>207874.66</v>
      </c>
      <c r="J46" s="79">
        <v>142394.06</v>
      </c>
      <c r="K46" s="25">
        <v>80000</v>
      </c>
      <c r="L46" s="26">
        <v>264528.85</v>
      </c>
      <c r="M46" s="77">
        <v>209378.26</v>
      </c>
      <c r="N46" s="78">
        <v>354950.81</v>
      </c>
      <c r="O46" s="78">
        <v>74112.67</v>
      </c>
      <c r="P46" s="78">
        <v>207874.66</v>
      </c>
      <c r="Q46" s="26">
        <v>142394.06</v>
      </c>
    </row>
    <row r="47" spans="1:17" s="7" customFormat="1" ht="12.75" customHeight="1">
      <c r="A47" s="157" t="s">
        <v>66</v>
      </c>
      <c r="B47" s="6" t="s">
        <v>152</v>
      </c>
      <c r="C47" s="76">
        <v>60221.98</v>
      </c>
      <c r="D47" s="25">
        <v>60221.98</v>
      </c>
      <c r="E47" s="26">
        <v>0</v>
      </c>
      <c r="F47" s="25">
        <v>104000</v>
      </c>
      <c r="G47" s="77">
        <v>473550.37</v>
      </c>
      <c r="H47" s="78">
        <v>225378.84</v>
      </c>
      <c r="I47" s="78">
        <v>530631.03</v>
      </c>
      <c r="J47" s="79">
        <v>779.22</v>
      </c>
      <c r="K47" s="25">
        <v>0</v>
      </c>
      <c r="L47" s="26">
        <v>60221.98</v>
      </c>
      <c r="M47" s="77">
        <v>104000</v>
      </c>
      <c r="N47" s="78">
        <v>533772.35</v>
      </c>
      <c r="O47" s="78">
        <v>225378.84</v>
      </c>
      <c r="P47" s="78">
        <v>530631.03</v>
      </c>
      <c r="Q47" s="26">
        <v>779.22</v>
      </c>
    </row>
    <row r="48" spans="1:17" s="7" customFormat="1" ht="12.75" customHeight="1">
      <c r="A48" s="157" t="s">
        <v>67</v>
      </c>
      <c r="B48" s="6" t="s">
        <v>153</v>
      </c>
      <c r="C48" s="76">
        <v>130475.96999999999</v>
      </c>
      <c r="D48" s="25">
        <v>-31286.27</v>
      </c>
      <c r="E48" s="26">
        <v>161762.24</v>
      </c>
      <c r="F48" s="25">
        <v>286256</v>
      </c>
      <c r="G48" s="77">
        <v>158226</v>
      </c>
      <c r="H48" s="78">
        <v>73721.76</v>
      </c>
      <c r="I48" s="78">
        <v>77146.85</v>
      </c>
      <c r="J48" s="79">
        <v>81773.7</v>
      </c>
      <c r="K48" s="25">
        <v>100000</v>
      </c>
      <c r="L48" s="26">
        <v>30475.97</v>
      </c>
      <c r="M48" s="77">
        <v>386256</v>
      </c>
      <c r="N48" s="78">
        <v>188701.97</v>
      </c>
      <c r="O48" s="78">
        <v>73721.76</v>
      </c>
      <c r="P48" s="78">
        <v>77146.85</v>
      </c>
      <c r="Q48" s="26">
        <v>81773.7</v>
      </c>
    </row>
    <row r="49" spans="1:17" s="7" customFormat="1" ht="12.75" customHeight="1">
      <c r="A49" s="157" t="s">
        <v>68</v>
      </c>
      <c r="B49" s="6" t="s">
        <v>154</v>
      </c>
      <c r="C49" s="76">
        <v>31317.129999999997</v>
      </c>
      <c r="D49" s="25">
        <v>12013.63</v>
      </c>
      <c r="E49" s="26">
        <v>19303.5</v>
      </c>
      <c r="F49" s="25">
        <v>1220</v>
      </c>
      <c r="G49" s="77">
        <v>186521.57</v>
      </c>
      <c r="H49" s="78">
        <v>0</v>
      </c>
      <c r="I49" s="78">
        <v>416795.22</v>
      </c>
      <c r="J49" s="79">
        <v>380477.18</v>
      </c>
      <c r="K49" s="25">
        <v>0</v>
      </c>
      <c r="L49" s="26">
        <v>31317.13</v>
      </c>
      <c r="M49" s="77">
        <v>1220</v>
      </c>
      <c r="N49" s="78">
        <v>217838.7</v>
      </c>
      <c r="O49" s="78">
        <v>0</v>
      </c>
      <c r="P49" s="78">
        <v>416795.22</v>
      </c>
      <c r="Q49" s="26">
        <v>380477.18</v>
      </c>
    </row>
    <row r="50" spans="1:17" s="7" customFormat="1" ht="12.75" customHeight="1">
      <c r="A50" s="157" t="s">
        <v>69</v>
      </c>
      <c r="B50" s="6" t="s">
        <v>155</v>
      </c>
      <c r="C50" s="76">
        <v>19931.86</v>
      </c>
      <c r="D50" s="25">
        <v>3181.86</v>
      </c>
      <c r="E50" s="26">
        <v>16750</v>
      </c>
      <c r="F50" s="25">
        <v>77000</v>
      </c>
      <c r="G50" s="77">
        <v>118438.2</v>
      </c>
      <c r="H50" s="78">
        <v>145170.66</v>
      </c>
      <c r="I50" s="78">
        <v>472045.55</v>
      </c>
      <c r="J50" s="79">
        <v>21164.3</v>
      </c>
      <c r="K50" s="25">
        <v>3000</v>
      </c>
      <c r="L50" s="26">
        <v>16931.86</v>
      </c>
      <c r="M50" s="77">
        <v>80000</v>
      </c>
      <c r="N50" s="78">
        <v>135370.06</v>
      </c>
      <c r="O50" s="78">
        <v>145170.66</v>
      </c>
      <c r="P50" s="78">
        <v>472045.55</v>
      </c>
      <c r="Q50" s="26">
        <v>21164.3</v>
      </c>
    </row>
    <row r="51" spans="1:17" s="7" customFormat="1" ht="12.75" customHeight="1">
      <c r="A51" s="157" t="s">
        <v>71</v>
      </c>
      <c r="B51" s="6" t="s">
        <v>70</v>
      </c>
      <c r="C51" s="76">
        <v>77540.15</v>
      </c>
      <c r="D51" s="25">
        <v>74866</v>
      </c>
      <c r="E51" s="26">
        <v>2674.15</v>
      </c>
      <c r="F51" s="25">
        <v>198</v>
      </c>
      <c r="G51" s="77">
        <v>99853.6</v>
      </c>
      <c r="H51" s="78">
        <v>2749.56</v>
      </c>
      <c r="I51" s="78">
        <v>160797.32</v>
      </c>
      <c r="J51" s="79">
        <v>91930.55</v>
      </c>
      <c r="K51" s="25">
        <v>60000</v>
      </c>
      <c r="L51" s="26">
        <v>17540.15</v>
      </c>
      <c r="M51" s="77">
        <v>60198</v>
      </c>
      <c r="N51" s="78">
        <v>117393.75</v>
      </c>
      <c r="O51" s="78">
        <v>2749.56</v>
      </c>
      <c r="P51" s="78">
        <v>160797.32</v>
      </c>
      <c r="Q51" s="26">
        <v>91930.55</v>
      </c>
    </row>
    <row r="52" spans="1:17" s="7" customFormat="1" ht="12.75" customHeight="1">
      <c r="A52" s="157" t="s">
        <v>72</v>
      </c>
      <c r="B52" s="6" t="s">
        <v>156</v>
      </c>
      <c r="C52" s="76">
        <v>878545.06</v>
      </c>
      <c r="D52" s="25">
        <v>39366.8</v>
      </c>
      <c r="E52" s="26">
        <v>839178.26</v>
      </c>
      <c r="F52" s="25">
        <v>647232.04</v>
      </c>
      <c r="G52" s="77">
        <v>1064586.03</v>
      </c>
      <c r="H52" s="78">
        <v>117228.84</v>
      </c>
      <c r="I52" s="78">
        <v>2668590.17</v>
      </c>
      <c r="J52" s="79">
        <v>742127.49</v>
      </c>
      <c r="K52" s="25">
        <v>175709</v>
      </c>
      <c r="L52" s="26">
        <v>702836.06</v>
      </c>
      <c r="M52" s="77">
        <v>822941.04</v>
      </c>
      <c r="N52" s="78">
        <v>1767422.09</v>
      </c>
      <c r="O52" s="78">
        <v>117228.84</v>
      </c>
      <c r="P52" s="78">
        <v>2668590.17</v>
      </c>
      <c r="Q52" s="26">
        <v>742127.49</v>
      </c>
    </row>
    <row r="53" spans="1:17" s="7" customFormat="1" ht="24.75" customHeight="1">
      <c r="A53" s="157" t="s">
        <v>73</v>
      </c>
      <c r="B53" s="6" t="s">
        <v>157</v>
      </c>
      <c r="C53" s="76">
        <v>165742.86000000002</v>
      </c>
      <c r="D53" s="25">
        <v>12786.16</v>
      </c>
      <c r="E53" s="26">
        <v>152956.7</v>
      </c>
      <c r="F53" s="25">
        <v>70000</v>
      </c>
      <c r="G53" s="77">
        <v>460629.69</v>
      </c>
      <c r="H53" s="78">
        <v>35000</v>
      </c>
      <c r="I53" s="78">
        <v>569254.91</v>
      </c>
      <c r="J53" s="79">
        <v>36689.69</v>
      </c>
      <c r="K53" s="25">
        <v>0</v>
      </c>
      <c r="L53" s="26">
        <v>165742.86</v>
      </c>
      <c r="M53" s="77">
        <v>70000</v>
      </c>
      <c r="N53" s="78">
        <v>626372.55</v>
      </c>
      <c r="O53" s="78">
        <v>35000</v>
      </c>
      <c r="P53" s="78">
        <v>569254.91</v>
      </c>
      <c r="Q53" s="26">
        <v>36689.69</v>
      </c>
    </row>
    <row r="54" spans="1:17" s="7" customFormat="1" ht="12.75" customHeight="1">
      <c r="A54" s="157" t="s">
        <v>74</v>
      </c>
      <c r="B54" s="6" t="s">
        <v>158</v>
      </c>
      <c r="C54" s="76">
        <v>375434.92</v>
      </c>
      <c r="D54" s="25">
        <v>930.2</v>
      </c>
      <c r="E54" s="26">
        <v>374504.72</v>
      </c>
      <c r="F54" s="25">
        <v>94387</v>
      </c>
      <c r="G54" s="77">
        <v>274229.01</v>
      </c>
      <c r="H54" s="78">
        <v>694665.56</v>
      </c>
      <c r="I54" s="78">
        <v>575529.66</v>
      </c>
      <c r="J54" s="79">
        <v>265689.36</v>
      </c>
      <c r="K54" s="25">
        <v>100000</v>
      </c>
      <c r="L54" s="26">
        <v>275434.92</v>
      </c>
      <c r="M54" s="77">
        <v>194387</v>
      </c>
      <c r="N54" s="78">
        <v>549663.9299999999</v>
      </c>
      <c r="O54" s="78">
        <v>694665.56</v>
      </c>
      <c r="P54" s="78">
        <v>575529.66</v>
      </c>
      <c r="Q54" s="26">
        <v>265689.36</v>
      </c>
    </row>
    <row r="55" spans="1:17" s="7" customFormat="1" ht="12.75" customHeight="1">
      <c r="A55" s="157" t="s">
        <v>75</v>
      </c>
      <c r="B55" s="6" t="s">
        <v>159</v>
      </c>
      <c r="C55" s="76">
        <v>378777.02</v>
      </c>
      <c r="D55" s="25">
        <v>2372.28</v>
      </c>
      <c r="E55" s="26">
        <v>376404.74</v>
      </c>
      <c r="F55" s="25">
        <v>636865</v>
      </c>
      <c r="G55" s="77">
        <v>764232.43</v>
      </c>
      <c r="H55" s="78">
        <v>1097481.81</v>
      </c>
      <c r="I55" s="78">
        <v>1851451.88</v>
      </c>
      <c r="J55" s="79">
        <v>65744.91</v>
      </c>
      <c r="K55" s="25">
        <v>188676</v>
      </c>
      <c r="L55" s="26">
        <v>190101.02</v>
      </c>
      <c r="M55" s="77">
        <v>825541</v>
      </c>
      <c r="N55" s="78">
        <v>954333.4500000001</v>
      </c>
      <c r="O55" s="78">
        <v>1097481.81</v>
      </c>
      <c r="P55" s="78">
        <v>1851451.88</v>
      </c>
      <c r="Q55" s="26">
        <v>65744.91</v>
      </c>
    </row>
    <row r="56" spans="1:17" s="7" customFormat="1" ht="12.75" customHeight="1">
      <c r="A56" s="157" t="s">
        <v>76</v>
      </c>
      <c r="B56" s="6" t="s">
        <v>160</v>
      </c>
      <c r="C56" s="76">
        <v>402781.44</v>
      </c>
      <c r="D56" s="25">
        <v>0</v>
      </c>
      <c r="E56" s="26">
        <v>402781.44</v>
      </c>
      <c r="F56" s="25">
        <v>512409.21</v>
      </c>
      <c r="G56" s="77">
        <v>234482.54</v>
      </c>
      <c r="H56" s="78">
        <v>0</v>
      </c>
      <c r="I56" s="78">
        <v>135357.76</v>
      </c>
      <c r="J56" s="79">
        <v>973878.34</v>
      </c>
      <c r="K56" s="25">
        <v>0</v>
      </c>
      <c r="L56" s="26">
        <v>402781.44</v>
      </c>
      <c r="M56" s="77">
        <v>512409.21</v>
      </c>
      <c r="N56" s="78">
        <v>637263.98</v>
      </c>
      <c r="O56" s="78">
        <v>0</v>
      </c>
      <c r="P56" s="78">
        <v>135357.76</v>
      </c>
      <c r="Q56" s="26">
        <v>973878.34</v>
      </c>
    </row>
    <row r="57" spans="1:17" s="7" customFormat="1" ht="12.75" customHeight="1">
      <c r="A57" s="157" t="s">
        <v>77</v>
      </c>
      <c r="B57" s="6" t="s">
        <v>161</v>
      </c>
      <c r="C57" s="76">
        <v>406348.36</v>
      </c>
      <c r="D57" s="25">
        <v>406348.36</v>
      </c>
      <c r="E57" s="26">
        <v>0</v>
      </c>
      <c r="F57" s="25">
        <v>306241.33</v>
      </c>
      <c r="G57" s="77">
        <v>520344.03</v>
      </c>
      <c r="H57" s="78">
        <v>92728.34</v>
      </c>
      <c r="I57" s="78">
        <v>1526570.59</v>
      </c>
      <c r="J57" s="79">
        <v>154624.23</v>
      </c>
      <c r="K57" s="25">
        <v>150000</v>
      </c>
      <c r="L57" s="26">
        <v>256348.36</v>
      </c>
      <c r="M57" s="77">
        <v>456241.33</v>
      </c>
      <c r="N57" s="78">
        <v>776692.39</v>
      </c>
      <c r="O57" s="78">
        <v>92728.34</v>
      </c>
      <c r="P57" s="78">
        <v>1526570.59</v>
      </c>
      <c r="Q57" s="26">
        <v>154624.23</v>
      </c>
    </row>
    <row r="58" spans="1:17" s="7" customFormat="1" ht="12.75" customHeight="1">
      <c r="A58" s="157" t="s">
        <v>78</v>
      </c>
      <c r="B58" s="6" t="s">
        <v>162</v>
      </c>
      <c r="C58" s="76">
        <v>419512.31999999995</v>
      </c>
      <c r="D58" s="25">
        <v>148696.46</v>
      </c>
      <c r="E58" s="26">
        <v>270815.86</v>
      </c>
      <c r="F58" s="25">
        <v>178000</v>
      </c>
      <c r="G58" s="77">
        <v>161303.37</v>
      </c>
      <c r="H58" s="78">
        <v>87060.32</v>
      </c>
      <c r="I58" s="78">
        <v>162266.9</v>
      </c>
      <c r="J58" s="79">
        <v>143042.97</v>
      </c>
      <c r="K58" s="25">
        <v>100000</v>
      </c>
      <c r="L58" s="26">
        <v>319512.32</v>
      </c>
      <c r="M58" s="77">
        <v>278000</v>
      </c>
      <c r="N58" s="78">
        <v>480815.69</v>
      </c>
      <c r="O58" s="78">
        <v>87060.32</v>
      </c>
      <c r="P58" s="78">
        <v>162266.9</v>
      </c>
      <c r="Q58" s="26">
        <v>143042.97</v>
      </c>
    </row>
    <row r="59" spans="1:17" s="7" customFormat="1" ht="24" customHeight="1">
      <c r="A59" s="157" t="s">
        <v>79</v>
      </c>
      <c r="B59" s="6" t="s">
        <v>163</v>
      </c>
      <c r="C59" s="76">
        <v>150535.71</v>
      </c>
      <c r="D59" s="25">
        <v>148578.96</v>
      </c>
      <c r="E59" s="26">
        <v>1956.75</v>
      </c>
      <c r="F59" s="25">
        <v>30000</v>
      </c>
      <c r="G59" s="77">
        <v>35711.26</v>
      </c>
      <c r="H59" s="78">
        <v>0</v>
      </c>
      <c r="I59" s="78">
        <v>953158.72</v>
      </c>
      <c r="J59" s="79">
        <v>243898.94</v>
      </c>
      <c r="K59" s="25">
        <v>20000</v>
      </c>
      <c r="L59" s="26">
        <v>130535.71</v>
      </c>
      <c r="M59" s="77">
        <v>50000</v>
      </c>
      <c r="N59" s="78">
        <v>166246.97</v>
      </c>
      <c r="O59" s="78">
        <v>0</v>
      </c>
      <c r="P59" s="78">
        <v>953158.72</v>
      </c>
      <c r="Q59" s="26">
        <v>243898.94</v>
      </c>
    </row>
    <row r="60" spans="1:17" s="7" customFormat="1" ht="12.75" customHeight="1">
      <c r="A60" s="157" t="s">
        <v>82</v>
      </c>
      <c r="B60" s="6" t="s">
        <v>164</v>
      </c>
      <c r="C60" s="76">
        <v>31967.52</v>
      </c>
      <c r="D60" s="25">
        <v>20895.52</v>
      </c>
      <c r="E60" s="26">
        <v>11072</v>
      </c>
      <c r="F60" s="25">
        <v>170461</v>
      </c>
      <c r="G60" s="77">
        <v>487738.6</v>
      </c>
      <c r="H60" s="78">
        <v>72807.53</v>
      </c>
      <c r="I60" s="78">
        <v>339958.26</v>
      </c>
      <c r="J60" s="79">
        <v>44145.53</v>
      </c>
      <c r="K60" s="25">
        <v>9000</v>
      </c>
      <c r="L60" s="26">
        <v>22967.52</v>
      </c>
      <c r="M60" s="77">
        <v>179461</v>
      </c>
      <c r="N60" s="78">
        <v>510706.12</v>
      </c>
      <c r="O60" s="78">
        <v>72807.53</v>
      </c>
      <c r="P60" s="78">
        <v>339958.26</v>
      </c>
      <c r="Q60" s="26">
        <v>44145.53</v>
      </c>
    </row>
    <row r="61" spans="1:17" s="7" customFormat="1" ht="12.75" customHeight="1" thickBot="1">
      <c r="A61" s="158"/>
      <c r="B61" s="159" t="s">
        <v>80</v>
      </c>
      <c r="C61" s="42">
        <f>SUM(C44:C60)</f>
        <v>4431062.259999999</v>
      </c>
      <c r="D61" s="43">
        <v>1161828.5</v>
      </c>
      <c r="E61" s="44">
        <v>3269233.76</v>
      </c>
      <c r="F61" s="43">
        <v>3328647.84</v>
      </c>
      <c r="G61" s="160">
        <v>5323998.6899999995</v>
      </c>
      <c r="H61" s="161">
        <v>4026546.3299999996</v>
      </c>
      <c r="I61" s="161">
        <v>11145421.22</v>
      </c>
      <c r="J61" s="162">
        <v>3484788.46</v>
      </c>
      <c r="K61" s="43">
        <v>987385</v>
      </c>
      <c r="L61" s="44">
        <v>3443677.2599999993</v>
      </c>
      <c r="M61" s="160">
        <v>4316032.84</v>
      </c>
      <c r="N61" s="161">
        <v>8767675.95</v>
      </c>
      <c r="O61" s="161">
        <v>4026546.3299999996</v>
      </c>
      <c r="P61" s="161">
        <v>11145421.22</v>
      </c>
      <c r="Q61" s="44">
        <v>3484788.46</v>
      </c>
    </row>
    <row r="62" spans="1:17" s="166" customFormat="1" ht="13.5" customHeight="1">
      <c r="A62" s="163"/>
      <c r="B62" s="164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</row>
    <row r="63" spans="1:17" s="166" customFormat="1" ht="12.75" customHeight="1">
      <c r="A63" s="163"/>
      <c r="B63" s="164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</row>
    <row r="64" spans="1:17" s="166" customFormat="1" ht="12.75" customHeight="1">
      <c r="A64" s="163"/>
      <c r="B64" s="164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</row>
    <row r="65" spans="1:17" s="166" customFormat="1" ht="12.75" customHeight="1">
      <c r="A65" s="163"/>
      <c r="B65" s="164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</row>
    <row r="66" spans="1:17" s="166" customFormat="1" ht="12.75" customHeight="1">
      <c r="A66" s="163"/>
      <c r="B66" s="164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</row>
    <row r="67" spans="1:17" s="166" customFormat="1" ht="12.75" customHeight="1">
      <c r="A67" s="163"/>
      <c r="B67" s="164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</row>
    <row r="68" spans="1:17" s="166" customFormat="1" ht="12.75" customHeight="1">
      <c r="A68" s="163"/>
      <c r="B68" s="164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</row>
    <row r="69" spans="1:17" s="166" customFormat="1" ht="12.75" customHeight="1">
      <c r="A69" s="163"/>
      <c r="B69" s="164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</row>
    <row r="70" spans="1:17" s="166" customFormat="1" ht="12.75" customHeight="1">
      <c r="A70" s="163"/>
      <c r="B70" s="164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</row>
    <row r="71" spans="1:17" s="166" customFormat="1" ht="12.75" customHeight="1">
      <c r="A71" s="163"/>
      <c r="B71" s="164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</row>
    <row r="72" spans="1:17" s="166" customFormat="1" ht="12.75" customHeight="1">
      <c r="A72" s="163"/>
      <c r="B72" s="164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</row>
    <row r="73" spans="1:17" s="166" customFormat="1" ht="12.75" customHeight="1">
      <c r="A73" s="163"/>
      <c r="B73" s="164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</row>
    <row r="74" spans="1:17" s="166" customFormat="1" ht="12.75" customHeight="1">
      <c r="A74" s="163"/>
      <c r="B74" s="164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</row>
    <row r="75" spans="1:17" s="166" customFormat="1" ht="12.75" customHeight="1">
      <c r="A75" s="163"/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</row>
    <row r="76" spans="1:17" s="166" customFormat="1" ht="12.75" customHeight="1">
      <c r="A76" s="163"/>
      <c r="B76" s="164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</row>
    <row r="77" spans="1:17" s="166" customFormat="1" ht="12.75" customHeight="1">
      <c r="A77" s="163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</row>
    <row r="78" spans="1:17" s="166" customFormat="1" ht="12.75" customHeight="1" thickBot="1">
      <c r="A78" s="163"/>
      <c r="B78" s="164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</row>
    <row r="79" spans="1:17" s="15" customFormat="1" ht="15" customHeight="1">
      <c r="A79" s="217"/>
      <c r="B79" s="57"/>
      <c r="C79" s="220" t="s">
        <v>4</v>
      </c>
      <c r="D79" s="215" t="s">
        <v>5</v>
      </c>
      <c r="E79" s="216"/>
      <c r="F79" s="244" t="s">
        <v>206</v>
      </c>
      <c r="G79" s="244"/>
      <c r="H79" s="244"/>
      <c r="I79" s="244"/>
      <c r="J79" s="245"/>
      <c r="K79" s="246" t="s">
        <v>6</v>
      </c>
      <c r="L79" s="247"/>
      <c r="M79" s="244" t="s">
        <v>7</v>
      </c>
      <c r="N79" s="244"/>
      <c r="O79" s="244"/>
      <c r="P79" s="244"/>
      <c r="Q79" s="245"/>
    </row>
    <row r="80" spans="1:17" s="15" customFormat="1" ht="12.75" customHeight="1">
      <c r="A80" s="218"/>
      <c r="B80" s="58" t="s">
        <v>8</v>
      </c>
      <c r="C80" s="221"/>
      <c r="D80" s="248" t="s">
        <v>9</v>
      </c>
      <c r="E80" s="250" t="s">
        <v>10</v>
      </c>
      <c r="F80" s="115" t="s">
        <v>11</v>
      </c>
      <c r="G80" s="60" t="s">
        <v>12</v>
      </c>
      <c r="H80" s="60" t="s">
        <v>12</v>
      </c>
      <c r="I80" s="61" t="s">
        <v>13</v>
      </c>
      <c r="J80" s="113" t="s">
        <v>14</v>
      </c>
      <c r="K80" s="114" t="s">
        <v>15</v>
      </c>
      <c r="L80" s="113" t="s">
        <v>16</v>
      </c>
      <c r="M80" s="115" t="s">
        <v>11</v>
      </c>
      <c r="N80" s="60" t="s">
        <v>12</v>
      </c>
      <c r="O80" s="60" t="s">
        <v>12</v>
      </c>
      <c r="P80" s="61" t="s">
        <v>13</v>
      </c>
      <c r="Q80" s="113" t="s">
        <v>14</v>
      </c>
    </row>
    <row r="81" spans="1:17" s="15" customFormat="1" ht="12.75" customHeight="1" thickBot="1">
      <c r="A81" s="219"/>
      <c r="B81" s="62"/>
      <c r="C81" s="222"/>
      <c r="D81" s="272"/>
      <c r="E81" s="262"/>
      <c r="F81" s="120" t="s">
        <v>17</v>
      </c>
      <c r="G81" s="64" t="s">
        <v>18</v>
      </c>
      <c r="H81" s="64" t="s">
        <v>19</v>
      </c>
      <c r="I81" s="65" t="s">
        <v>15</v>
      </c>
      <c r="J81" s="118"/>
      <c r="K81" s="167" t="s">
        <v>17</v>
      </c>
      <c r="L81" s="168" t="s">
        <v>20</v>
      </c>
      <c r="M81" s="120" t="s">
        <v>17</v>
      </c>
      <c r="N81" s="64" t="s">
        <v>18</v>
      </c>
      <c r="O81" s="64" t="s">
        <v>19</v>
      </c>
      <c r="P81" s="65" t="s">
        <v>15</v>
      </c>
      <c r="Q81" s="118"/>
    </row>
    <row r="82" spans="1:17" s="7" customFormat="1" ht="12.75" customHeight="1">
      <c r="A82" s="152"/>
      <c r="B82" s="8" t="s">
        <v>81</v>
      </c>
      <c r="C82" s="123"/>
      <c r="D82" s="124"/>
      <c r="E82" s="125"/>
      <c r="F82" s="124"/>
      <c r="G82" s="126"/>
      <c r="H82" s="127"/>
      <c r="I82" s="127"/>
      <c r="J82" s="125"/>
      <c r="K82" s="124"/>
      <c r="L82" s="125"/>
      <c r="M82" s="126"/>
      <c r="N82" s="127"/>
      <c r="O82" s="127"/>
      <c r="P82" s="127"/>
      <c r="Q82" s="125"/>
    </row>
    <row r="83" spans="1:17" s="7" customFormat="1" ht="12.75" customHeight="1">
      <c r="A83" s="28" t="s">
        <v>84</v>
      </c>
      <c r="B83" s="4" t="s">
        <v>83</v>
      </c>
      <c r="C83" s="76">
        <v>30120.11</v>
      </c>
      <c r="D83" s="25">
        <v>30120.11</v>
      </c>
      <c r="E83" s="26">
        <v>0</v>
      </c>
      <c r="F83" s="25">
        <v>91659</v>
      </c>
      <c r="G83" s="77">
        <v>71183.68</v>
      </c>
      <c r="H83" s="78">
        <v>101923.61</v>
      </c>
      <c r="I83" s="78">
        <v>191422.57</v>
      </c>
      <c r="J83" s="26">
        <v>215728.79</v>
      </c>
      <c r="K83" s="25">
        <v>6000</v>
      </c>
      <c r="L83" s="26">
        <v>24120.11</v>
      </c>
      <c r="M83" s="77">
        <v>97659</v>
      </c>
      <c r="N83" s="78">
        <v>95303.79</v>
      </c>
      <c r="O83" s="78">
        <v>101923.61</v>
      </c>
      <c r="P83" s="78">
        <v>191422.57</v>
      </c>
      <c r="Q83" s="26">
        <v>215728.79</v>
      </c>
    </row>
    <row r="84" spans="1:17" s="7" customFormat="1" ht="12.75" customHeight="1">
      <c r="A84" s="28" t="s">
        <v>85</v>
      </c>
      <c r="B84" s="4" t="s">
        <v>166</v>
      </c>
      <c r="C84" s="76">
        <v>348384.17</v>
      </c>
      <c r="D84" s="25">
        <v>1087.04</v>
      </c>
      <c r="E84" s="26">
        <v>347297.13</v>
      </c>
      <c r="F84" s="25">
        <v>697198</v>
      </c>
      <c r="G84" s="77">
        <v>761384.03</v>
      </c>
      <c r="H84" s="78">
        <v>0</v>
      </c>
      <c r="I84" s="78">
        <v>99137.34</v>
      </c>
      <c r="J84" s="26">
        <v>113523.85</v>
      </c>
      <c r="K84" s="25">
        <v>174000</v>
      </c>
      <c r="L84" s="26">
        <v>174384.17</v>
      </c>
      <c r="M84" s="77">
        <v>871198</v>
      </c>
      <c r="N84" s="78">
        <v>935768.2000000001</v>
      </c>
      <c r="O84" s="78">
        <v>0</v>
      </c>
      <c r="P84" s="78">
        <v>99137.34</v>
      </c>
      <c r="Q84" s="26">
        <v>113523.85</v>
      </c>
    </row>
    <row r="85" spans="1:17" s="7" customFormat="1" ht="12.75" customHeight="1">
      <c r="A85" s="28" t="s">
        <v>86</v>
      </c>
      <c r="B85" s="4" t="s">
        <v>167</v>
      </c>
      <c r="C85" s="76">
        <v>251448.25</v>
      </c>
      <c r="D85" s="25">
        <v>1579.77</v>
      </c>
      <c r="E85" s="26">
        <v>249868.48</v>
      </c>
      <c r="F85" s="25">
        <v>199452.26</v>
      </c>
      <c r="G85" s="77">
        <v>362528.25</v>
      </c>
      <c r="H85" s="78">
        <v>328644.47</v>
      </c>
      <c r="I85" s="78">
        <v>644830.51</v>
      </c>
      <c r="J85" s="26">
        <v>174078.63</v>
      </c>
      <c r="K85" s="25">
        <v>100000</v>
      </c>
      <c r="L85" s="26">
        <v>151448.25</v>
      </c>
      <c r="M85" s="77">
        <v>299452.26</v>
      </c>
      <c r="N85" s="78">
        <v>513976.5</v>
      </c>
      <c r="O85" s="78">
        <v>328644.47</v>
      </c>
      <c r="P85" s="78">
        <v>644830.51</v>
      </c>
      <c r="Q85" s="26">
        <v>174078.63</v>
      </c>
    </row>
    <row r="86" spans="1:17" s="7" customFormat="1" ht="12.75" customHeight="1">
      <c r="A86" s="28" t="s">
        <v>87</v>
      </c>
      <c r="B86" s="4" t="s">
        <v>168</v>
      </c>
      <c r="C86" s="76">
        <v>665796.94</v>
      </c>
      <c r="D86" s="25">
        <v>16728.74</v>
      </c>
      <c r="E86" s="26">
        <v>649068.2</v>
      </c>
      <c r="F86" s="25">
        <v>1049507.15</v>
      </c>
      <c r="G86" s="77">
        <v>1355558.18</v>
      </c>
      <c r="H86" s="78">
        <v>0</v>
      </c>
      <c r="I86" s="78">
        <v>1146584.24</v>
      </c>
      <c r="J86" s="26">
        <v>392253</v>
      </c>
      <c r="K86" s="25">
        <v>250000</v>
      </c>
      <c r="L86" s="26">
        <v>415796.94</v>
      </c>
      <c r="M86" s="77">
        <v>1299507.15</v>
      </c>
      <c r="N86" s="78">
        <v>1771355.1199999999</v>
      </c>
      <c r="O86" s="78">
        <v>0</v>
      </c>
      <c r="P86" s="78">
        <v>1146584.24</v>
      </c>
      <c r="Q86" s="26">
        <v>392253</v>
      </c>
    </row>
    <row r="87" spans="1:17" s="7" customFormat="1" ht="12.75" customHeight="1">
      <c r="A87" s="28" t="s">
        <v>88</v>
      </c>
      <c r="B87" s="4" t="s">
        <v>169</v>
      </c>
      <c r="C87" s="76">
        <v>7961.32</v>
      </c>
      <c r="D87" s="25">
        <v>847.4</v>
      </c>
      <c r="E87" s="26">
        <v>7113.92</v>
      </c>
      <c r="F87" s="25">
        <v>60500</v>
      </c>
      <c r="G87" s="77">
        <v>53680.43</v>
      </c>
      <c r="H87" s="78">
        <v>115064.98</v>
      </c>
      <c r="I87" s="78">
        <v>305300.13</v>
      </c>
      <c r="J87" s="26">
        <v>348494.83</v>
      </c>
      <c r="K87" s="25">
        <v>0</v>
      </c>
      <c r="L87" s="26">
        <v>7961.32</v>
      </c>
      <c r="M87" s="77">
        <v>60500</v>
      </c>
      <c r="N87" s="78">
        <v>61641.75</v>
      </c>
      <c r="O87" s="78">
        <v>115064.98</v>
      </c>
      <c r="P87" s="78">
        <v>305300.13</v>
      </c>
      <c r="Q87" s="26">
        <v>348494.83</v>
      </c>
    </row>
    <row r="88" spans="1:17" s="7" customFormat="1" ht="12.75" customHeight="1">
      <c r="A88" s="28" t="s">
        <v>89</v>
      </c>
      <c r="B88" s="4" t="s">
        <v>170</v>
      </c>
      <c r="C88" s="76">
        <v>410747.81</v>
      </c>
      <c r="D88" s="25">
        <v>0</v>
      </c>
      <c r="E88" s="26">
        <v>410747.81</v>
      </c>
      <c r="F88" s="25">
        <v>673557</v>
      </c>
      <c r="G88" s="77">
        <v>742586.26</v>
      </c>
      <c r="H88" s="78">
        <v>550638.85</v>
      </c>
      <c r="I88" s="78">
        <v>2417669.09</v>
      </c>
      <c r="J88" s="26">
        <v>663609.39</v>
      </c>
      <c r="K88" s="25">
        <v>20000</v>
      </c>
      <c r="L88" s="26">
        <v>390747.81</v>
      </c>
      <c r="M88" s="77">
        <v>693557</v>
      </c>
      <c r="N88" s="78">
        <v>1133334.07</v>
      </c>
      <c r="O88" s="78">
        <v>550638.85</v>
      </c>
      <c r="P88" s="78">
        <v>2417669.09</v>
      </c>
      <c r="Q88" s="26">
        <v>663609.39</v>
      </c>
    </row>
    <row r="89" spans="1:17" s="7" customFormat="1" ht="12.75" customHeight="1">
      <c r="A89" s="28" t="s">
        <v>90</v>
      </c>
      <c r="B89" s="4" t="s">
        <v>171</v>
      </c>
      <c r="C89" s="76">
        <v>179641.8</v>
      </c>
      <c r="D89" s="25">
        <v>71218.84</v>
      </c>
      <c r="E89" s="26">
        <v>108422.96</v>
      </c>
      <c r="F89" s="25">
        <v>340000</v>
      </c>
      <c r="G89" s="77">
        <v>84402.21</v>
      </c>
      <c r="H89" s="78">
        <v>214048</v>
      </c>
      <c r="I89" s="78">
        <v>1192557.88</v>
      </c>
      <c r="J89" s="26">
        <v>590379.56</v>
      </c>
      <c r="K89" s="25">
        <v>100000</v>
      </c>
      <c r="L89" s="26">
        <v>79641.8</v>
      </c>
      <c r="M89" s="77">
        <v>440000</v>
      </c>
      <c r="N89" s="78">
        <v>164044.01</v>
      </c>
      <c r="O89" s="78">
        <v>214048</v>
      </c>
      <c r="P89" s="78">
        <v>1192557.88</v>
      </c>
      <c r="Q89" s="26">
        <v>590379.56</v>
      </c>
    </row>
    <row r="90" spans="1:17" s="7" customFormat="1" ht="12.75" customHeight="1">
      <c r="A90" s="28" t="s">
        <v>91</v>
      </c>
      <c r="B90" s="4" t="s">
        <v>172</v>
      </c>
      <c r="C90" s="76">
        <v>14041.109999999986</v>
      </c>
      <c r="D90" s="25">
        <v>-335017.38</v>
      </c>
      <c r="E90" s="26">
        <v>349058.49</v>
      </c>
      <c r="F90" s="25">
        <v>160800</v>
      </c>
      <c r="G90" s="77">
        <v>2625.5</v>
      </c>
      <c r="H90" s="78">
        <v>324862.02</v>
      </c>
      <c r="I90" s="78">
        <v>36829.91</v>
      </c>
      <c r="J90" s="26">
        <v>18298.15</v>
      </c>
      <c r="K90" s="25">
        <v>0</v>
      </c>
      <c r="L90" s="26">
        <v>14041.11</v>
      </c>
      <c r="M90" s="77">
        <v>160800</v>
      </c>
      <c r="N90" s="78">
        <v>16666.61</v>
      </c>
      <c r="O90" s="78">
        <v>324862.02</v>
      </c>
      <c r="P90" s="78">
        <v>36829.91</v>
      </c>
      <c r="Q90" s="26">
        <v>18298.15</v>
      </c>
    </row>
    <row r="91" spans="1:17" s="7" customFormat="1" ht="12" customHeight="1">
      <c r="A91" s="28" t="s">
        <v>92</v>
      </c>
      <c r="B91" s="4" t="s">
        <v>207</v>
      </c>
      <c r="C91" s="76">
        <v>331920.4</v>
      </c>
      <c r="D91" s="25"/>
      <c r="E91" s="26">
        <v>331920.4</v>
      </c>
      <c r="F91" s="25">
        <v>283617</v>
      </c>
      <c r="G91" s="77">
        <v>756501.7</v>
      </c>
      <c r="H91" s="78">
        <v>28927</v>
      </c>
      <c r="I91" s="78">
        <v>1819022.11</v>
      </c>
      <c r="J91" s="26">
        <v>528602.67</v>
      </c>
      <c r="K91" s="25">
        <v>130000</v>
      </c>
      <c r="L91" s="26">
        <v>201920.4</v>
      </c>
      <c r="M91" s="77">
        <v>413617</v>
      </c>
      <c r="N91" s="78">
        <v>958422.1</v>
      </c>
      <c r="O91" s="78">
        <v>28927</v>
      </c>
      <c r="P91" s="78">
        <v>1819022.11</v>
      </c>
      <c r="Q91" s="26">
        <v>528602.67</v>
      </c>
    </row>
    <row r="92" spans="1:17" s="7" customFormat="1" ht="12.75" customHeight="1">
      <c r="A92" s="28" t="s">
        <v>93</v>
      </c>
      <c r="B92" s="4" t="s">
        <v>173</v>
      </c>
      <c r="C92" s="76">
        <v>1353678.06</v>
      </c>
      <c r="D92" s="25">
        <v>237.59</v>
      </c>
      <c r="E92" s="26">
        <v>1353440.47</v>
      </c>
      <c r="F92" s="25">
        <v>101547</v>
      </c>
      <c r="G92" s="77">
        <v>2664664.74</v>
      </c>
      <c r="H92" s="78">
        <v>0</v>
      </c>
      <c r="I92" s="78">
        <v>1267491.79</v>
      </c>
      <c r="J92" s="26">
        <v>218815.82</v>
      </c>
      <c r="K92" s="25">
        <v>1083000</v>
      </c>
      <c r="L92" s="26">
        <v>270678.06</v>
      </c>
      <c r="M92" s="77">
        <v>1184547</v>
      </c>
      <c r="N92" s="78">
        <v>2935342.8000000003</v>
      </c>
      <c r="O92" s="78">
        <v>0</v>
      </c>
      <c r="P92" s="78">
        <v>1267491.79</v>
      </c>
      <c r="Q92" s="26">
        <v>218815.82</v>
      </c>
    </row>
    <row r="93" spans="1:17" s="7" customFormat="1" ht="12.75" customHeight="1">
      <c r="A93" s="28" t="s">
        <v>94</v>
      </c>
      <c r="B93" s="4" t="s">
        <v>174</v>
      </c>
      <c r="C93" s="76">
        <v>113341.9</v>
      </c>
      <c r="D93" s="25"/>
      <c r="E93" s="26">
        <v>113341.9</v>
      </c>
      <c r="F93" s="25">
        <v>3000</v>
      </c>
      <c r="G93" s="77">
        <v>113413.93</v>
      </c>
      <c r="H93" s="78">
        <v>14000</v>
      </c>
      <c r="I93" s="78">
        <v>751059.3</v>
      </c>
      <c r="J93" s="26">
        <v>142044.13</v>
      </c>
      <c r="K93" s="25">
        <v>10000</v>
      </c>
      <c r="L93" s="26">
        <v>103341.9</v>
      </c>
      <c r="M93" s="77">
        <v>13000</v>
      </c>
      <c r="N93" s="78">
        <v>216755.83</v>
      </c>
      <c r="O93" s="78">
        <v>14000</v>
      </c>
      <c r="P93" s="78">
        <v>751059.3</v>
      </c>
      <c r="Q93" s="26">
        <v>142044.13</v>
      </c>
    </row>
    <row r="94" spans="1:17" s="7" customFormat="1" ht="12.75" customHeight="1">
      <c r="A94" s="28" t="s">
        <v>95</v>
      </c>
      <c r="B94" s="4" t="s">
        <v>175</v>
      </c>
      <c r="C94" s="76">
        <v>116814.43</v>
      </c>
      <c r="D94" s="25"/>
      <c r="E94" s="26">
        <v>116814.43</v>
      </c>
      <c r="F94" s="25">
        <v>201593</v>
      </c>
      <c r="G94" s="77">
        <v>679737.66</v>
      </c>
      <c r="H94" s="78">
        <v>794768.19</v>
      </c>
      <c r="I94" s="78">
        <v>1288431.88</v>
      </c>
      <c r="J94" s="26">
        <v>82298.27</v>
      </c>
      <c r="K94" s="25">
        <v>23300</v>
      </c>
      <c r="L94" s="26">
        <v>93514.43</v>
      </c>
      <c r="M94" s="77">
        <v>224893</v>
      </c>
      <c r="N94" s="78">
        <v>773252.0900000001</v>
      </c>
      <c r="O94" s="78">
        <v>794768.19</v>
      </c>
      <c r="P94" s="78">
        <v>1288431.88</v>
      </c>
      <c r="Q94" s="26">
        <v>82298.27</v>
      </c>
    </row>
    <row r="95" spans="1:17" s="7" customFormat="1" ht="12.75" customHeight="1">
      <c r="A95" s="28" t="s">
        <v>96</v>
      </c>
      <c r="B95" s="4" t="s">
        <v>176</v>
      </c>
      <c r="C95" s="76">
        <v>298817.68</v>
      </c>
      <c r="D95" s="25">
        <v>287398.49</v>
      </c>
      <c r="E95" s="26">
        <v>11419.19</v>
      </c>
      <c r="F95" s="25">
        <v>4915</v>
      </c>
      <c r="G95" s="77">
        <v>65394.81</v>
      </c>
      <c r="H95" s="78">
        <v>8805.33</v>
      </c>
      <c r="I95" s="78">
        <v>425133.77</v>
      </c>
      <c r="J95" s="26">
        <v>36531</v>
      </c>
      <c r="K95" s="25">
        <v>0</v>
      </c>
      <c r="L95" s="26">
        <v>298817.68</v>
      </c>
      <c r="M95" s="77">
        <v>4915</v>
      </c>
      <c r="N95" s="78">
        <v>364212.49</v>
      </c>
      <c r="O95" s="78">
        <v>8805.33</v>
      </c>
      <c r="P95" s="78">
        <v>425133.77</v>
      </c>
      <c r="Q95" s="26">
        <v>36531</v>
      </c>
    </row>
    <row r="96" spans="1:17" s="7" customFormat="1" ht="12.75" customHeight="1">
      <c r="A96" s="28" t="s">
        <v>97</v>
      </c>
      <c r="B96" s="4" t="s">
        <v>177</v>
      </c>
      <c r="C96" s="76">
        <v>239821.24</v>
      </c>
      <c r="D96" s="25">
        <v>-22907.43</v>
      </c>
      <c r="E96" s="26">
        <v>262728.67</v>
      </c>
      <c r="F96" s="25">
        <v>256040</v>
      </c>
      <c r="G96" s="77">
        <v>71329.21</v>
      </c>
      <c r="H96" s="78">
        <v>0</v>
      </c>
      <c r="I96" s="78">
        <v>2062105.41</v>
      </c>
      <c r="J96" s="26">
        <v>172617.9</v>
      </c>
      <c r="K96" s="25">
        <v>0</v>
      </c>
      <c r="L96" s="26">
        <v>239821.24</v>
      </c>
      <c r="M96" s="77">
        <v>256040</v>
      </c>
      <c r="N96" s="78">
        <v>311150.45</v>
      </c>
      <c r="O96" s="78">
        <v>0</v>
      </c>
      <c r="P96" s="78">
        <v>2062105.41</v>
      </c>
      <c r="Q96" s="26">
        <v>172617.9</v>
      </c>
    </row>
    <row r="97" spans="1:17" s="7" customFormat="1" ht="12.75" customHeight="1">
      <c r="A97" s="28" t="s">
        <v>98</v>
      </c>
      <c r="B97" s="4" t="s">
        <v>178</v>
      </c>
      <c r="C97" s="76">
        <v>175190.15</v>
      </c>
      <c r="D97" s="25">
        <v>0</v>
      </c>
      <c r="E97" s="26">
        <v>175190.15</v>
      </c>
      <c r="F97" s="25">
        <v>399305</v>
      </c>
      <c r="G97" s="77">
        <v>751529.26</v>
      </c>
      <c r="H97" s="78">
        <v>75943.75</v>
      </c>
      <c r="I97" s="78">
        <v>1358483.54</v>
      </c>
      <c r="J97" s="26">
        <v>361379.74</v>
      </c>
      <c r="K97" s="25">
        <v>80000</v>
      </c>
      <c r="L97" s="26">
        <v>95190.15</v>
      </c>
      <c r="M97" s="77">
        <v>479305</v>
      </c>
      <c r="N97" s="78">
        <v>846719.41</v>
      </c>
      <c r="O97" s="78">
        <v>75943.75</v>
      </c>
      <c r="P97" s="78">
        <v>1358483.54</v>
      </c>
      <c r="Q97" s="26">
        <v>361379.74</v>
      </c>
    </row>
    <row r="98" spans="1:17" s="7" customFormat="1" ht="12.75" customHeight="1">
      <c r="A98" s="28" t="s">
        <v>101</v>
      </c>
      <c r="B98" s="4" t="s">
        <v>179</v>
      </c>
      <c r="C98" s="76">
        <v>209360.63</v>
      </c>
      <c r="D98" s="25">
        <v>4865.96</v>
      </c>
      <c r="E98" s="26">
        <v>204494.67</v>
      </c>
      <c r="F98" s="25">
        <v>3000</v>
      </c>
      <c r="G98" s="77">
        <v>627470.72</v>
      </c>
      <c r="H98" s="78">
        <v>0</v>
      </c>
      <c r="I98" s="78">
        <v>379043.62</v>
      </c>
      <c r="J98" s="26">
        <v>156375.24</v>
      </c>
      <c r="K98" s="25">
        <v>0</v>
      </c>
      <c r="L98" s="26">
        <v>209360.63</v>
      </c>
      <c r="M98" s="77">
        <v>3000</v>
      </c>
      <c r="N98" s="78">
        <v>836831.35</v>
      </c>
      <c r="O98" s="78">
        <v>0</v>
      </c>
      <c r="P98" s="78">
        <v>379043.62</v>
      </c>
      <c r="Q98" s="26">
        <v>156375.24</v>
      </c>
    </row>
    <row r="99" spans="1:17" s="7" customFormat="1" ht="12.75" customHeight="1" thickBot="1">
      <c r="A99" s="158"/>
      <c r="B99" s="159" t="s">
        <v>99</v>
      </c>
      <c r="C99" s="42">
        <f>SUM(C83:C98)</f>
        <v>4747086.000000001</v>
      </c>
      <c r="D99" s="43">
        <v>56159.129999999976</v>
      </c>
      <c r="E99" s="45">
        <v>4690926.870000001</v>
      </c>
      <c r="F99" s="43">
        <v>4525690.41</v>
      </c>
      <c r="G99" s="160">
        <v>9163990.57</v>
      </c>
      <c r="H99" s="161">
        <v>2557626.2</v>
      </c>
      <c r="I99" s="161">
        <v>15385103.089999998</v>
      </c>
      <c r="J99" s="45">
        <v>4215030.97</v>
      </c>
      <c r="K99" s="43">
        <v>1976300</v>
      </c>
      <c r="L99" s="45">
        <v>2770785.9999999995</v>
      </c>
      <c r="M99" s="160">
        <v>6501990.41</v>
      </c>
      <c r="N99" s="161">
        <v>11934776.57</v>
      </c>
      <c r="O99" s="161">
        <v>2557626.2</v>
      </c>
      <c r="P99" s="161">
        <v>15385103.089999998</v>
      </c>
      <c r="Q99" s="45">
        <v>4215030.97</v>
      </c>
    </row>
    <row r="100" spans="1:17" s="7" customFormat="1" ht="12.75" customHeight="1">
      <c r="A100" s="152"/>
      <c r="B100" s="8" t="s">
        <v>100</v>
      </c>
      <c r="C100" s="123"/>
      <c r="D100" s="124"/>
      <c r="E100" s="125"/>
      <c r="F100" s="124"/>
      <c r="G100" s="126"/>
      <c r="H100" s="127"/>
      <c r="I100" s="127"/>
      <c r="J100" s="125"/>
      <c r="K100" s="124"/>
      <c r="L100" s="125"/>
      <c r="M100" s="126"/>
      <c r="N100" s="127"/>
      <c r="O100" s="127"/>
      <c r="P100" s="127"/>
      <c r="Q100" s="125"/>
    </row>
    <row r="101" spans="1:17" s="7" customFormat="1" ht="12.75" customHeight="1">
      <c r="A101" s="28" t="s">
        <v>105</v>
      </c>
      <c r="B101" s="4" t="s">
        <v>102</v>
      </c>
      <c r="C101" s="76">
        <v>5269</v>
      </c>
      <c r="D101" s="25">
        <v>0</v>
      </c>
      <c r="E101" s="26">
        <v>5269</v>
      </c>
      <c r="F101" s="25">
        <v>19722</v>
      </c>
      <c r="G101" s="77">
        <v>77130.08</v>
      </c>
      <c r="H101" s="78">
        <v>0</v>
      </c>
      <c r="I101" s="78">
        <v>347358.76</v>
      </c>
      <c r="J101" s="26">
        <v>54592.48</v>
      </c>
      <c r="K101" s="25">
        <v>0</v>
      </c>
      <c r="L101" s="26">
        <v>5269</v>
      </c>
      <c r="M101" s="77">
        <v>19722</v>
      </c>
      <c r="N101" s="78">
        <v>82399.08</v>
      </c>
      <c r="O101" s="78">
        <v>0</v>
      </c>
      <c r="P101" s="78">
        <v>347358.76</v>
      </c>
      <c r="Q101" s="169">
        <v>54592.48</v>
      </c>
    </row>
    <row r="102" spans="1:17" s="7" customFormat="1" ht="12.75" customHeight="1" thickBot="1">
      <c r="A102" s="158"/>
      <c r="B102" s="9" t="s">
        <v>103</v>
      </c>
      <c r="C102" s="42">
        <f aca="true" t="shared" si="1" ref="C102:Q102">SUM(C101:C101)</f>
        <v>5269</v>
      </c>
      <c r="D102" s="43">
        <f t="shared" si="1"/>
        <v>0</v>
      </c>
      <c r="E102" s="45">
        <f t="shared" si="1"/>
        <v>5269</v>
      </c>
      <c r="F102" s="43">
        <f t="shared" si="1"/>
        <v>19722</v>
      </c>
      <c r="G102" s="160">
        <f t="shared" si="1"/>
        <v>77130.08</v>
      </c>
      <c r="H102" s="161">
        <f t="shared" si="1"/>
        <v>0</v>
      </c>
      <c r="I102" s="161">
        <f t="shared" si="1"/>
        <v>347358.76</v>
      </c>
      <c r="J102" s="45">
        <f t="shared" si="1"/>
        <v>54592.48</v>
      </c>
      <c r="K102" s="43">
        <f t="shared" si="1"/>
        <v>0</v>
      </c>
      <c r="L102" s="45">
        <f t="shared" si="1"/>
        <v>5269</v>
      </c>
      <c r="M102" s="160">
        <f t="shared" si="1"/>
        <v>19722</v>
      </c>
      <c r="N102" s="161">
        <f t="shared" si="1"/>
        <v>82399.08</v>
      </c>
      <c r="O102" s="161">
        <f t="shared" si="1"/>
        <v>0</v>
      </c>
      <c r="P102" s="161">
        <f t="shared" si="1"/>
        <v>347358.76</v>
      </c>
      <c r="Q102" s="45">
        <f t="shared" si="1"/>
        <v>54592.48</v>
      </c>
    </row>
    <row r="103" spans="1:17" ht="12.75" customHeight="1">
      <c r="A103" s="121"/>
      <c r="B103" s="8" t="s">
        <v>104</v>
      </c>
      <c r="C103" s="123"/>
      <c r="D103" s="124"/>
      <c r="E103" s="125"/>
      <c r="F103" s="124"/>
      <c r="G103" s="126"/>
      <c r="H103" s="127"/>
      <c r="I103" s="127"/>
      <c r="J103" s="125"/>
      <c r="K103" s="124"/>
      <c r="L103" s="125"/>
      <c r="M103" s="126"/>
      <c r="N103" s="127"/>
      <c r="O103" s="127"/>
      <c r="P103" s="127"/>
      <c r="Q103" s="125"/>
    </row>
    <row r="104" spans="1:17" s="134" customFormat="1" ht="12.75" customHeight="1">
      <c r="A104" s="170" t="s">
        <v>109</v>
      </c>
      <c r="B104" s="10" t="s">
        <v>106</v>
      </c>
      <c r="C104" s="138">
        <v>382935.44</v>
      </c>
      <c r="D104" s="140">
        <v>0</v>
      </c>
      <c r="E104" s="171">
        <v>382935.44</v>
      </c>
      <c r="F104" s="140">
        <v>794522.83</v>
      </c>
      <c r="G104" s="141">
        <v>8160557.26</v>
      </c>
      <c r="H104" s="142">
        <v>0</v>
      </c>
      <c r="I104" s="142">
        <v>9179043.55</v>
      </c>
      <c r="J104" s="171">
        <v>278051.1</v>
      </c>
      <c r="K104" s="144">
        <v>100000</v>
      </c>
      <c r="L104" s="171">
        <v>282935.44</v>
      </c>
      <c r="M104" s="141">
        <v>894522.83</v>
      </c>
      <c r="N104" s="142">
        <v>8443492.7</v>
      </c>
      <c r="O104" s="142">
        <v>0</v>
      </c>
      <c r="P104" s="142">
        <v>9179043.55</v>
      </c>
      <c r="Q104" s="171">
        <v>278051.1</v>
      </c>
    </row>
    <row r="105" spans="1:17" ht="12.75" customHeight="1" thickBot="1">
      <c r="A105" s="172"/>
      <c r="B105" s="9" t="s">
        <v>107</v>
      </c>
      <c r="C105" s="46">
        <f aca="true" t="shared" si="2" ref="C105:Q105">SUM(C104:C104)</f>
        <v>382935.44</v>
      </c>
      <c r="D105" s="47">
        <f t="shared" si="2"/>
        <v>0</v>
      </c>
      <c r="E105" s="48">
        <f t="shared" si="2"/>
        <v>382935.44</v>
      </c>
      <c r="F105" s="47">
        <f t="shared" si="2"/>
        <v>794522.83</v>
      </c>
      <c r="G105" s="173">
        <f t="shared" si="2"/>
        <v>8160557.26</v>
      </c>
      <c r="H105" s="174">
        <f t="shared" si="2"/>
        <v>0</v>
      </c>
      <c r="I105" s="174">
        <f t="shared" si="2"/>
        <v>9179043.55</v>
      </c>
      <c r="J105" s="48">
        <f t="shared" si="2"/>
        <v>278051.1</v>
      </c>
      <c r="K105" s="47">
        <f t="shared" si="2"/>
        <v>100000</v>
      </c>
      <c r="L105" s="48">
        <f t="shared" si="2"/>
        <v>282935.44</v>
      </c>
      <c r="M105" s="173">
        <f t="shared" si="2"/>
        <v>894522.83</v>
      </c>
      <c r="N105" s="174">
        <f t="shared" si="2"/>
        <v>8443492.7</v>
      </c>
      <c r="O105" s="174">
        <f t="shared" si="2"/>
        <v>0</v>
      </c>
      <c r="P105" s="174">
        <f t="shared" si="2"/>
        <v>9179043.55</v>
      </c>
      <c r="Q105" s="48">
        <f t="shared" si="2"/>
        <v>278051.1</v>
      </c>
    </row>
    <row r="106" spans="1:17" s="7" customFormat="1" ht="12.75" customHeight="1">
      <c r="A106" s="152"/>
      <c r="B106" s="8" t="s">
        <v>108</v>
      </c>
      <c r="C106" s="123"/>
      <c r="D106" s="124"/>
      <c r="E106" s="125"/>
      <c r="F106" s="124"/>
      <c r="G106" s="126"/>
      <c r="H106" s="127"/>
      <c r="I106" s="127"/>
      <c r="J106" s="125"/>
      <c r="K106" s="124"/>
      <c r="L106" s="125"/>
      <c r="M106" s="126"/>
      <c r="N106" s="127"/>
      <c r="O106" s="127"/>
      <c r="P106" s="127"/>
      <c r="Q106" s="125"/>
    </row>
    <row r="107" spans="1:17" s="7" customFormat="1" ht="12.75" customHeight="1">
      <c r="A107" s="28" t="s">
        <v>111</v>
      </c>
      <c r="B107" s="11" t="s">
        <v>110</v>
      </c>
      <c r="C107" s="76">
        <v>990.52</v>
      </c>
      <c r="D107" s="25">
        <v>990.52</v>
      </c>
      <c r="E107" s="26">
        <v>0</v>
      </c>
      <c r="F107" s="25">
        <v>0</v>
      </c>
      <c r="G107" s="77">
        <v>514.78</v>
      </c>
      <c r="H107" s="78">
        <v>11552.8</v>
      </c>
      <c r="I107" s="78">
        <v>7306.42</v>
      </c>
      <c r="J107" s="26">
        <v>10597</v>
      </c>
      <c r="K107" s="25">
        <v>0</v>
      </c>
      <c r="L107" s="26">
        <v>990.52</v>
      </c>
      <c r="M107" s="77">
        <v>0</v>
      </c>
      <c r="N107" s="78">
        <v>1505.3</v>
      </c>
      <c r="O107" s="78">
        <v>11552.8</v>
      </c>
      <c r="P107" s="78">
        <v>7306.42</v>
      </c>
      <c r="Q107" s="26">
        <v>10597</v>
      </c>
    </row>
    <row r="108" spans="1:17" s="7" customFormat="1" ht="12.75" customHeight="1">
      <c r="A108" s="28" t="s">
        <v>112</v>
      </c>
      <c r="B108" s="11" t="s">
        <v>187</v>
      </c>
      <c r="C108" s="76">
        <v>995.15</v>
      </c>
      <c r="D108" s="25">
        <v>995.15</v>
      </c>
      <c r="E108" s="26">
        <v>0</v>
      </c>
      <c r="F108" s="25">
        <v>0</v>
      </c>
      <c r="G108" s="77">
        <v>1165.4</v>
      </c>
      <c r="H108" s="78">
        <v>0</v>
      </c>
      <c r="I108" s="78">
        <v>2355.6</v>
      </c>
      <c r="J108" s="26">
        <v>37023.97</v>
      </c>
      <c r="K108" s="25">
        <v>0</v>
      </c>
      <c r="L108" s="26">
        <v>995.15</v>
      </c>
      <c r="M108" s="77">
        <v>0</v>
      </c>
      <c r="N108" s="78">
        <v>2160.55</v>
      </c>
      <c r="O108" s="78">
        <v>0</v>
      </c>
      <c r="P108" s="78">
        <v>2355.6</v>
      </c>
      <c r="Q108" s="26">
        <v>37023.97</v>
      </c>
    </row>
    <row r="109" spans="1:17" s="7" customFormat="1" ht="12.75" customHeight="1">
      <c r="A109" s="28" t="s">
        <v>113</v>
      </c>
      <c r="B109" s="11" t="s">
        <v>188</v>
      </c>
      <c r="C109" s="76">
        <v>369.66</v>
      </c>
      <c r="D109" s="25">
        <v>369.66</v>
      </c>
      <c r="E109" s="26">
        <v>0</v>
      </c>
      <c r="F109" s="25">
        <v>0</v>
      </c>
      <c r="G109" s="77">
        <v>1790.63</v>
      </c>
      <c r="H109" s="78">
        <v>0</v>
      </c>
      <c r="I109" s="78">
        <v>0</v>
      </c>
      <c r="J109" s="26">
        <v>6172.32</v>
      </c>
      <c r="K109" s="25">
        <v>0</v>
      </c>
      <c r="L109" s="26">
        <v>369.66</v>
      </c>
      <c r="M109" s="77">
        <v>0</v>
      </c>
      <c r="N109" s="78">
        <v>2160.29</v>
      </c>
      <c r="O109" s="78">
        <v>0</v>
      </c>
      <c r="P109" s="78">
        <v>0</v>
      </c>
      <c r="Q109" s="26">
        <v>6172.32</v>
      </c>
    </row>
    <row r="110" spans="1:17" s="7" customFormat="1" ht="12.75" customHeight="1">
      <c r="A110" s="28" t="s">
        <v>114</v>
      </c>
      <c r="B110" s="11" t="s">
        <v>189</v>
      </c>
      <c r="C110" s="76">
        <v>28345.41</v>
      </c>
      <c r="D110" s="25">
        <v>28345.41</v>
      </c>
      <c r="E110" s="26">
        <v>0</v>
      </c>
      <c r="F110" s="25">
        <v>5800</v>
      </c>
      <c r="G110" s="77">
        <v>44229.21</v>
      </c>
      <c r="H110" s="78">
        <v>0</v>
      </c>
      <c r="I110" s="78">
        <v>194646.05</v>
      </c>
      <c r="J110" s="169">
        <v>7636.89</v>
      </c>
      <c r="K110" s="25">
        <v>22000</v>
      </c>
      <c r="L110" s="26">
        <v>6345.41</v>
      </c>
      <c r="M110" s="77">
        <v>27800</v>
      </c>
      <c r="N110" s="78">
        <v>50574.62</v>
      </c>
      <c r="O110" s="78">
        <v>0</v>
      </c>
      <c r="P110" s="78">
        <v>194646.05</v>
      </c>
      <c r="Q110" s="26">
        <v>7636.89</v>
      </c>
    </row>
    <row r="111" spans="1:17" s="7" customFormat="1" ht="12.75" customHeight="1">
      <c r="A111" s="28" t="s">
        <v>117</v>
      </c>
      <c r="B111" s="11" t="s">
        <v>190</v>
      </c>
      <c r="C111" s="76">
        <v>27.67</v>
      </c>
      <c r="D111" s="25">
        <v>27.67</v>
      </c>
      <c r="E111" s="26">
        <v>0</v>
      </c>
      <c r="F111" s="25">
        <v>0</v>
      </c>
      <c r="G111" s="77">
        <v>1242.29</v>
      </c>
      <c r="H111" s="78">
        <v>0</v>
      </c>
      <c r="I111" s="78">
        <v>183380.1</v>
      </c>
      <c r="J111" s="26">
        <v>17472.4</v>
      </c>
      <c r="K111" s="25">
        <v>0</v>
      </c>
      <c r="L111" s="26">
        <v>27.67</v>
      </c>
      <c r="M111" s="77">
        <v>0</v>
      </c>
      <c r="N111" s="78">
        <v>1269.96</v>
      </c>
      <c r="O111" s="78">
        <v>0</v>
      </c>
      <c r="P111" s="78">
        <v>183380.1</v>
      </c>
      <c r="Q111" s="26">
        <v>17472.4</v>
      </c>
    </row>
    <row r="112" spans="1:17" s="7" customFormat="1" ht="12.75" customHeight="1" thickBot="1">
      <c r="A112" s="158"/>
      <c r="B112" s="9" t="s">
        <v>115</v>
      </c>
      <c r="C112" s="42">
        <f>SUM(C107:C111)</f>
        <v>30728.409999999996</v>
      </c>
      <c r="D112" s="43">
        <v>30728.409999999996</v>
      </c>
      <c r="E112" s="45">
        <v>0</v>
      </c>
      <c r="F112" s="43">
        <v>5800</v>
      </c>
      <c r="G112" s="160">
        <v>48942.31</v>
      </c>
      <c r="H112" s="161">
        <v>11552.8</v>
      </c>
      <c r="I112" s="161">
        <v>387688.17</v>
      </c>
      <c r="J112" s="45">
        <v>78902.58</v>
      </c>
      <c r="K112" s="43">
        <v>22000</v>
      </c>
      <c r="L112" s="45">
        <v>8728.41</v>
      </c>
      <c r="M112" s="160">
        <v>27800</v>
      </c>
      <c r="N112" s="161">
        <v>57670.72</v>
      </c>
      <c r="O112" s="161">
        <v>11552.8</v>
      </c>
      <c r="P112" s="161">
        <v>387688.17</v>
      </c>
      <c r="Q112" s="45">
        <v>78902.58</v>
      </c>
    </row>
    <row r="113" spans="1:17" s="7" customFormat="1" ht="12.75" customHeight="1">
      <c r="A113" s="152"/>
      <c r="B113" s="8" t="s">
        <v>116</v>
      </c>
      <c r="C113" s="123"/>
      <c r="D113" s="124"/>
      <c r="E113" s="125"/>
      <c r="F113" s="124"/>
      <c r="G113" s="126"/>
      <c r="H113" s="127"/>
      <c r="I113" s="127"/>
      <c r="J113" s="125"/>
      <c r="K113" s="124"/>
      <c r="L113" s="125"/>
      <c r="M113" s="126"/>
      <c r="N113" s="127"/>
      <c r="O113" s="127"/>
      <c r="P113" s="127"/>
      <c r="Q113" s="125"/>
    </row>
    <row r="114" spans="1:17" s="7" customFormat="1" ht="12.75" customHeight="1">
      <c r="A114" s="28" t="s">
        <v>119</v>
      </c>
      <c r="B114" s="10" t="s">
        <v>165</v>
      </c>
      <c r="C114" s="76">
        <v>208636.69</v>
      </c>
      <c r="D114" s="25">
        <v>0</v>
      </c>
      <c r="E114" s="26">
        <v>208636.69</v>
      </c>
      <c r="F114" s="25">
        <v>0</v>
      </c>
      <c r="G114" s="77">
        <v>127345.81</v>
      </c>
      <c r="H114" s="78">
        <v>0</v>
      </c>
      <c r="I114" s="78">
        <v>844535.33</v>
      </c>
      <c r="J114" s="26">
        <v>87494.55</v>
      </c>
      <c r="K114" s="25">
        <v>166900</v>
      </c>
      <c r="L114" s="26">
        <v>41736.69</v>
      </c>
      <c r="M114" s="77">
        <v>166900</v>
      </c>
      <c r="N114" s="78">
        <v>169082.5</v>
      </c>
      <c r="O114" s="78">
        <v>0</v>
      </c>
      <c r="P114" s="78">
        <v>844535.33</v>
      </c>
      <c r="Q114" s="26">
        <v>87494.55</v>
      </c>
    </row>
    <row r="115" spans="1:17" s="7" customFormat="1" ht="12.75" customHeight="1" thickBot="1">
      <c r="A115" s="158"/>
      <c r="B115" s="9" t="s">
        <v>118</v>
      </c>
      <c r="C115" s="42">
        <f>SUM(C114)</f>
        <v>208636.69</v>
      </c>
      <c r="D115" s="43">
        <v>0</v>
      </c>
      <c r="E115" s="45">
        <v>208636.69</v>
      </c>
      <c r="F115" s="43">
        <v>0</v>
      </c>
      <c r="G115" s="160">
        <v>127345.81</v>
      </c>
      <c r="H115" s="161">
        <v>0</v>
      </c>
      <c r="I115" s="161">
        <v>844535.33</v>
      </c>
      <c r="J115" s="45">
        <v>87494.55</v>
      </c>
      <c r="K115" s="43">
        <v>166900</v>
      </c>
      <c r="L115" s="45">
        <v>41736.69</v>
      </c>
      <c r="M115" s="160">
        <v>166900</v>
      </c>
      <c r="N115" s="161">
        <v>169082.5</v>
      </c>
      <c r="O115" s="161">
        <v>0</v>
      </c>
      <c r="P115" s="161">
        <v>844535.33</v>
      </c>
      <c r="Q115" s="45">
        <v>87494.55</v>
      </c>
    </row>
    <row r="116" spans="1:17" ht="12.75" customHeight="1">
      <c r="A116" s="121"/>
      <c r="B116" s="13" t="s">
        <v>122</v>
      </c>
      <c r="C116" s="175"/>
      <c r="D116" s="176"/>
      <c r="E116" s="177"/>
      <c r="F116" s="178"/>
      <c r="G116" s="176"/>
      <c r="H116" s="179"/>
      <c r="I116" s="179"/>
      <c r="J116" s="180"/>
      <c r="K116" s="178"/>
      <c r="L116" s="180"/>
      <c r="M116" s="176"/>
      <c r="N116" s="179"/>
      <c r="O116" s="179"/>
      <c r="P116" s="179"/>
      <c r="Q116" s="180"/>
    </row>
    <row r="117" spans="1:17" s="189" customFormat="1" ht="14.25" customHeight="1">
      <c r="A117" s="181" t="s">
        <v>120</v>
      </c>
      <c r="B117" s="18" t="s">
        <v>204</v>
      </c>
      <c r="C117" s="182">
        <v>285078.34</v>
      </c>
      <c r="D117" s="183">
        <v>253428.34</v>
      </c>
      <c r="E117" s="184">
        <v>31650</v>
      </c>
      <c r="F117" s="185">
        <v>48730</v>
      </c>
      <c r="G117" s="183">
        <v>537847.88</v>
      </c>
      <c r="H117" s="186">
        <v>2226865.85</v>
      </c>
      <c r="I117" s="186">
        <v>187942</v>
      </c>
      <c r="J117" s="187">
        <v>32649</v>
      </c>
      <c r="K117" s="185">
        <v>60000</v>
      </c>
      <c r="L117" s="187">
        <v>225078.34</v>
      </c>
      <c r="M117" s="183">
        <v>108730</v>
      </c>
      <c r="N117" s="188">
        <v>762926.22</v>
      </c>
      <c r="O117" s="188">
        <v>2226865.85</v>
      </c>
      <c r="P117" s="186">
        <v>187942</v>
      </c>
      <c r="Q117" s="187">
        <v>32649</v>
      </c>
    </row>
    <row r="118" spans="1:17" s="189" customFormat="1" ht="12.75" customHeight="1" thickBot="1">
      <c r="A118" s="190"/>
      <c r="B118" s="12" t="s">
        <v>124</v>
      </c>
      <c r="C118" s="50">
        <f aca="true" t="shared" si="3" ref="C118:Q118">SUM(C117:C117)</f>
        <v>285078.34</v>
      </c>
      <c r="D118" s="51">
        <f t="shared" si="3"/>
        <v>253428.34</v>
      </c>
      <c r="E118" s="52">
        <f t="shared" si="3"/>
        <v>31650</v>
      </c>
      <c r="F118" s="191">
        <f t="shared" si="3"/>
        <v>48730</v>
      </c>
      <c r="G118" s="51">
        <f t="shared" si="3"/>
        <v>537847.88</v>
      </c>
      <c r="H118" s="192">
        <f t="shared" si="3"/>
        <v>2226865.85</v>
      </c>
      <c r="I118" s="192">
        <f t="shared" si="3"/>
        <v>187942</v>
      </c>
      <c r="J118" s="193">
        <f t="shared" si="3"/>
        <v>32649</v>
      </c>
      <c r="K118" s="191">
        <f t="shared" si="3"/>
        <v>60000</v>
      </c>
      <c r="L118" s="193">
        <f t="shared" si="3"/>
        <v>225078.34</v>
      </c>
      <c r="M118" s="51">
        <f t="shared" si="3"/>
        <v>108730</v>
      </c>
      <c r="N118" s="192">
        <f t="shared" si="3"/>
        <v>762926.22</v>
      </c>
      <c r="O118" s="192">
        <f t="shared" si="3"/>
        <v>2226865.85</v>
      </c>
      <c r="P118" s="192">
        <f t="shared" si="3"/>
        <v>187942</v>
      </c>
      <c r="Q118" s="193">
        <f t="shared" si="3"/>
        <v>32649</v>
      </c>
    </row>
    <row r="119" spans="1:17" s="7" customFormat="1" ht="12.75" customHeight="1">
      <c r="A119" s="152"/>
      <c r="B119" s="8" t="s">
        <v>128</v>
      </c>
      <c r="C119" s="194"/>
      <c r="D119" s="195"/>
      <c r="E119" s="196"/>
      <c r="F119" s="197"/>
      <c r="G119" s="197"/>
      <c r="H119" s="198"/>
      <c r="I119" s="199"/>
      <c r="J119" s="197"/>
      <c r="K119" s="195"/>
      <c r="L119" s="200"/>
      <c r="M119" s="201"/>
      <c r="N119" s="199"/>
      <c r="O119" s="199"/>
      <c r="P119" s="201"/>
      <c r="Q119" s="200"/>
    </row>
    <row r="120" spans="1:17" s="7" customFormat="1" ht="12.75" customHeight="1">
      <c r="A120" s="28" t="s">
        <v>121</v>
      </c>
      <c r="B120" s="29" t="s">
        <v>130</v>
      </c>
      <c r="C120" s="30">
        <v>9776.18</v>
      </c>
      <c r="D120" s="31">
        <v>8420.98</v>
      </c>
      <c r="E120" s="32">
        <v>1355.2</v>
      </c>
      <c r="F120" s="33">
        <v>23000</v>
      </c>
      <c r="G120" s="33">
        <v>44926.52</v>
      </c>
      <c r="H120" s="34">
        <v>195921</v>
      </c>
      <c r="I120" s="34">
        <v>22826.6</v>
      </c>
      <c r="J120" s="35">
        <v>17249.84</v>
      </c>
      <c r="K120" s="31">
        <v>0</v>
      </c>
      <c r="L120" s="32">
        <v>9776.18</v>
      </c>
      <c r="M120" s="33">
        <v>23000</v>
      </c>
      <c r="N120" s="34">
        <v>54702.7</v>
      </c>
      <c r="O120" s="34">
        <v>195921</v>
      </c>
      <c r="P120" s="34">
        <v>22826.6</v>
      </c>
      <c r="Q120" s="32">
        <v>17249.84</v>
      </c>
    </row>
    <row r="121" spans="1:17" s="7" customFormat="1" ht="12.75" customHeight="1">
      <c r="A121" s="28" t="s">
        <v>123</v>
      </c>
      <c r="B121" s="10" t="s">
        <v>132</v>
      </c>
      <c r="C121" s="76">
        <v>2103.43</v>
      </c>
      <c r="D121" s="25">
        <v>2103.43</v>
      </c>
      <c r="E121" s="26">
        <v>0</v>
      </c>
      <c r="F121" s="77">
        <v>0</v>
      </c>
      <c r="G121" s="77">
        <v>65931.55</v>
      </c>
      <c r="H121" s="78">
        <v>15000</v>
      </c>
      <c r="I121" s="78">
        <v>229270.49</v>
      </c>
      <c r="J121" s="79">
        <v>207518.74</v>
      </c>
      <c r="K121" s="25">
        <v>0</v>
      </c>
      <c r="L121" s="26">
        <v>2103.43</v>
      </c>
      <c r="M121" s="77">
        <v>0</v>
      </c>
      <c r="N121" s="78">
        <v>68034.98</v>
      </c>
      <c r="O121" s="78">
        <v>15000</v>
      </c>
      <c r="P121" s="78">
        <v>229270.49</v>
      </c>
      <c r="Q121" s="26">
        <v>207518.74</v>
      </c>
    </row>
    <row r="122" spans="1:17" s="7" customFormat="1" ht="12.75" customHeight="1">
      <c r="A122" s="28" t="s">
        <v>125</v>
      </c>
      <c r="B122" s="10" t="s">
        <v>133</v>
      </c>
      <c r="C122" s="76">
        <v>8999.92</v>
      </c>
      <c r="D122" s="25">
        <v>8999.92</v>
      </c>
      <c r="E122" s="26">
        <v>0</v>
      </c>
      <c r="F122" s="77">
        <v>21400</v>
      </c>
      <c r="G122" s="77">
        <v>61303.95</v>
      </c>
      <c r="H122" s="78">
        <v>278499</v>
      </c>
      <c r="I122" s="78">
        <v>666189.85</v>
      </c>
      <c r="J122" s="79">
        <v>35979.85</v>
      </c>
      <c r="K122" s="25">
        <v>1800</v>
      </c>
      <c r="L122" s="26">
        <v>7199.92</v>
      </c>
      <c r="M122" s="77">
        <v>23200</v>
      </c>
      <c r="N122" s="78">
        <v>68503.87</v>
      </c>
      <c r="O122" s="78">
        <v>278499</v>
      </c>
      <c r="P122" s="78">
        <v>666189.85</v>
      </c>
      <c r="Q122" s="26">
        <v>35979.85</v>
      </c>
    </row>
    <row r="123" spans="1:17" s="7" customFormat="1" ht="12.75" customHeight="1">
      <c r="A123" s="28" t="s">
        <v>126</v>
      </c>
      <c r="B123" s="10" t="s">
        <v>135</v>
      </c>
      <c r="C123" s="76">
        <v>832.61</v>
      </c>
      <c r="D123" s="25">
        <v>832.61</v>
      </c>
      <c r="E123" s="26">
        <v>0</v>
      </c>
      <c r="F123" s="77">
        <v>8000</v>
      </c>
      <c r="G123" s="77">
        <v>25.25</v>
      </c>
      <c r="H123" s="78">
        <v>63290</v>
      </c>
      <c r="I123" s="78">
        <v>396209.5</v>
      </c>
      <c r="J123" s="79">
        <v>64841.01</v>
      </c>
      <c r="K123" s="25">
        <v>0</v>
      </c>
      <c r="L123" s="26">
        <v>832.61</v>
      </c>
      <c r="M123" s="77">
        <v>8000</v>
      </c>
      <c r="N123" s="78">
        <v>857.86</v>
      </c>
      <c r="O123" s="78">
        <v>63290</v>
      </c>
      <c r="P123" s="78">
        <v>396209.5</v>
      </c>
      <c r="Q123" s="26">
        <v>64841.01</v>
      </c>
    </row>
    <row r="124" spans="1:17" s="7" customFormat="1" ht="12.75" customHeight="1">
      <c r="A124" s="28" t="s">
        <v>127</v>
      </c>
      <c r="B124" s="10" t="s">
        <v>191</v>
      </c>
      <c r="C124" s="76">
        <v>896.02</v>
      </c>
      <c r="D124" s="25">
        <v>896.02</v>
      </c>
      <c r="E124" s="26">
        <v>0</v>
      </c>
      <c r="F124" s="77">
        <v>2000</v>
      </c>
      <c r="G124" s="77">
        <v>2000</v>
      </c>
      <c r="H124" s="78">
        <v>148021</v>
      </c>
      <c r="I124" s="78">
        <v>337772.44</v>
      </c>
      <c r="J124" s="79">
        <v>133552.34</v>
      </c>
      <c r="K124" s="25">
        <v>0</v>
      </c>
      <c r="L124" s="26">
        <v>896.02</v>
      </c>
      <c r="M124" s="77">
        <v>2000</v>
      </c>
      <c r="N124" s="78">
        <v>2896.02</v>
      </c>
      <c r="O124" s="78">
        <v>148021</v>
      </c>
      <c r="P124" s="78">
        <v>337772.44</v>
      </c>
      <c r="Q124" s="26">
        <v>133552.34</v>
      </c>
    </row>
    <row r="125" spans="1:17" s="7" customFormat="1" ht="12.75" customHeight="1">
      <c r="A125" s="28" t="s">
        <v>129</v>
      </c>
      <c r="B125" s="10" t="s">
        <v>136</v>
      </c>
      <c r="C125" s="76">
        <v>3418.56</v>
      </c>
      <c r="D125" s="25">
        <v>3418.56</v>
      </c>
      <c r="E125" s="26">
        <v>0</v>
      </c>
      <c r="F125" s="77">
        <v>0</v>
      </c>
      <c r="G125" s="77">
        <v>7550.49</v>
      </c>
      <c r="H125" s="78">
        <v>283718.13</v>
      </c>
      <c r="I125" s="78">
        <v>351304.37</v>
      </c>
      <c r="J125" s="79">
        <v>26230.54</v>
      </c>
      <c r="K125" s="25">
        <v>0</v>
      </c>
      <c r="L125" s="26">
        <v>3418.56</v>
      </c>
      <c r="M125" s="77">
        <v>0</v>
      </c>
      <c r="N125" s="78">
        <v>10969.05</v>
      </c>
      <c r="O125" s="78">
        <v>283718.13</v>
      </c>
      <c r="P125" s="78">
        <v>351304.37</v>
      </c>
      <c r="Q125" s="26">
        <v>26230.54</v>
      </c>
    </row>
    <row r="126" spans="1:17" s="7" customFormat="1" ht="12.75" customHeight="1">
      <c r="A126" s="28" t="s">
        <v>131</v>
      </c>
      <c r="B126" s="10" t="s">
        <v>137</v>
      </c>
      <c r="C126" s="76">
        <v>42589.82</v>
      </c>
      <c r="D126" s="25">
        <v>42589.82</v>
      </c>
      <c r="E126" s="26">
        <v>0</v>
      </c>
      <c r="F126" s="77">
        <v>0</v>
      </c>
      <c r="G126" s="77">
        <v>3493.16</v>
      </c>
      <c r="H126" s="78">
        <v>207177.76</v>
      </c>
      <c r="I126" s="78">
        <v>317929.88</v>
      </c>
      <c r="J126" s="79">
        <v>170489.06</v>
      </c>
      <c r="K126" s="25">
        <v>8000</v>
      </c>
      <c r="L126" s="26">
        <v>34589.82</v>
      </c>
      <c r="M126" s="77">
        <v>8000</v>
      </c>
      <c r="N126" s="78">
        <v>38082.98</v>
      </c>
      <c r="O126" s="78">
        <v>207177.76</v>
      </c>
      <c r="P126" s="78">
        <v>317929.88</v>
      </c>
      <c r="Q126" s="26">
        <v>170489.06</v>
      </c>
    </row>
    <row r="127" spans="1:17" s="7" customFormat="1" ht="12.75" customHeight="1">
      <c r="A127" s="28">
        <v>80</v>
      </c>
      <c r="B127" s="10" t="s">
        <v>138</v>
      </c>
      <c r="C127" s="76">
        <v>6780.54</v>
      </c>
      <c r="D127" s="25">
        <v>6780.54</v>
      </c>
      <c r="E127" s="26">
        <v>0</v>
      </c>
      <c r="F127" s="77">
        <v>0</v>
      </c>
      <c r="G127" s="77">
        <v>122203.21</v>
      </c>
      <c r="H127" s="78">
        <v>107066.9</v>
      </c>
      <c r="I127" s="78">
        <v>85766.3</v>
      </c>
      <c r="J127" s="79">
        <v>46546.44</v>
      </c>
      <c r="K127" s="25">
        <v>0</v>
      </c>
      <c r="L127" s="26">
        <v>6780.54</v>
      </c>
      <c r="M127" s="77">
        <v>0</v>
      </c>
      <c r="N127" s="78">
        <v>128983.75</v>
      </c>
      <c r="O127" s="78">
        <v>107066.9</v>
      </c>
      <c r="P127" s="78">
        <v>85766.3</v>
      </c>
      <c r="Q127" s="26">
        <v>46546.44</v>
      </c>
    </row>
    <row r="128" spans="1:17" s="134" customFormat="1" ht="12.75" customHeight="1" thickBot="1">
      <c r="A128" s="130"/>
      <c r="B128" s="9" t="s">
        <v>139</v>
      </c>
      <c r="C128" s="53">
        <f>SUM(C120:C127)</f>
        <v>75397.08</v>
      </c>
      <c r="D128" s="54">
        <f>SUM(D120:D127)</f>
        <v>74041.87999999999</v>
      </c>
      <c r="E128" s="55">
        <f>SUM(E120:E127)</f>
        <v>1355.2</v>
      </c>
      <c r="F128" s="202">
        <v>54400</v>
      </c>
      <c r="G128" s="202">
        <f aca="true" t="shared" si="4" ref="G128:L128">SUM(G120:G127)</f>
        <v>307434.13</v>
      </c>
      <c r="H128" s="203">
        <f t="shared" si="4"/>
        <v>1298693.79</v>
      </c>
      <c r="I128" s="203">
        <f t="shared" si="4"/>
        <v>2407269.4299999997</v>
      </c>
      <c r="J128" s="204">
        <f t="shared" si="4"/>
        <v>702407.8200000001</v>
      </c>
      <c r="K128" s="54">
        <f t="shared" si="4"/>
        <v>9800</v>
      </c>
      <c r="L128" s="55">
        <f t="shared" si="4"/>
        <v>65597.08</v>
      </c>
      <c r="M128" s="202">
        <v>64200</v>
      </c>
      <c r="N128" s="203">
        <v>373388.69999999995</v>
      </c>
      <c r="O128" s="203">
        <v>1368761.1400000001</v>
      </c>
      <c r="P128" s="203">
        <v>2493820.34</v>
      </c>
      <c r="Q128" s="55">
        <v>740187.6799999999</v>
      </c>
    </row>
    <row r="129" spans="1:17" s="108" customFormat="1" ht="12.75" customHeight="1" thickBot="1">
      <c r="A129" s="205"/>
      <c r="B129" s="206" t="s">
        <v>209</v>
      </c>
      <c r="C129" s="207">
        <f aca="true" t="shared" si="5" ref="C129:Q129">SUM(C26+C42+C61+C99+C102+C105+C112+C115+C118+C128)</f>
        <v>11582700.12</v>
      </c>
      <c r="D129" s="208">
        <f t="shared" si="5"/>
        <v>2150934.78</v>
      </c>
      <c r="E129" s="209">
        <f t="shared" si="5"/>
        <v>9431765.34</v>
      </c>
      <c r="F129" s="208">
        <f t="shared" si="5"/>
        <v>9558212</v>
      </c>
      <c r="G129" s="210">
        <f t="shared" si="5"/>
        <v>27093501.679999992</v>
      </c>
      <c r="H129" s="211">
        <f t="shared" si="5"/>
        <v>12879672.420000002</v>
      </c>
      <c r="I129" s="211">
        <f t="shared" si="5"/>
        <v>54156022.77</v>
      </c>
      <c r="J129" s="209">
        <f t="shared" si="5"/>
        <v>11899719.540000001</v>
      </c>
      <c r="K129" s="208">
        <f t="shared" si="5"/>
        <v>3793029.69</v>
      </c>
      <c r="L129" s="209">
        <f t="shared" si="5"/>
        <v>7780371.77</v>
      </c>
      <c r="M129" s="208">
        <f t="shared" si="5"/>
        <v>13351241.69</v>
      </c>
      <c r="N129" s="211">
        <f t="shared" si="5"/>
        <v>34874230.94</v>
      </c>
      <c r="O129" s="211">
        <f t="shared" si="5"/>
        <v>12949739.770000001</v>
      </c>
      <c r="P129" s="211">
        <f t="shared" si="5"/>
        <v>54242573.68000001</v>
      </c>
      <c r="Q129" s="209">
        <f t="shared" si="5"/>
        <v>11937499.4</v>
      </c>
    </row>
    <row r="130" spans="1:17" s="108" customFormat="1" ht="12.75" customHeight="1">
      <c r="A130" s="103"/>
      <c r="B130" s="103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1:17" s="108" customFormat="1" ht="12.75" customHeight="1">
      <c r="A131" s="254" t="s">
        <v>210</v>
      </c>
      <c r="B131" s="2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</row>
    <row r="132" spans="1:17" s="15" customFormat="1" ht="12.75">
      <c r="A132" s="256" t="s">
        <v>211</v>
      </c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1"/>
      <c r="Q132" s="21"/>
    </row>
    <row r="133" spans="1:17" s="15" customFormat="1" ht="12.75">
      <c r="A133" s="212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3" ht="12.75">
      <c r="A134" s="257" t="s">
        <v>212</v>
      </c>
      <c r="B134" s="226"/>
      <c r="C134" s="226"/>
    </row>
    <row r="135" s="98" customFormat="1" ht="12.75">
      <c r="A135" s="101" t="s">
        <v>213</v>
      </c>
    </row>
    <row r="156" spans="1:17" s="15" customFormat="1" ht="12.75" customHeight="1">
      <c r="A156" s="213"/>
      <c r="B156" s="16" t="s">
        <v>141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265"/>
      <c r="Q156" s="265"/>
    </row>
    <row r="157" spans="1:17" s="15" customFormat="1" ht="12.75" customHeight="1" thickBot="1">
      <c r="A157" s="213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39" t="s">
        <v>142</v>
      </c>
      <c r="O157" s="239"/>
      <c r="P157" s="266"/>
      <c r="Q157" s="266"/>
    </row>
    <row r="158" spans="1:17" s="15" customFormat="1" ht="12.75" customHeight="1" thickBot="1">
      <c r="A158" s="217"/>
      <c r="B158" s="57"/>
      <c r="C158" s="220" t="s">
        <v>4</v>
      </c>
      <c r="D158" s="271" t="s">
        <v>5</v>
      </c>
      <c r="E158" s="216"/>
      <c r="F158" s="243" t="s">
        <v>206</v>
      </c>
      <c r="G158" s="244"/>
      <c r="H158" s="244"/>
      <c r="I158" s="244"/>
      <c r="J158" s="244"/>
      <c r="K158" s="229" t="s">
        <v>143</v>
      </c>
      <c r="L158" s="258" t="s">
        <v>144</v>
      </c>
      <c r="M158" s="259"/>
      <c r="N158" s="259"/>
      <c r="O158" s="267" t="s">
        <v>145</v>
      </c>
      <c r="P158" s="266"/>
      <c r="Q158" s="266"/>
    </row>
    <row r="159" spans="1:17" ht="12.75">
      <c r="A159" s="252"/>
      <c r="B159" s="58" t="s">
        <v>8</v>
      </c>
      <c r="C159" s="221"/>
      <c r="D159" s="260" t="s">
        <v>9</v>
      </c>
      <c r="E159" s="250" t="s">
        <v>10</v>
      </c>
      <c r="F159" s="59" t="s">
        <v>11</v>
      </c>
      <c r="G159" s="60" t="s">
        <v>12</v>
      </c>
      <c r="H159" s="60" t="s">
        <v>12</v>
      </c>
      <c r="I159" s="61" t="s">
        <v>13</v>
      </c>
      <c r="J159" s="61" t="s">
        <v>14</v>
      </c>
      <c r="K159" s="230"/>
      <c r="L159" s="263" t="s">
        <v>146</v>
      </c>
      <c r="M159" s="232" t="s">
        <v>147</v>
      </c>
      <c r="N159" s="269" t="s">
        <v>148</v>
      </c>
      <c r="O159" s="268"/>
      <c r="P159" s="20"/>
      <c r="Q159" s="20"/>
    </row>
    <row r="160" spans="1:17" ht="12.75" customHeight="1" thickBot="1">
      <c r="A160" s="253"/>
      <c r="B160" s="62"/>
      <c r="C160" s="222"/>
      <c r="D160" s="261"/>
      <c r="E160" s="262"/>
      <c r="F160" s="63" t="s">
        <v>17</v>
      </c>
      <c r="G160" s="64" t="s">
        <v>18</v>
      </c>
      <c r="H160" s="64" t="s">
        <v>19</v>
      </c>
      <c r="I160" s="65" t="s">
        <v>15</v>
      </c>
      <c r="J160" s="65"/>
      <c r="K160" s="231"/>
      <c r="L160" s="264"/>
      <c r="M160" s="233"/>
      <c r="N160" s="270"/>
      <c r="O160" s="268"/>
      <c r="P160" s="22"/>
      <c r="Q160" s="20"/>
    </row>
    <row r="161" spans="1:17" s="24" customFormat="1" ht="14.25" customHeight="1">
      <c r="A161" s="66"/>
      <c r="B161" s="214" t="s">
        <v>128</v>
      </c>
      <c r="C161" s="67"/>
      <c r="D161" s="68"/>
      <c r="E161" s="69"/>
      <c r="F161" s="68"/>
      <c r="G161" s="70"/>
      <c r="H161" s="71"/>
      <c r="I161" s="71"/>
      <c r="J161" s="69"/>
      <c r="K161" s="72"/>
      <c r="L161" s="73"/>
      <c r="M161" s="74"/>
      <c r="N161" s="75"/>
      <c r="O161" s="67"/>
      <c r="P161" s="22"/>
      <c r="Q161" s="23"/>
    </row>
    <row r="162" spans="1:15" s="24" customFormat="1" ht="13.5" thickBot="1">
      <c r="A162" s="28" t="s">
        <v>134</v>
      </c>
      <c r="B162" s="10" t="s">
        <v>215</v>
      </c>
      <c r="C162" s="76">
        <v>-79020.6</v>
      </c>
      <c r="D162" s="25">
        <v>-79020.6</v>
      </c>
      <c r="E162" s="26">
        <v>0</v>
      </c>
      <c r="F162" s="77">
        <v>0</v>
      </c>
      <c r="G162" s="77">
        <v>357.49</v>
      </c>
      <c r="H162" s="78">
        <v>70067.35</v>
      </c>
      <c r="I162" s="78">
        <v>86550.91</v>
      </c>
      <c r="J162" s="79">
        <v>37779.86</v>
      </c>
      <c r="K162" s="80">
        <v>0</v>
      </c>
      <c r="L162" s="81">
        <v>0</v>
      </c>
      <c r="M162" s="82">
        <v>0</v>
      </c>
      <c r="N162" s="83">
        <v>0</v>
      </c>
      <c r="O162" s="84">
        <v>79020.6</v>
      </c>
    </row>
    <row r="163" spans="1:15" s="24" customFormat="1" ht="13.5" thickBot="1">
      <c r="A163" s="85"/>
      <c r="B163" s="86" t="s">
        <v>140</v>
      </c>
      <c r="C163" s="87">
        <f aca="true" t="shared" si="6" ref="C163:O163">SUM(C162:C162)</f>
        <v>-79020.6</v>
      </c>
      <c r="D163" s="88">
        <f t="shared" si="6"/>
        <v>-79020.6</v>
      </c>
      <c r="E163" s="89">
        <f t="shared" si="6"/>
        <v>0</v>
      </c>
      <c r="F163" s="88">
        <f t="shared" si="6"/>
        <v>0</v>
      </c>
      <c r="G163" s="90">
        <f t="shared" si="6"/>
        <v>357.49</v>
      </c>
      <c r="H163" s="91">
        <f t="shared" si="6"/>
        <v>70067.35</v>
      </c>
      <c r="I163" s="91">
        <f t="shared" si="6"/>
        <v>86550.91</v>
      </c>
      <c r="J163" s="89">
        <f t="shared" si="6"/>
        <v>37779.86</v>
      </c>
      <c r="K163" s="92">
        <f t="shared" si="6"/>
        <v>0</v>
      </c>
      <c r="L163" s="93">
        <f t="shared" si="6"/>
        <v>0</v>
      </c>
      <c r="M163" s="94">
        <f t="shared" si="6"/>
        <v>0</v>
      </c>
      <c r="N163" s="95">
        <f t="shared" si="6"/>
        <v>0</v>
      </c>
      <c r="O163" s="96">
        <f t="shared" si="6"/>
        <v>79020.6</v>
      </c>
    </row>
    <row r="164" spans="1:15" s="24" customFormat="1" ht="12.75">
      <c r="A164" s="102"/>
      <c r="B164" s="103"/>
      <c r="C164" s="104"/>
      <c r="D164" s="104"/>
      <c r="E164" s="104"/>
      <c r="F164" s="104"/>
      <c r="G164" s="104"/>
      <c r="H164" s="104"/>
      <c r="I164" s="104"/>
      <c r="J164" s="104"/>
      <c r="K164" s="105"/>
      <c r="L164" s="106"/>
      <c r="M164" s="14"/>
      <c r="N164" s="106"/>
      <c r="O164" s="107"/>
    </row>
    <row r="165" spans="1:15" s="24" customFormat="1" ht="12.75">
      <c r="A165" s="234" t="s">
        <v>210</v>
      </c>
      <c r="B165" s="235"/>
      <c r="C165" s="104"/>
      <c r="D165" s="104"/>
      <c r="E165" s="104"/>
      <c r="F165" s="104"/>
      <c r="G165" s="104"/>
      <c r="H165" s="104"/>
      <c r="I165" s="104"/>
      <c r="J165" s="104"/>
      <c r="K165" s="105"/>
      <c r="L165" s="106"/>
      <c r="M165" s="14"/>
      <c r="N165" s="106"/>
      <c r="O165" s="107"/>
    </row>
    <row r="166" spans="1:17" ht="12.75">
      <c r="A166" s="223" t="s">
        <v>214</v>
      </c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7"/>
      <c r="Q166" s="27"/>
    </row>
    <row r="167" spans="1:17" ht="12.75">
      <c r="A167" s="224"/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7"/>
      <c r="Q167" s="27"/>
    </row>
    <row r="168" spans="1:17" ht="12.75">
      <c r="A168" s="224"/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7"/>
      <c r="Q168" s="27"/>
    </row>
    <row r="169" spans="1:17" ht="12.75">
      <c r="A169" s="224"/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7"/>
      <c r="Q169" s="27"/>
    </row>
    <row r="170" spans="1:17" ht="12.75">
      <c r="A170" s="224"/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7"/>
      <c r="Q170" s="27"/>
    </row>
    <row r="171" spans="1:15" ht="12.75">
      <c r="A171" s="224"/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</row>
    <row r="172" spans="1:15" ht="12.75">
      <c r="A172" s="224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</row>
    <row r="173" spans="1:15" ht="12.75">
      <c r="A173" s="224"/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</row>
  </sheetData>
  <sheetProtection/>
  <mergeCells count="41">
    <mergeCell ref="D80:D81"/>
    <mergeCell ref="P156:P158"/>
    <mergeCell ref="O158:O160"/>
    <mergeCell ref="M79:Q79"/>
    <mergeCell ref="N159:N160"/>
    <mergeCell ref="E80:E81"/>
    <mergeCell ref="D158:E158"/>
    <mergeCell ref="F79:J79"/>
    <mergeCell ref="K79:L79"/>
    <mergeCell ref="Q156:Q158"/>
    <mergeCell ref="N157:O157"/>
    <mergeCell ref="A158:A160"/>
    <mergeCell ref="C158:C160"/>
    <mergeCell ref="A131:B131"/>
    <mergeCell ref="A132:O132"/>
    <mergeCell ref="A134:C134"/>
    <mergeCell ref="L158:N158"/>
    <mergeCell ref="D159:D160"/>
    <mergeCell ref="E159:E160"/>
    <mergeCell ref="L159:L160"/>
    <mergeCell ref="F158:J158"/>
    <mergeCell ref="P4:Q4"/>
    <mergeCell ref="P5:Q5"/>
    <mergeCell ref="P7:Q7"/>
    <mergeCell ref="A8:A10"/>
    <mergeCell ref="C8:C10"/>
    <mergeCell ref="F8:J8"/>
    <mergeCell ref="K8:L8"/>
    <mergeCell ref="M8:Q8"/>
    <mergeCell ref="D9:D10"/>
    <mergeCell ref="E9:E10"/>
    <mergeCell ref="D8:E8"/>
    <mergeCell ref="A79:A81"/>
    <mergeCell ref="C79:C81"/>
    <mergeCell ref="D79:E79"/>
    <mergeCell ref="A166:O173"/>
    <mergeCell ref="B2:D2"/>
    <mergeCell ref="B4:E4"/>
    <mergeCell ref="K158:K160"/>
    <mergeCell ref="M159:M160"/>
    <mergeCell ref="A165:B16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2012-03-28T08:27:07Z</cp:lastPrinted>
  <dcterms:created xsi:type="dcterms:W3CDTF">2011-03-21T13:15:51Z</dcterms:created>
  <dcterms:modified xsi:type="dcterms:W3CDTF">2012-03-29T10:17:16Z</dcterms:modified>
  <cp:category/>
  <cp:version/>
  <cp:contentType/>
  <cp:contentStatus/>
</cp:coreProperties>
</file>