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RK-10-2012-56, př. 2 " sheetId="1" r:id="rId1"/>
  </sheets>
  <definedNames>
    <definedName name="_xlnm.Print_Titles" localSheetId="0">'RK-10-2012-56, př. 2 '!$4:$5</definedName>
  </definedNames>
  <calcPr fullCalcOnLoad="1"/>
</workbook>
</file>

<file path=xl/comments1.xml><?xml version="1.0" encoding="utf-8"?>
<comments xmlns="http://schemas.openxmlformats.org/spreadsheetml/2006/main">
  <authors>
    <author>hrebenova</author>
  </authors>
  <commentList>
    <comment ref="F12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ZŚ SPECIÁLNÍ ZŘIZOVANÁ KRAJEM SLOUŽÍ KLIENTŮM ÚSTAVU</t>
        </r>
      </text>
    </comment>
  </commentList>
</comments>
</file>

<file path=xl/sharedStrings.xml><?xml version="1.0" encoding="utf-8"?>
<sst xmlns="http://schemas.openxmlformats.org/spreadsheetml/2006/main" count="492" uniqueCount="372">
  <si>
    <t>Rapotice</t>
  </si>
  <si>
    <t>Počet</t>
  </si>
  <si>
    <t>Obec - zřizovatel</t>
  </si>
  <si>
    <t>ř.301 (sl.3)</t>
  </si>
  <si>
    <t>ř.3A01 (sl.12)</t>
  </si>
  <si>
    <t>ř.1301 (sl.2)</t>
  </si>
  <si>
    <t>Počet žáků ZŠ s částkou</t>
  </si>
  <si>
    <t>Počet žáků SŠ s částkou</t>
  </si>
  <si>
    <t>Celkem Kč</t>
  </si>
  <si>
    <t>Běžné třídy +</t>
  </si>
  <si>
    <t>Speciální třídy +</t>
  </si>
  <si>
    <t xml:space="preserve">Bobrová 14               </t>
  </si>
  <si>
    <t xml:space="preserve">Nové Město na Moravě     </t>
  </si>
  <si>
    <t xml:space="preserve">Žďár nad Sázavou         </t>
  </si>
  <si>
    <t xml:space="preserve">Bory 40                  </t>
  </si>
  <si>
    <t xml:space="preserve">Velké Meziříčí           </t>
  </si>
  <si>
    <t xml:space="preserve">Budišov 306              </t>
  </si>
  <si>
    <t xml:space="preserve">Třebíč                   </t>
  </si>
  <si>
    <t xml:space="preserve">Budkov 124               </t>
  </si>
  <si>
    <t xml:space="preserve">Bystřice nad Pernštejnem </t>
  </si>
  <si>
    <t xml:space="preserve">Černovice u Tábora       </t>
  </si>
  <si>
    <t xml:space="preserve">Pelhřimov                </t>
  </si>
  <si>
    <t xml:space="preserve">Česká Bělá 13            </t>
  </si>
  <si>
    <t xml:space="preserve">Havlíčkův Brod           </t>
  </si>
  <si>
    <t xml:space="preserve">Dalečín 171              </t>
  </si>
  <si>
    <t xml:space="preserve">Dobrá Voda 96            </t>
  </si>
  <si>
    <t xml:space="preserve">Dobronín 331             </t>
  </si>
  <si>
    <t xml:space="preserve">Jihlava                  </t>
  </si>
  <si>
    <t xml:space="preserve">Dolní Cerekev 26         </t>
  </si>
  <si>
    <t xml:space="preserve">Dušejov 113              </t>
  </si>
  <si>
    <t xml:space="preserve">Habry                    </t>
  </si>
  <si>
    <t xml:space="preserve">Hamry nad Sázavou 358    </t>
  </si>
  <si>
    <t xml:space="preserve">Hartvíkovice </t>
  </si>
  <si>
    <t xml:space="preserve">Náměšť nad Oslavou       </t>
  </si>
  <si>
    <t xml:space="preserve">Herálec 439              </t>
  </si>
  <si>
    <t xml:space="preserve">Hněvkovice 117           </t>
  </si>
  <si>
    <t xml:space="preserve">Světlá nad Sázavou       </t>
  </si>
  <si>
    <t xml:space="preserve">Horní Cerekev            </t>
  </si>
  <si>
    <t xml:space="preserve">Horní Dubenky 135        </t>
  </si>
  <si>
    <t xml:space="preserve">Hrotovice                </t>
  </si>
  <si>
    <t xml:space="preserve">Chotěboř                 </t>
  </si>
  <si>
    <t xml:space="preserve">Jaroměřice nad Rokytnou  </t>
  </si>
  <si>
    <t xml:space="preserve">Jimramov 133             </t>
  </si>
  <si>
    <t xml:space="preserve">Kamenice nad Lipou       </t>
  </si>
  <si>
    <t xml:space="preserve">Kamenice u Jihlavy 461   </t>
  </si>
  <si>
    <t xml:space="preserve">Kněžice 273              </t>
  </si>
  <si>
    <t xml:space="preserve">Kojetice 131             </t>
  </si>
  <si>
    <t xml:space="preserve">Košetice 203             </t>
  </si>
  <si>
    <t xml:space="preserve">Krahulčí 4               </t>
  </si>
  <si>
    <t xml:space="preserve">Krucemburk               </t>
  </si>
  <si>
    <t xml:space="preserve">Křižanov                 </t>
  </si>
  <si>
    <t xml:space="preserve">Lavičky 91               </t>
  </si>
  <si>
    <t xml:space="preserve">Ledeč nad Sázavou        </t>
  </si>
  <si>
    <t xml:space="preserve">Lesonice 161             </t>
  </si>
  <si>
    <t xml:space="preserve">Lipnice nad Sázavou      </t>
  </si>
  <si>
    <t xml:space="preserve">Luka nad Jihlavou        </t>
  </si>
  <si>
    <t xml:space="preserve">Maleč 57                 </t>
  </si>
  <si>
    <t xml:space="preserve">Měřín                    </t>
  </si>
  <si>
    <t xml:space="preserve">Mohelno                  </t>
  </si>
  <si>
    <t xml:space="preserve">Nížkov 140               </t>
  </si>
  <si>
    <t xml:space="preserve">Nové Syrovice 5          </t>
  </si>
  <si>
    <t xml:space="preserve">Nové Veselí              </t>
  </si>
  <si>
    <t xml:space="preserve">Nový Rychnov 186         </t>
  </si>
  <si>
    <t xml:space="preserve">Osová Bítýška 76         </t>
  </si>
  <si>
    <t xml:space="preserve">Pacov                    </t>
  </si>
  <si>
    <t xml:space="preserve">Počátky                  </t>
  </si>
  <si>
    <t xml:space="preserve">Polná                    </t>
  </si>
  <si>
    <t xml:space="preserve">Prosetín 70              </t>
  </si>
  <si>
    <t xml:space="preserve">Předín 250               </t>
  </si>
  <si>
    <t xml:space="preserve">Přibyslav                </t>
  </si>
  <si>
    <t xml:space="preserve">Rovečné 197              </t>
  </si>
  <si>
    <t xml:space="preserve">Sněžné 96                </t>
  </si>
  <si>
    <t xml:space="preserve">Strážek 206              </t>
  </si>
  <si>
    <t xml:space="preserve">Světnov 168              </t>
  </si>
  <si>
    <t xml:space="preserve">Svratka                  </t>
  </si>
  <si>
    <t xml:space="preserve">Šlapanov 1               </t>
  </si>
  <si>
    <t xml:space="preserve">Telč III.                </t>
  </si>
  <si>
    <t xml:space="preserve">Třešť                    </t>
  </si>
  <si>
    <t xml:space="preserve">Valeč 220                </t>
  </si>
  <si>
    <t xml:space="preserve">Velká Bíteš              </t>
  </si>
  <si>
    <t xml:space="preserve">Vladislav 50             </t>
  </si>
  <si>
    <t xml:space="preserve">Výčapy 79                </t>
  </si>
  <si>
    <t xml:space="preserve">Ždírec nad Doubravou     </t>
  </si>
  <si>
    <t xml:space="preserve">Želetava                 </t>
  </si>
  <si>
    <t>Z 4c-01                            řádek 305;             sloupec 3</t>
  </si>
  <si>
    <t>ř.1301 (sl.3)</t>
  </si>
  <si>
    <t>ř.1301 (sl.4)</t>
  </si>
  <si>
    <t>Počet žáků</t>
  </si>
  <si>
    <t>Přípavné třídy ZŠ a opřípravném stupi ZŠ spec.</t>
  </si>
  <si>
    <t>§ 42</t>
  </si>
  <si>
    <t>ZŠ</t>
  </si>
  <si>
    <t xml:space="preserve">Rozsochy 146             </t>
  </si>
  <si>
    <t xml:space="preserve">Rožná 151                </t>
  </si>
  <si>
    <t xml:space="preserve">Herálec 246              </t>
  </si>
  <si>
    <t xml:space="preserve">Okrouhlice 203           </t>
  </si>
  <si>
    <t>Skuhrov</t>
  </si>
  <si>
    <t xml:space="preserve">Humpolec 300                 </t>
  </si>
  <si>
    <t xml:space="preserve">Senožaty 166          </t>
  </si>
  <si>
    <t>Nová Ves u Chotěboře</t>
  </si>
  <si>
    <t xml:space="preserve">Domamil 135              </t>
  </si>
  <si>
    <t xml:space="preserve">Jemnice                  </t>
  </si>
  <si>
    <t xml:space="preserve">Police u Jemnice 146   </t>
  </si>
  <si>
    <t xml:space="preserve">Kralice nad Oslavou 279  </t>
  </si>
  <si>
    <t xml:space="preserve">Studenec 123             </t>
  </si>
  <si>
    <t xml:space="preserve">Křídla 52                </t>
  </si>
  <si>
    <t xml:space="preserve">Zubří 77                 </t>
  </si>
  <si>
    <t xml:space="preserve">Olešná 82                </t>
  </si>
  <si>
    <t xml:space="preserve">Dolní Město 254          </t>
  </si>
  <si>
    <t xml:space="preserve">Dukovany                 </t>
  </si>
  <si>
    <t xml:space="preserve">Heraltice 80             </t>
  </si>
  <si>
    <t>Oslavice</t>
  </si>
  <si>
    <t xml:space="preserve">Bohdalov 250             </t>
  </si>
  <si>
    <t>§ 38</t>
  </si>
  <si>
    <t>§ 41</t>
  </si>
  <si>
    <t>Okres (Ob III)</t>
  </si>
  <si>
    <t>ZR (BynP)</t>
  </si>
  <si>
    <t>HB (HB)</t>
  </si>
  <si>
    <t>PE (Hu)</t>
  </si>
  <si>
    <t>HB (Cho)</t>
  </si>
  <si>
    <t>JI (Ji)</t>
  </si>
  <si>
    <t>TR (Ji)</t>
  </si>
  <si>
    <t>TR (MorB)</t>
  </si>
  <si>
    <t>TR (NnO)</t>
  </si>
  <si>
    <t>ZR (NMnM)</t>
  </si>
  <si>
    <t>PE (Pa)</t>
  </si>
  <si>
    <t>PE (Pe)</t>
  </si>
  <si>
    <t>HB (Sv)</t>
  </si>
  <si>
    <t>JI (Te)</t>
  </si>
  <si>
    <t>TR (Tr)</t>
  </si>
  <si>
    <t>ZR (VM)</t>
  </si>
  <si>
    <t>ZR (Zr)</t>
  </si>
  <si>
    <t>00293971</t>
  </si>
  <si>
    <t xml:space="preserve">Bobrová               </t>
  </si>
  <si>
    <t>00294004</t>
  </si>
  <si>
    <t xml:space="preserve">Bohdalov             </t>
  </si>
  <si>
    <t>00294055</t>
  </si>
  <si>
    <t xml:space="preserve">Bory                  </t>
  </si>
  <si>
    <t>00289159</t>
  </si>
  <si>
    <t xml:space="preserve">Budišov              </t>
  </si>
  <si>
    <t>00289167</t>
  </si>
  <si>
    <t xml:space="preserve">Budkov               </t>
  </si>
  <si>
    <t>00294136</t>
  </si>
  <si>
    <t>00248037</t>
  </si>
  <si>
    <t>00267279</t>
  </si>
  <si>
    <t xml:space="preserve">Česká Bělá            </t>
  </si>
  <si>
    <t>00294179</t>
  </si>
  <si>
    <t xml:space="preserve">Dalečín              </t>
  </si>
  <si>
    <t>00544175</t>
  </si>
  <si>
    <t xml:space="preserve">Dobrá Voda            </t>
  </si>
  <si>
    <t>00285749</t>
  </si>
  <si>
    <t xml:space="preserve">Dobronín             </t>
  </si>
  <si>
    <t>00285765</t>
  </si>
  <si>
    <t xml:space="preserve">Dolní Cerekev         </t>
  </si>
  <si>
    <t>00267376</t>
  </si>
  <si>
    <t xml:space="preserve">Dolní Město          </t>
  </si>
  <si>
    <t>00289311</t>
  </si>
  <si>
    <t xml:space="preserve">Domamil              </t>
  </si>
  <si>
    <t>00289329</t>
  </si>
  <si>
    <t>00285811</t>
  </si>
  <si>
    <t xml:space="preserve">Dušejov              </t>
  </si>
  <si>
    <t>00267422</t>
  </si>
  <si>
    <t>00543870</t>
  </si>
  <si>
    <t xml:space="preserve">Hamry nad Sázavou    </t>
  </si>
  <si>
    <t>00289337</t>
  </si>
  <si>
    <t>00267449</t>
  </si>
  <si>
    <t>00267457</t>
  </si>
  <si>
    <t xml:space="preserve">Herálec             </t>
  </si>
  <si>
    <t>00294306</t>
  </si>
  <si>
    <t xml:space="preserve">Herálec              </t>
  </si>
  <si>
    <t>00376833</t>
  </si>
  <si>
    <t xml:space="preserve">Heraltice             </t>
  </si>
  <si>
    <t>00267473</t>
  </si>
  <si>
    <t xml:space="preserve">Hněvkovice           </t>
  </si>
  <si>
    <t>00248185</t>
  </si>
  <si>
    <t>00285889</t>
  </si>
  <si>
    <t xml:space="preserve">Horní Dubenky        </t>
  </si>
  <si>
    <t>00289426</t>
  </si>
  <si>
    <t>00248266</t>
  </si>
  <si>
    <t xml:space="preserve">Humpolec                 </t>
  </si>
  <si>
    <t>00267538</t>
  </si>
  <si>
    <t>00289507</t>
  </si>
  <si>
    <t>00289531</t>
  </si>
  <si>
    <t>00286010</t>
  </si>
  <si>
    <t>00294471</t>
  </si>
  <si>
    <t xml:space="preserve">Jimramov             </t>
  </si>
  <si>
    <t>00248380</t>
  </si>
  <si>
    <t>00286079</t>
  </si>
  <si>
    <t xml:space="preserve">Kamenice u Jihlavy   </t>
  </si>
  <si>
    <t>00289591</t>
  </si>
  <si>
    <t xml:space="preserve">Kněžice              </t>
  </si>
  <si>
    <t>00289612</t>
  </si>
  <si>
    <t xml:space="preserve">Kojetice             </t>
  </si>
  <si>
    <t>00248444</t>
  </si>
  <si>
    <t xml:space="preserve">Košetice             </t>
  </si>
  <si>
    <t>00286168</t>
  </si>
  <si>
    <t xml:space="preserve">Krahulčí              </t>
  </si>
  <si>
    <t>00289698</t>
  </si>
  <si>
    <t xml:space="preserve">Kralice nad Oslavou  </t>
  </si>
  <si>
    <t>00267716</t>
  </si>
  <si>
    <t>00842648</t>
  </si>
  <si>
    <t xml:space="preserve">Křídla                </t>
  </si>
  <si>
    <t>00294616</t>
  </si>
  <si>
    <t>00842478</t>
  </si>
  <si>
    <t xml:space="preserve">Lavičky               </t>
  </si>
  <si>
    <t>00267759</t>
  </si>
  <si>
    <t>00289752</t>
  </si>
  <si>
    <t xml:space="preserve">Lesonice             </t>
  </si>
  <si>
    <t>00267813</t>
  </si>
  <si>
    <t>00286192</t>
  </si>
  <si>
    <t>00267856</t>
  </si>
  <si>
    <t xml:space="preserve">Maleč                 </t>
  </si>
  <si>
    <t>00294799</t>
  </si>
  <si>
    <t>00289922</t>
  </si>
  <si>
    <t>00289965</t>
  </si>
  <si>
    <t>00294870</t>
  </si>
  <si>
    <t xml:space="preserve">Nížkov               </t>
  </si>
  <si>
    <t>00579980</t>
  </si>
  <si>
    <t>00294900</t>
  </si>
  <si>
    <t>00290009</t>
  </si>
  <si>
    <t xml:space="preserve">Nové Syrovice          </t>
  </si>
  <si>
    <t>00294926</t>
  </si>
  <si>
    <t>00248738</t>
  </si>
  <si>
    <t xml:space="preserve">Nový Rychnov        </t>
  </si>
  <si>
    <t>00267953</t>
  </si>
  <si>
    <t xml:space="preserve">Okrouhlice           </t>
  </si>
  <si>
    <t>00515761</t>
  </si>
  <si>
    <t xml:space="preserve">Olešná                </t>
  </si>
  <si>
    <t>00842524</t>
  </si>
  <si>
    <t>00084409</t>
  </si>
  <si>
    <t xml:space="preserve">Osová Bítýška         </t>
  </si>
  <si>
    <t>00248789</t>
  </si>
  <si>
    <t>00248801</t>
  </si>
  <si>
    <t>00248843</t>
  </si>
  <si>
    <t>00290149</t>
  </si>
  <si>
    <t xml:space="preserve">Police u Jemnice     </t>
  </si>
  <si>
    <t>00286435</t>
  </si>
  <si>
    <t>00295167</t>
  </si>
  <si>
    <t xml:space="preserve">Prosetín              </t>
  </si>
  <si>
    <t>00290181</t>
  </si>
  <si>
    <t xml:space="preserve">Předín               </t>
  </si>
  <si>
    <t>00268097</t>
  </si>
  <si>
    <t>00290335</t>
  </si>
  <si>
    <t>00295281</t>
  </si>
  <si>
    <t xml:space="preserve">Rovečné              </t>
  </si>
  <si>
    <t>00295311</t>
  </si>
  <si>
    <t xml:space="preserve">Rozsochy             </t>
  </si>
  <si>
    <t>00295329</t>
  </si>
  <si>
    <t xml:space="preserve">Rožná                </t>
  </si>
  <si>
    <t>00249050</t>
  </si>
  <si>
    <t xml:space="preserve">Senožaty             </t>
  </si>
  <si>
    <t>00268232</t>
  </si>
  <si>
    <t>00295451</t>
  </si>
  <si>
    <t xml:space="preserve">Sněžné                </t>
  </si>
  <si>
    <t>00295493</t>
  </si>
  <si>
    <t xml:space="preserve">Strážek              </t>
  </si>
  <si>
    <t>00290513</t>
  </si>
  <si>
    <t xml:space="preserve">Studenec             </t>
  </si>
  <si>
    <t>00268321</t>
  </si>
  <si>
    <t>00545031</t>
  </si>
  <si>
    <t xml:space="preserve">Světnov              </t>
  </si>
  <si>
    <t>00295531</t>
  </si>
  <si>
    <t>00268348</t>
  </si>
  <si>
    <t xml:space="preserve">Šlapanov               </t>
  </si>
  <si>
    <t>00286745</t>
  </si>
  <si>
    <t xml:space="preserve">Telč                </t>
  </si>
  <si>
    <t>00290629</t>
  </si>
  <si>
    <t>00286753</t>
  </si>
  <si>
    <t>00290637</t>
  </si>
  <si>
    <t xml:space="preserve">Valeč                </t>
  </si>
  <si>
    <t>00295647</t>
  </si>
  <si>
    <t>00295671</t>
  </si>
  <si>
    <t>00290661</t>
  </si>
  <si>
    <t xml:space="preserve">Vladislav             </t>
  </si>
  <si>
    <t>00290696</t>
  </si>
  <si>
    <t xml:space="preserve">Výčapy                </t>
  </si>
  <si>
    <t>00842656</t>
  </si>
  <si>
    <t xml:space="preserve">Zubří                 </t>
  </si>
  <si>
    <t>00295841</t>
  </si>
  <si>
    <t>00268542</t>
  </si>
  <si>
    <t>00290751</t>
  </si>
  <si>
    <t>IČO</t>
  </si>
  <si>
    <t>Obec zřizovatel</t>
  </si>
  <si>
    <t>Na území města ZŠ zřizovaná krajem</t>
  </si>
  <si>
    <t xml:space="preserve">Podpora zdravotně handicapovaných žáků v roce 2012                         </t>
  </si>
  <si>
    <t>počet stran: 2</t>
  </si>
  <si>
    <t>ID</t>
  </si>
  <si>
    <t>ZZ00294.0001</t>
  </si>
  <si>
    <t>ZZ00294.0002</t>
  </si>
  <si>
    <t>ZZ00294.0003</t>
  </si>
  <si>
    <t>ZZ00294.0004</t>
  </si>
  <si>
    <t>ZZ00294.0005</t>
  </si>
  <si>
    <t>ZZ00294.0006</t>
  </si>
  <si>
    <t>ZZ00294.0007</t>
  </si>
  <si>
    <t>ZZ00294.0008</t>
  </si>
  <si>
    <t>ZZ00294.0009</t>
  </si>
  <si>
    <t>ZZ00294.0010</t>
  </si>
  <si>
    <t>ZZ00294.0011</t>
  </si>
  <si>
    <t>ZZ00294.0012</t>
  </si>
  <si>
    <t>ZZ00294.0013</t>
  </si>
  <si>
    <t>ZZ00294.0014</t>
  </si>
  <si>
    <t>ZZ00294.0015</t>
  </si>
  <si>
    <t>ZZ00294.0016</t>
  </si>
  <si>
    <t>ZZ00294.0017</t>
  </si>
  <si>
    <t>ZZ00294.0018</t>
  </si>
  <si>
    <t>ZZ00294.0019</t>
  </si>
  <si>
    <t>ZZ00294.0020</t>
  </si>
  <si>
    <t>ZZ00294.0021</t>
  </si>
  <si>
    <t>ZZ00294.0022</t>
  </si>
  <si>
    <t>ZZ00294.0023</t>
  </si>
  <si>
    <t>ZZ00294.0024</t>
  </si>
  <si>
    <t>ZZ00294.0025</t>
  </si>
  <si>
    <t>ZZ00294.0026</t>
  </si>
  <si>
    <t>ZZ00294.0027</t>
  </si>
  <si>
    <t>ZZ00294.0028</t>
  </si>
  <si>
    <t>ZZ00294.0029</t>
  </si>
  <si>
    <t>ZZ00294.0030</t>
  </si>
  <si>
    <t>ZZ00294.0031</t>
  </si>
  <si>
    <t>ZZ00294.0032</t>
  </si>
  <si>
    <t>ZZ00294.0033</t>
  </si>
  <si>
    <t>ZZ00294.0034</t>
  </si>
  <si>
    <t>ZZ00294.0035</t>
  </si>
  <si>
    <t>ZZ00294.0036</t>
  </si>
  <si>
    <t>ZZ00294.0037</t>
  </si>
  <si>
    <t>ZZ00294.0038</t>
  </si>
  <si>
    <t>ZZ00294.0039</t>
  </si>
  <si>
    <t>ZZ00294.0040</t>
  </si>
  <si>
    <t>ZZ00294.0041</t>
  </si>
  <si>
    <t>ZZ00294.0042</t>
  </si>
  <si>
    <t>ZZ00294.0043</t>
  </si>
  <si>
    <t>ZZ00294.0044</t>
  </si>
  <si>
    <t>ZZ00294.0045</t>
  </si>
  <si>
    <t>ZZ00294.0046</t>
  </si>
  <si>
    <t>ZZ00294.0047</t>
  </si>
  <si>
    <t>ZZ00294.0048</t>
  </si>
  <si>
    <t>ZZ00294.0049</t>
  </si>
  <si>
    <t>ZZ00294.0050</t>
  </si>
  <si>
    <t>ZZ00294.0051</t>
  </si>
  <si>
    <t>ZZ00294.0052</t>
  </si>
  <si>
    <t>ZZ00294.0053</t>
  </si>
  <si>
    <t>ZZ00294.0054</t>
  </si>
  <si>
    <t>ZZ00294.0055</t>
  </si>
  <si>
    <t>ZZ00294.0056</t>
  </si>
  <si>
    <t>ZZ00294.0057</t>
  </si>
  <si>
    <t>ZZ00294.0058</t>
  </si>
  <si>
    <t>ZZ00294.0059</t>
  </si>
  <si>
    <t>ZZ00294.0060</t>
  </si>
  <si>
    <t>ZZ00294.0061</t>
  </si>
  <si>
    <t>ZZ00294.0062</t>
  </si>
  <si>
    <t>ZZ00294.0063</t>
  </si>
  <si>
    <t>ZZ00294.0064</t>
  </si>
  <si>
    <t>ZZ00294.0065</t>
  </si>
  <si>
    <t>ZZ00294.0066</t>
  </si>
  <si>
    <t>ZZ00294.0067</t>
  </si>
  <si>
    <t>ZZ00294.0068</t>
  </si>
  <si>
    <t>ZZ00294.0069</t>
  </si>
  <si>
    <t>ZZ00294.0070</t>
  </si>
  <si>
    <t>ZZ00294.0071</t>
  </si>
  <si>
    <t>ZZ00294.0072</t>
  </si>
  <si>
    <t>ZZ00294.0073</t>
  </si>
  <si>
    <t>ZZ00294.0074</t>
  </si>
  <si>
    <t>ZZ00294.0075</t>
  </si>
  <si>
    <t>ZZ00294.0076</t>
  </si>
  <si>
    <t>ZZ00294.0077</t>
  </si>
  <si>
    <t>ZZ00294.0078</t>
  </si>
  <si>
    <t>ZZ00294.0079</t>
  </si>
  <si>
    <t>ZZ00294.0080</t>
  </si>
  <si>
    <t>ZZ00294.0081</t>
  </si>
  <si>
    <t>ZZ00294.0082</t>
  </si>
  <si>
    <t>ZZ00294.0083</t>
  </si>
  <si>
    <t>ZZ00294.0084</t>
  </si>
  <si>
    <t>ZZ00294.0085</t>
  </si>
  <si>
    <t>RK-10-2012-56,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</si>
</sst>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#,##0.0"/>
    <numFmt numFmtId="169" formatCode="#,##0.000000"/>
  </numFmts>
  <fonts count="5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12"/>
      <name val="Arial"/>
      <family val="2"/>
    </font>
    <font>
      <b/>
      <sz val="12"/>
      <name val="Arial CE"/>
      <family val="2"/>
    </font>
    <font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4" fillId="34" borderId="11" xfId="0" applyNumberFormat="1" applyFont="1" applyFill="1" applyBorder="1" applyAlignment="1">
      <alignment horizontal="center" vertical="center" wrapText="1"/>
    </xf>
    <xf numFmtId="167" fontId="4" fillId="34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167" fontId="4" fillId="34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47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3" fontId="0" fillId="33" borderId="17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5" fillId="0" borderId="19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36" borderId="18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0" fontId="6" fillId="0" borderId="18" xfId="0" applyFont="1" applyFill="1" applyBorder="1" applyAlignment="1">
      <alignment/>
    </xf>
    <xf numFmtId="3" fontId="7" fillId="34" borderId="21" xfId="0" applyNumberFormat="1" applyFont="1" applyFill="1" applyBorder="1" applyAlignment="1">
      <alignment/>
    </xf>
    <xf numFmtId="3" fontId="7" fillId="34" borderId="22" xfId="0" applyNumberFormat="1" applyFont="1" applyFill="1" applyBorder="1" applyAlignment="1">
      <alignment/>
    </xf>
    <xf numFmtId="3" fontId="8" fillId="34" borderId="23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7" fillId="34" borderId="2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3" fontId="4" fillId="34" borderId="2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34" borderId="14" xfId="0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0" fillId="34" borderId="2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0" fillId="0" borderId="14" xfId="47" applyFont="1" applyFill="1" applyBorder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49" fontId="0" fillId="0" borderId="10" xfId="47" applyNumberFormat="1" applyFont="1" applyFill="1" applyBorder="1" applyAlignment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34" borderId="3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34" borderId="26" xfId="0" applyNumberFormat="1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textRotation="90"/>
    </xf>
    <xf numFmtId="0" fontId="5" fillId="34" borderId="42" xfId="0" applyFont="1" applyFill="1" applyBorder="1" applyAlignment="1">
      <alignment textRotation="90"/>
    </xf>
    <xf numFmtId="0" fontId="4" fillId="34" borderId="12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PageLayoutView="0" workbookViewId="0" topLeftCell="A1">
      <selection activeCell="U13" sqref="U13"/>
    </sheetView>
  </sheetViews>
  <sheetFormatPr defaultColWidth="9.140625" defaultRowHeight="12.75"/>
  <cols>
    <col min="1" max="1" width="3.57421875" style="7" bestFit="1" customWidth="1"/>
    <col min="2" max="2" width="8.140625" style="8" customWidth="1"/>
    <col min="3" max="3" width="8.28125" style="8" customWidth="1"/>
    <col min="4" max="4" width="12.8515625" style="9" customWidth="1"/>
    <col min="5" max="5" width="9.7109375" style="8" customWidth="1"/>
    <col min="6" max="6" width="23.57421875" style="8" customWidth="1"/>
    <col min="7" max="7" width="17.28125" style="7" hidden="1" customWidth="1"/>
    <col min="8" max="8" width="8.57421875" style="9" hidden="1" customWidth="1"/>
    <col min="9" max="9" width="8.00390625" style="9" hidden="1" customWidth="1"/>
    <col min="10" max="10" width="8.57421875" style="9" hidden="1" customWidth="1"/>
    <col min="11" max="12" width="5.421875" style="9" hidden="1" customWidth="1"/>
    <col min="13" max="13" width="6.140625" style="9" hidden="1" customWidth="1"/>
    <col min="14" max="14" width="6.8515625" style="10" customWidth="1"/>
    <col min="15" max="15" width="6.140625" style="9" customWidth="1"/>
    <col min="16" max="16" width="7.28125" style="9" customWidth="1"/>
    <col min="17" max="17" width="6.57421875" style="9" customWidth="1"/>
    <col min="18" max="18" width="7.140625" style="9" customWidth="1"/>
    <col min="19" max="19" width="12.57421875" style="63" customWidth="1"/>
    <col min="20" max="16384" width="9.140625" style="9" customWidth="1"/>
  </cols>
  <sheetData>
    <row r="1" spans="18:19" ht="12.75">
      <c r="R1" s="90" t="s">
        <v>371</v>
      </c>
      <c r="S1" s="90"/>
    </row>
    <row r="2" spans="18:19" ht="13.5" thickBot="1">
      <c r="R2" s="90" t="s">
        <v>284</v>
      </c>
      <c r="S2" s="90"/>
    </row>
    <row r="3" spans="1:21" s="7" customFormat="1" ht="32.25" customHeight="1" thickBot="1">
      <c r="A3" s="99" t="s">
        <v>283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U3" s="82"/>
    </row>
    <row r="4" spans="1:19" ht="72.75" customHeight="1">
      <c r="A4" s="104" t="s">
        <v>1</v>
      </c>
      <c r="B4" s="92" t="s">
        <v>114</v>
      </c>
      <c r="C4" s="102" t="s">
        <v>282</v>
      </c>
      <c r="D4" s="107" t="s">
        <v>285</v>
      </c>
      <c r="E4" s="95" t="s">
        <v>280</v>
      </c>
      <c r="F4" s="95" t="s">
        <v>281</v>
      </c>
      <c r="G4" s="97" t="s">
        <v>2</v>
      </c>
      <c r="H4" s="17" t="s">
        <v>3</v>
      </c>
      <c r="I4" s="18" t="s">
        <v>4</v>
      </c>
      <c r="J4" s="19" t="s">
        <v>84</v>
      </c>
      <c r="K4" s="18" t="s">
        <v>5</v>
      </c>
      <c r="L4" s="18" t="s">
        <v>85</v>
      </c>
      <c r="M4" s="18" t="s">
        <v>86</v>
      </c>
      <c r="N4" s="3" t="s">
        <v>87</v>
      </c>
      <c r="O4" s="91" t="s">
        <v>6</v>
      </c>
      <c r="P4" s="92"/>
      <c r="Q4" s="92" t="s">
        <v>7</v>
      </c>
      <c r="R4" s="92"/>
      <c r="S4" s="93" t="s">
        <v>8</v>
      </c>
    </row>
    <row r="5" spans="1:19" ht="70.5" customHeight="1" thickBot="1">
      <c r="A5" s="105"/>
      <c r="B5" s="106"/>
      <c r="C5" s="103"/>
      <c r="D5" s="108"/>
      <c r="E5" s="96"/>
      <c r="F5" s="96"/>
      <c r="G5" s="98"/>
      <c r="H5" s="49" t="s">
        <v>9</v>
      </c>
      <c r="I5" s="48" t="s">
        <v>10</v>
      </c>
      <c r="J5" s="50" t="s">
        <v>88</v>
      </c>
      <c r="K5" s="48" t="s">
        <v>113</v>
      </c>
      <c r="L5" s="48" t="s">
        <v>112</v>
      </c>
      <c r="M5" s="48" t="s">
        <v>89</v>
      </c>
      <c r="N5" s="51" t="s">
        <v>90</v>
      </c>
      <c r="O5" s="20">
        <v>1000</v>
      </c>
      <c r="P5" s="4">
        <v>15000</v>
      </c>
      <c r="Q5" s="4">
        <v>1000</v>
      </c>
      <c r="R5" s="4">
        <v>15000</v>
      </c>
      <c r="S5" s="94"/>
    </row>
    <row r="6" spans="1:19" ht="12.75">
      <c r="A6" s="52">
        <v>1</v>
      </c>
      <c r="B6" s="68" t="s">
        <v>123</v>
      </c>
      <c r="C6" s="53"/>
      <c r="D6" s="59" t="s">
        <v>286</v>
      </c>
      <c r="E6" s="74" t="s">
        <v>131</v>
      </c>
      <c r="F6" s="53" t="s">
        <v>132</v>
      </c>
      <c r="G6" s="54" t="s">
        <v>11</v>
      </c>
      <c r="H6" s="55">
        <v>171</v>
      </c>
      <c r="I6" s="56"/>
      <c r="J6" s="57"/>
      <c r="K6" s="58"/>
      <c r="L6" s="58"/>
      <c r="M6" s="58"/>
      <c r="N6" s="71">
        <f aca="true" t="shared" si="0" ref="N6:N41">H6+I6+K6</f>
        <v>171</v>
      </c>
      <c r="O6" s="87">
        <v>3</v>
      </c>
      <c r="P6" s="59"/>
      <c r="Q6" s="59"/>
      <c r="R6" s="59"/>
      <c r="S6" s="64">
        <f>(O6*$O$5)+(P6*$P$5)</f>
        <v>3000</v>
      </c>
    </row>
    <row r="7" spans="1:19" ht="12.75">
      <c r="A7" s="60">
        <v>2</v>
      </c>
      <c r="B7" s="69" t="s">
        <v>130</v>
      </c>
      <c r="C7" s="5"/>
      <c r="D7" s="16" t="s">
        <v>287</v>
      </c>
      <c r="E7" s="75" t="s">
        <v>133</v>
      </c>
      <c r="F7" s="5" t="s">
        <v>134</v>
      </c>
      <c r="G7" s="21" t="s">
        <v>111</v>
      </c>
      <c r="H7" s="22">
        <v>131</v>
      </c>
      <c r="I7" s="6"/>
      <c r="J7" s="14"/>
      <c r="K7" s="15"/>
      <c r="L7" s="15">
        <v>1</v>
      </c>
      <c r="M7" s="15"/>
      <c r="N7" s="72">
        <f t="shared" si="0"/>
        <v>131</v>
      </c>
      <c r="O7" s="88">
        <v>1</v>
      </c>
      <c r="P7" s="16"/>
      <c r="Q7" s="16"/>
      <c r="R7" s="16"/>
      <c r="S7" s="65">
        <f aca="true" t="shared" si="1" ref="S7:S32">(O7*$O$5)+(P7*$P$5)</f>
        <v>1000</v>
      </c>
    </row>
    <row r="8" spans="1:19" ht="12.75">
      <c r="A8" s="60">
        <v>3</v>
      </c>
      <c r="B8" s="69" t="s">
        <v>129</v>
      </c>
      <c r="C8" s="5"/>
      <c r="D8" s="83" t="s">
        <v>288</v>
      </c>
      <c r="E8" s="75" t="s">
        <v>135</v>
      </c>
      <c r="F8" s="5" t="s">
        <v>136</v>
      </c>
      <c r="G8" s="21" t="s">
        <v>14</v>
      </c>
      <c r="H8" s="22">
        <v>161</v>
      </c>
      <c r="I8" s="6"/>
      <c r="J8" s="14"/>
      <c r="K8" s="15"/>
      <c r="L8" s="15"/>
      <c r="M8" s="15"/>
      <c r="N8" s="72">
        <f t="shared" si="0"/>
        <v>161</v>
      </c>
      <c r="O8" s="88">
        <v>2</v>
      </c>
      <c r="P8" s="16"/>
      <c r="Q8" s="16"/>
      <c r="R8" s="16"/>
      <c r="S8" s="65">
        <f t="shared" si="1"/>
        <v>2000</v>
      </c>
    </row>
    <row r="9" spans="1:19" ht="12.75">
      <c r="A9" s="60">
        <v>4</v>
      </c>
      <c r="B9" s="69" t="s">
        <v>128</v>
      </c>
      <c r="C9" s="5"/>
      <c r="D9" s="16" t="s">
        <v>289</v>
      </c>
      <c r="E9" s="25" t="s">
        <v>137</v>
      </c>
      <c r="F9" s="5" t="s">
        <v>138</v>
      </c>
      <c r="G9" s="21" t="s">
        <v>16</v>
      </c>
      <c r="H9" s="22">
        <v>250</v>
      </c>
      <c r="I9" s="6"/>
      <c r="J9" s="14"/>
      <c r="K9" s="15"/>
      <c r="L9" s="15"/>
      <c r="M9" s="15">
        <v>0</v>
      </c>
      <c r="N9" s="72">
        <f t="shared" si="0"/>
        <v>250</v>
      </c>
      <c r="O9" s="88"/>
      <c r="P9" s="16">
        <v>1</v>
      </c>
      <c r="Q9" s="16"/>
      <c r="R9" s="16"/>
      <c r="S9" s="65">
        <f t="shared" si="1"/>
        <v>15000</v>
      </c>
    </row>
    <row r="10" spans="1:19" ht="12.75">
      <c r="A10" s="60">
        <v>5</v>
      </c>
      <c r="B10" s="69" t="s">
        <v>121</v>
      </c>
      <c r="C10" s="5"/>
      <c r="D10" s="84" t="s">
        <v>290</v>
      </c>
      <c r="E10" s="25" t="s">
        <v>139</v>
      </c>
      <c r="F10" s="5" t="s">
        <v>140</v>
      </c>
      <c r="G10" s="21" t="s">
        <v>18</v>
      </c>
      <c r="H10" s="22">
        <v>85</v>
      </c>
      <c r="I10" s="6"/>
      <c r="J10" s="14"/>
      <c r="K10" s="15"/>
      <c r="L10" s="15"/>
      <c r="M10" s="15"/>
      <c r="N10" s="72">
        <f t="shared" si="0"/>
        <v>85</v>
      </c>
      <c r="O10" s="88">
        <v>2</v>
      </c>
      <c r="P10" s="16"/>
      <c r="Q10" s="16"/>
      <c r="R10" s="16"/>
      <c r="S10" s="65">
        <f t="shared" si="1"/>
        <v>2000</v>
      </c>
    </row>
    <row r="11" spans="1:19" ht="12.75">
      <c r="A11" s="60">
        <v>6</v>
      </c>
      <c r="B11" s="69" t="s">
        <v>115</v>
      </c>
      <c r="C11" s="27"/>
      <c r="D11" s="85"/>
      <c r="E11" s="28" t="s">
        <v>141</v>
      </c>
      <c r="F11" s="27" t="s">
        <v>19</v>
      </c>
      <c r="G11" s="29" t="s">
        <v>19</v>
      </c>
      <c r="H11" s="30">
        <v>810</v>
      </c>
      <c r="I11" s="2"/>
      <c r="J11" s="2"/>
      <c r="K11" s="2"/>
      <c r="L11" s="2"/>
      <c r="M11" s="2"/>
      <c r="N11" s="72">
        <f t="shared" si="0"/>
        <v>810</v>
      </c>
      <c r="O11" s="88">
        <v>2</v>
      </c>
      <c r="P11" s="16">
        <v>3</v>
      </c>
      <c r="Q11" s="16"/>
      <c r="R11" s="16"/>
      <c r="S11" s="66">
        <v>0</v>
      </c>
    </row>
    <row r="12" spans="1:19" ht="12.75">
      <c r="A12" s="60">
        <v>7</v>
      </c>
      <c r="B12" s="69" t="s">
        <v>125</v>
      </c>
      <c r="C12" s="5"/>
      <c r="D12" s="16" t="s">
        <v>291</v>
      </c>
      <c r="E12" s="25" t="s">
        <v>142</v>
      </c>
      <c r="F12" s="5" t="s">
        <v>20</v>
      </c>
      <c r="G12" s="21" t="s">
        <v>20</v>
      </c>
      <c r="H12" s="22">
        <v>153</v>
      </c>
      <c r="I12" s="6"/>
      <c r="J12" s="14"/>
      <c r="K12" s="15"/>
      <c r="L12" s="15"/>
      <c r="M12" s="15"/>
      <c r="N12" s="72">
        <f t="shared" si="0"/>
        <v>153</v>
      </c>
      <c r="O12" s="88">
        <v>2</v>
      </c>
      <c r="P12" s="16"/>
      <c r="Q12" s="16"/>
      <c r="R12" s="16"/>
      <c r="S12" s="65">
        <f t="shared" si="1"/>
        <v>2000</v>
      </c>
    </row>
    <row r="13" spans="1:19" ht="12.75">
      <c r="A13" s="60">
        <v>8</v>
      </c>
      <c r="B13" s="69" t="s">
        <v>116</v>
      </c>
      <c r="C13" s="5"/>
      <c r="D13" s="16" t="s">
        <v>292</v>
      </c>
      <c r="E13" s="25" t="s">
        <v>143</v>
      </c>
      <c r="F13" s="5" t="s">
        <v>144</v>
      </c>
      <c r="G13" s="21" t="s">
        <v>22</v>
      </c>
      <c r="H13" s="22">
        <v>137</v>
      </c>
      <c r="I13" s="6"/>
      <c r="J13" s="14"/>
      <c r="K13" s="15"/>
      <c r="L13" s="15"/>
      <c r="M13" s="15"/>
      <c r="N13" s="72">
        <f t="shared" si="0"/>
        <v>137</v>
      </c>
      <c r="O13" s="88">
        <v>2</v>
      </c>
      <c r="P13" s="16"/>
      <c r="Q13" s="16"/>
      <c r="R13" s="16"/>
      <c r="S13" s="65">
        <f t="shared" si="1"/>
        <v>2000</v>
      </c>
    </row>
    <row r="14" spans="1:19" ht="12.75">
      <c r="A14" s="60">
        <v>9</v>
      </c>
      <c r="B14" s="69" t="s">
        <v>115</v>
      </c>
      <c r="C14" s="5"/>
      <c r="D14" s="83" t="s">
        <v>293</v>
      </c>
      <c r="E14" s="75" t="s">
        <v>145</v>
      </c>
      <c r="F14" s="5" t="s">
        <v>146</v>
      </c>
      <c r="G14" s="21" t="s">
        <v>24</v>
      </c>
      <c r="H14" s="23">
        <v>18</v>
      </c>
      <c r="I14" s="1"/>
      <c r="J14" s="12"/>
      <c r="K14" s="13"/>
      <c r="L14" s="13"/>
      <c r="M14" s="13"/>
      <c r="N14" s="72">
        <f t="shared" si="0"/>
        <v>18</v>
      </c>
      <c r="O14" s="88">
        <v>1</v>
      </c>
      <c r="P14" s="16"/>
      <c r="Q14" s="16"/>
      <c r="R14" s="16"/>
      <c r="S14" s="65">
        <f t="shared" si="1"/>
        <v>1000</v>
      </c>
    </row>
    <row r="15" spans="1:19" ht="12.75">
      <c r="A15" s="60">
        <v>10</v>
      </c>
      <c r="B15" s="69" t="s">
        <v>129</v>
      </c>
      <c r="C15" s="5"/>
      <c r="D15" s="16" t="s">
        <v>294</v>
      </c>
      <c r="E15" s="75" t="s">
        <v>147</v>
      </c>
      <c r="F15" s="5" t="s">
        <v>148</v>
      </c>
      <c r="G15" s="21" t="s">
        <v>25</v>
      </c>
      <c r="H15" s="22">
        <v>9</v>
      </c>
      <c r="I15" s="6"/>
      <c r="J15" s="14"/>
      <c r="K15" s="15"/>
      <c r="L15" s="15"/>
      <c r="M15" s="15"/>
      <c r="N15" s="72">
        <f t="shared" si="0"/>
        <v>9</v>
      </c>
      <c r="O15" s="88">
        <v>1</v>
      </c>
      <c r="P15" s="16"/>
      <c r="Q15" s="16"/>
      <c r="R15" s="16"/>
      <c r="S15" s="65">
        <f t="shared" si="1"/>
        <v>1000</v>
      </c>
    </row>
    <row r="16" spans="1:19" ht="12.75">
      <c r="A16" s="60">
        <v>11</v>
      </c>
      <c r="B16" s="69" t="s">
        <v>119</v>
      </c>
      <c r="C16" s="5"/>
      <c r="D16" s="83" t="s">
        <v>295</v>
      </c>
      <c r="E16" s="25" t="s">
        <v>149</v>
      </c>
      <c r="F16" s="5" t="s">
        <v>150</v>
      </c>
      <c r="G16" s="21" t="s">
        <v>26</v>
      </c>
      <c r="H16" s="22">
        <v>235</v>
      </c>
      <c r="I16" s="6"/>
      <c r="J16" s="14"/>
      <c r="K16" s="15"/>
      <c r="L16" s="15"/>
      <c r="M16" s="15"/>
      <c r="N16" s="72">
        <f t="shared" si="0"/>
        <v>235</v>
      </c>
      <c r="O16" s="88">
        <v>3</v>
      </c>
      <c r="P16" s="16"/>
      <c r="Q16" s="16"/>
      <c r="R16" s="16"/>
      <c r="S16" s="65">
        <f t="shared" si="1"/>
        <v>3000</v>
      </c>
    </row>
    <row r="17" spans="1:19" ht="12.75">
      <c r="A17" s="60">
        <v>12</v>
      </c>
      <c r="B17" s="69" t="s">
        <v>119</v>
      </c>
      <c r="C17" s="5"/>
      <c r="D17" s="16" t="s">
        <v>296</v>
      </c>
      <c r="E17" s="25" t="s">
        <v>151</v>
      </c>
      <c r="F17" s="5" t="s">
        <v>152</v>
      </c>
      <c r="G17" s="21" t="s">
        <v>28</v>
      </c>
      <c r="H17" s="22">
        <v>123</v>
      </c>
      <c r="I17" s="6"/>
      <c r="J17" s="14"/>
      <c r="K17" s="15"/>
      <c r="L17" s="15"/>
      <c r="M17" s="15"/>
      <c r="N17" s="72">
        <f t="shared" si="0"/>
        <v>123</v>
      </c>
      <c r="O17" s="88"/>
      <c r="P17" s="16">
        <v>1</v>
      </c>
      <c r="Q17" s="16"/>
      <c r="R17" s="16"/>
      <c r="S17" s="65">
        <f t="shared" si="1"/>
        <v>15000</v>
      </c>
    </row>
    <row r="18" spans="1:19" ht="12.75">
      <c r="A18" s="60">
        <v>13</v>
      </c>
      <c r="B18" s="69" t="s">
        <v>126</v>
      </c>
      <c r="C18" s="5"/>
      <c r="D18" s="83" t="s">
        <v>297</v>
      </c>
      <c r="E18" s="25" t="s">
        <v>153</v>
      </c>
      <c r="F18" s="5" t="s">
        <v>154</v>
      </c>
      <c r="G18" s="21" t="s">
        <v>107</v>
      </c>
      <c r="H18" s="22">
        <v>41</v>
      </c>
      <c r="I18" s="6"/>
      <c r="J18" s="14"/>
      <c r="K18" s="15"/>
      <c r="L18" s="15"/>
      <c r="M18" s="15"/>
      <c r="N18" s="72">
        <f t="shared" si="0"/>
        <v>41</v>
      </c>
      <c r="O18" s="88"/>
      <c r="P18" s="16">
        <v>1</v>
      </c>
      <c r="Q18" s="16"/>
      <c r="R18" s="16"/>
      <c r="S18" s="65">
        <f t="shared" si="1"/>
        <v>15000</v>
      </c>
    </row>
    <row r="19" spans="1:19" ht="12.75">
      <c r="A19" s="60">
        <v>14</v>
      </c>
      <c r="B19" s="69" t="s">
        <v>121</v>
      </c>
      <c r="C19" s="5"/>
      <c r="D19" s="16" t="s">
        <v>298</v>
      </c>
      <c r="E19" s="25" t="s">
        <v>155</v>
      </c>
      <c r="F19" s="5" t="s">
        <v>156</v>
      </c>
      <c r="G19" s="21" t="s">
        <v>99</v>
      </c>
      <c r="H19" s="22">
        <v>98</v>
      </c>
      <c r="I19" s="6"/>
      <c r="J19" s="14"/>
      <c r="K19" s="15"/>
      <c r="L19" s="15"/>
      <c r="M19" s="15"/>
      <c r="N19" s="72">
        <f t="shared" si="0"/>
        <v>98</v>
      </c>
      <c r="O19" s="88"/>
      <c r="P19" s="16">
        <v>1</v>
      </c>
      <c r="Q19" s="16"/>
      <c r="R19" s="16"/>
      <c r="S19" s="65">
        <f t="shared" si="1"/>
        <v>15000</v>
      </c>
    </row>
    <row r="20" spans="1:19" ht="12.75">
      <c r="A20" s="60">
        <v>15</v>
      </c>
      <c r="B20" s="69" t="s">
        <v>128</v>
      </c>
      <c r="C20" s="5"/>
      <c r="D20" s="83" t="s">
        <v>299</v>
      </c>
      <c r="E20" s="25" t="s">
        <v>157</v>
      </c>
      <c r="F20" s="5" t="s">
        <v>108</v>
      </c>
      <c r="G20" s="21" t="s">
        <v>108</v>
      </c>
      <c r="H20" s="22">
        <v>37</v>
      </c>
      <c r="I20" s="6"/>
      <c r="J20" s="14"/>
      <c r="K20" s="15"/>
      <c r="L20" s="15"/>
      <c r="M20" s="15">
        <v>0</v>
      </c>
      <c r="N20" s="72">
        <f t="shared" si="0"/>
        <v>37</v>
      </c>
      <c r="O20" s="88"/>
      <c r="P20" s="16">
        <v>1</v>
      </c>
      <c r="Q20" s="16"/>
      <c r="R20" s="16"/>
      <c r="S20" s="65">
        <f t="shared" si="1"/>
        <v>15000</v>
      </c>
    </row>
    <row r="21" spans="1:19" ht="12.75">
      <c r="A21" s="60">
        <v>16</v>
      </c>
      <c r="B21" s="69" t="s">
        <v>119</v>
      </c>
      <c r="C21" s="5"/>
      <c r="D21" s="16" t="s">
        <v>300</v>
      </c>
      <c r="E21" s="25" t="s">
        <v>158</v>
      </c>
      <c r="F21" s="5" t="s">
        <v>159</v>
      </c>
      <c r="G21" s="21" t="s">
        <v>29</v>
      </c>
      <c r="H21" s="22">
        <v>108</v>
      </c>
      <c r="I21" s="6"/>
      <c r="J21" s="14"/>
      <c r="K21" s="15"/>
      <c r="L21" s="15"/>
      <c r="M21" s="15"/>
      <c r="N21" s="72">
        <f t="shared" si="0"/>
        <v>108</v>
      </c>
      <c r="O21" s="88">
        <v>2</v>
      </c>
      <c r="P21" s="16">
        <v>5</v>
      </c>
      <c r="Q21" s="16"/>
      <c r="R21" s="16"/>
      <c r="S21" s="65">
        <f t="shared" si="1"/>
        <v>77000</v>
      </c>
    </row>
    <row r="22" spans="1:19" ht="12.75">
      <c r="A22" s="60">
        <v>17</v>
      </c>
      <c r="B22" s="69" t="s">
        <v>116</v>
      </c>
      <c r="C22" s="5"/>
      <c r="D22" s="83" t="s">
        <v>301</v>
      </c>
      <c r="E22" s="25" t="s">
        <v>160</v>
      </c>
      <c r="F22" s="5" t="s">
        <v>30</v>
      </c>
      <c r="G22" s="21" t="s">
        <v>30</v>
      </c>
      <c r="H22" s="22">
        <v>191</v>
      </c>
      <c r="I22" s="6"/>
      <c r="J22" s="14"/>
      <c r="K22" s="15"/>
      <c r="L22" s="15"/>
      <c r="M22" s="15"/>
      <c r="N22" s="72">
        <f t="shared" si="0"/>
        <v>191</v>
      </c>
      <c r="O22" s="88">
        <v>2</v>
      </c>
      <c r="P22" s="16"/>
      <c r="Q22" s="16"/>
      <c r="R22" s="16"/>
      <c r="S22" s="65">
        <f t="shared" si="1"/>
        <v>2000</v>
      </c>
    </row>
    <row r="23" spans="1:19" ht="12.75">
      <c r="A23" s="60">
        <v>18</v>
      </c>
      <c r="B23" s="69" t="s">
        <v>130</v>
      </c>
      <c r="C23" s="5"/>
      <c r="D23" s="16" t="s">
        <v>302</v>
      </c>
      <c r="E23" s="75" t="s">
        <v>161</v>
      </c>
      <c r="F23" s="5" t="s">
        <v>162</v>
      </c>
      <c r="G23" s="21" t="s">
        <v>31</v>
      </c>
      <c r="H23" s="22">
        <v>58</v>
      </c>
      <c r="I23" s="6"/>
      <c r="J23" s="14"/>
      <c r="K23" s="15"/>
      <c r="L23" s="15"/>
      <c r="M23" s="15"/>
      <c r="N23" s="72">
        <f t="shared" si="0"/>
        <v>58</v>
      </c>
      <c r="O23" s="88">
        <v>2</v>
      </c>
      <c r="P23" s="16"/>
      <c r="Q23" s="16"/>
      <c r="R23" s="16"/>
      <c r="S23" s="65">
        <f t="shared" si="1"/>
        <v>2000</v>
      </c>
    </row>
    <row r="24" spans="1:19" ht="12.75">
      <c r="A24" s="60">
        <v>19</v>
      </c>
      <c r="B24" s="69" t="s">
        <v>122</v>
      </c>
      <c r="C24" s="5"/>
      <c r="D24" s="84" t="s">
        <v>303</v>
      </c>
      <c r="E24" s="25" t="s">
        <v>163</v>
      </c>
      <c r="F24" s="5" t="s">
        <v>32</v>
      </c>
      <c r="G24" s="21" t="s">
        <v>32</v>
      </c>
      <c r="H24" s="22">
        <v>24</v>
      </c>
      <c r="I24" s="6"/>
      <c r="J24" s="14"/>
      <c r="K24" s="15"/>
      <c r="L24" s="15"/>
      <c r="M24" s="15"/>
      <c r="N24" s="72">
        <f t="shared" si="0"/>
        <v>24</v>
      </c>
      <c r="O24" s="88">
        <v>1</v>
      </c>
      <c r="P24" s="16"/>
      <c r="Q24" s="16"/>
      <c r="R24" s="16"/>
      <c r="S24" s="65">
        <f t="shared" si="1"/>
        <v>1000</v>
      </c>
    </row>
    <row r="25" spans="1:19" ht="12.75">
      <c r="A25" s="60">
        <v>20</v>
      </c>
      <c r="B25" s="69" t="s">
        <v>116</v>
      </c>
      <c r="C25" s="27"/>
      <c r="D25" s="86"/>
      <c r="E25" s="31" t="s">
        <v>164</v>
      </c>
      <c r="F25" s="27" t="s">
        <v>23</v>
      </c>
      <c r="G25" s="29" t="s">
        <v>23</v>
      </c>
      <c r="H25" s="32">
        <v>2062</v>
      </c>
      <c r="I25" s="33">
        <v>41</v>
      </c>
      <c r="J25" s="33">
        <v>9</v>
      </c>
      <c r="K25" s="33"/>
      <c r="L25" s="33">
        <v>3</v>
      </c>
      <c r="M25" s="33"/>
      <c r="N25" s="72">
        <f t="shared" si="0"/>
        <v>2103</v>
      </c>
      <c r="O25" s="88">
        <v>8</v>
      </c>
      <c r="P25" s="16">
        <v>14</v>
      </c>
      <c r="Q25" s="16"/>
      <c r="R25" s="16"/>
      <c r="S25" s="66">
        <v>0</v>
      </c>
    </row>
    <row r="26" spans="1:19" ht="12.75">
      <c r="A26" s="60">
        <v>21</v>
      </c>
      <c r="B26" s="69" t="s">
        <v>116</v>
      </c>
      <c r="C26" s="5"/>
      <c r="D26" s="84" t="s">
        <v>304</v>
      </c>
      <c r="E26" s="25" t="s">
        <v>165</v>
      </c>
      <c r="F26" s="5" t="s">
        <v>166</v>
      </c>
      <c r="G26" s="21" t="s">
        <v>93</v>
      </c>
      <c r="H26" s="22">
        <v>116</v>
      </c>
      <c r="I26" s="6"/>
      <c r="J26" s="14"/>
      <c r="K26" s="15"/>
      <c r="L26" s="15"/>
      <c r="M26" s="15"/>
      <c r="N26" s="72">
        <f t="shared" si="0"/>
        <v>116</v>
      </c>
      <c r="O26" s="88">
        <v>1</v>
      </c>
      <c r="P26" s="16">
        <v>1</v>
      </c>
      <c r="Q26" s="16"/>
      <c r="R26" s="16"/>
      <c r="S26" s="65">
        <f t="shared" si="1"/>
        <v>16000</v>
      </c>
    </row>
    <row r="27" spans="1:19" ht="12.75">
      <c r="A27" s="60">
        <v>22</v>
      </c>
      <c r="B27" s="69" t="s">
        <v>130</v>
      </c>
      <c r="C27" s="5"/>
      <c r="D27" s="84" t="s">
        <v>305</v>
      </c>
      <c r="E27" s="75" t="s">
        <v>167</v>
      </c>
      <c r="F27" s="5" t="s">
        <v>168</v>
      </c>
      <c r="G27" s="21" t="s">
        <v>34</v>
      </c>
      <c r="H27" s="22">
        <v>128</v>
      </c>
      <c r="I27" s="6"/>
      <c r="J27" s="14"/>
      <c r="K27" s="15"/>
      <c r="L27" s="15"/>
      <c r="M27" s="15"/>
      <c r="N27" s="72">
        <f t="shared" si="0"/>
        <v>128</v>
      </c>
      <c r="O27" s="88"/>
      <c r="P27" s="16">
        <v>1</v>
      </c>
      <c r="Q27" s="16"/>
      <c r="R27" s="16"/>
      <c r="S27" s="65">
        <f t="shared" si="1"/>
        <v>15000</v>
      </c>
    </row>
    <row r="28" spans="1:19" ht="12.75">
      <c r="A28" s="60">
        <v>23</v>
      </c>
      <c r="B28" s="69" t="s">
        <v>128</v>
      </c>
      <c r="C28" s="5"/>
      <c r="D28" s="84" t="s">
        <v>306</v>
      </c>
      <c r="E28" s="25" t="s">
        <v>169</v>
      </c>
      <c r="F28" s="5" t="s">
        <v>170</v>
      </c>
      <c r="G28" s="21" t="s">
        <v>109</v>
      </c>
      <c r="H28" s="22">
        <v>31</v>
      </c>
      <c r="I28" s="6"/>
      <c r="J28" s="14"/>
      <c r="K28" s="15"/>
      <c r="L28" s="15"/>
      <c r="M28" s="15">
        <v>0</v>
      </c>
      <c r="N28" s="72">
        <f t="shared" si="0"/>
        <v>31</v>
      </c>
      <c r="O28" s="88"/>
      <c r="P28" s="16">
        <v>1</v>
      </c>
      <c r="Q28" s="16"/>
      <c r="R28" s="16"/>
      <c r="S28" s="65">
        <f t="shared" si="1"/>
        <v>15000</v>
      </c>
    </row>
    <row r="29" spans="1:19" ht="12.75">
      <c r="A29" s="60">
        <v>24</v>
      </c>
      <c r="B29" s="69" t="s">
        <v>126</v>
      </c>
      <c r="C29" s="5"/>
      <c r="D29" s="84" t="s">
        <v>307</v>
      </c>
      <c r="E29" s="25" t="s">
        <v>171</v>
      </c>
      <c r="F29" s="5" t="s">
        <v>172</v>
      </c>
      <c r="G29" s="21" t="s">
        <v>35</v>
      </c>
      <c r="H29" s="22">
        <v>31</v>
      </c>
      <c r="I29" s="6"/>
      <c r="J29" s="14"/>
      <c r="K29" s="15"/>
      <c r="L29" s="15"/>
      <c r="M29" s="15"/>
      <c r="N29" s="72">
        <f t="shared" si="0"/>
        <v>31</v>
      </c>
      <c r="O29" s="88">
        <v>1</v>
      </c>
      <c r="P29" s="16"/>
      <c r="Q29" s="16"/>
      <c r="R29" s="16"/>
      <c r="S29" s="65">
        <f t="shared" si="1"/>
        <v>1000</v>
      </c>
    </row>
    <row r="30" spans="1:19" ht="12.75">
      <c r="A30" s="60">
        <v>25</v>
      </c>
      <c r="B30" s="69" t="s">
        <v>125</v>
      </c>
      <c r="C30" s="5"/>
      <c r="D30" s="84" t="s">
        <v>308</v>
      </c>
      <c r="E30" s="25" t="s">
        <v>173</v>
      </c>
      <c r="F30" s="5" t="s">
        <v>37</v>
      </c>
      <c r="G30" s="21" t="s">
        <v>37</v>
      </c>
      <c r="H30" s="22">
        <v>173</v>
      </c>
      <c r="I30" s="6"/>
      <c r="J30" s="14"/>
      <c r="K30" s="15"/>
      <c r="L30" s="15"/>
      <c r="M30" s="15"/>
      <c r="N30" s="72">
        <f t="shared" si="0"/>
        <v>173</v>
      </c>
      <c r="O30" s="88">
        <v>2</v>
      </c>
      <c r="P30" s="16"/>
      <c r="Q30" s="16"/>
      <c r="R30" s="16"/>
      <c r="S30" s="65">
        <f t="shared" si="1"/>
        <v>2000</v>
      </c>
    </row>
    <row r="31" spans="1:19" ht="12.75">
      <c r="A31" s="60">
        <v>26</v>
      </c>
      <c r="B31" s="69" t="s">
        <v>119</v>
      </c>
      <c r="C31" s="5"/>
      <c r="D31" s="84" t="s">
        <v>309</v>
      </c>
      <c r="E31" s="25" t="s">
        <v>174</v>
      </c>
      <c r="F31" s="5" t="s">
        <v>175</v>
      </c>
      <c r="G31" s="21" t="s">
        <v>38</v>
      </c>
      <c r="H31" s="22">
        <v>19</v>
      </c>
      <c r="I31" s="6"/>
      <c r="J31" s="14"/>
      <c r="K31" s="15"/>
      <c r="L31" s="15"/>
      <c r="M31" s="15"/>
      <c r="N31" s="72">
        <f t="shared" si="0"/>
        <v>19</v>
      </c>
      <c r="O31" s="88">
        <v>1</v>
      </c>
      <c r="P31" s="16">
        <v>1</v>
      </c>
      <c r="Q31" s="16"/>
      <c r="R31" s="16"/>
      <c r="S31" s="65">
        <f t="shared" si="1"/>
        <v>16000</v>
      </c>
    </row>
    <row r="32" spans="1:19" ht="12.75">
      <c r="A32" s="60">
        <v>27</v>
      </c>
      <c r="B32" s="69" t="s">
        <v>128</v>
      </c>
      <c r="C32" s="5"/>
      <c r="D32" s="84" t="s">
        <v>310</v>
      </c>
      <c r="E32" s="25" t="s">
        <v>176</v>
      </c>
      <c r="F32" s="5" t="s">
        <v>39</v>
      </c>
      <c r="G32" s="21" t="s">
        <v>39</v>
      </c>
      <c r="H32" s="22">
        <v>246</v>
      </c>
      <c r="I32" s="6"/>
      <c r="J32" s="14"/>
      <c r="K32" s="15"/>
      <c r="L32" s="15"/>
      <c r="M32" s="15">
        <v>0</v>
      </c>
      <c r="N32" s="72">
        <f t="shared" si="0"/>
        <v>246</v>
      </c>
      <c r="O32" s="88"/>
      <c r="P32" s="16">
        <v>2</v>
      </c>
      <c r="Q32" s="16"/>
      <c r="R32" s="16"/>
      <c r="S32" s="65">
        <f t="shared" si="1"/>
        <v>30000</v>
      </c>
    </row>
    <row r="33" spans="1:19" ht="12.75">
      <c r="A33" s="60">
        <v>28</v>
      </c>
      <c r="B33" s="69" t="s">
        <v>117</v>
      </c>
      <c r="C33" s="27"/>
      <c r="D33" s="86"/>
      <c r="E33" s="31" t="s">
        <v>177</v>
      </c>
      <c r="F33" s="27" t="s">
        <v>178</v>
      </c>
      <c r="G33" s="29" t="s">
        <v>96</v>
      </c>
      <c r="H33" s="32">
        <v>1125</v>
      </c>
      <c r="I33" s="33">
        <v>12</v>
      </c>
      <c r="J33" s="33"/>
      <c r="K33" s="33"/>
      <c r="L33" s="33"/>
      <c r="M33" s="33"/>
      <c r="N33" s="72">
        <f t="shared" si="0"/>
        <v>1137</v>
      </c>
      <c r="O33" s="88">
        <v>5</v>
      </c>
      <c r="P33" s="16">
        <v>8</v>
      </c>
      <c r="Q33" s="16"/>
      <c r="R33" s="16"/>
      <c r="S33" s="66">
        <v>0</v>
      </c>
    </row>
    <row r="34" spans="1:19" ht="12.75">
      <c r="A34" s="60">
        <v>29</v>
      </c>
      <c r="B34" s="69" t="s">
        <v>118</v>
      </c>
      <c r="C34" s="27"/>
      <c r="D34" s="86"/>
      <c r="E34" s="31" t="s">
        <v>179</v>
      </c>
      <c r="F34" s="27" t="s">
        <v>40</v>
      </c>
      <c r="G34" s="29" t="s">
        <v>40</v>
      </c>
      <c r="H34" s="32">
        <v>808</v>
      </c>
      <c r="I34" s="33"/>
      <c r="J34" s="33"/>
      <c r="K34" s="33"/>
      <c r="L34" s="33">
        <v>3</v>
      </c>
      <c r="M34" s="33"/>
      <c r="N34" s="72">
        <f t="shared" si="0"/>
        <v>808</v>
      </c>
      <c r="O34" s="88">
        <v>1</v>
      </c>
      <c r="P34" s="16">
        <v>3</v>
      </c>
      <c r="Q34" s="16"/>
      <c r="R34" s="16"/>
      <c r="S34" s="66">
        <v>0</v>
      </c>
    </row>
    <row r="35" spans="1:19" ht="12.75">
      <c r="A35" s="60">
        <v>30</v>
      </c>
      <c r="B35" s="69" t="s">
        <v>128</v>
      </c>
      <c r="C35" s="5"/>
      <c r="D35" s="84" t="s">
        <v>311</v>
      </c>
      <c r="E35" s="25" t="s">
        <v>180</v>
      </c>
      <c r="F35" s="5" t="s">
        <v>41</v>
      </c>
      <c r="G35" s="21" t="s">
        <v>41</v>
      </c>
      <c r="H35" s="22">
        <v>398</v>
      </c>
      <c r="I35" s="6"/>
      <c r="J35" s="14"/>
      <c r="K35" s="15"/>
      <c r="L35" s="15"/>
      <c r="M35" s="15">
        <v>0</v>
      </c>
      <c r="N35" s="72">
        <f t="shared" si="0"/>
        <v>398</v>
      </c>
      <c r="O35" s="88"/>
      <c r="P35" s="16">
        <v>1</v>
      </c>
      <c r="Q35" s="16"/>
      <c r="R35" s="16"/>
      <c r="S35" s="65">
        <f aca="true" t="shared" si="2" ref="S35:S98">(O35*$O$5)+(P35*$P$5)</f>
        <v>15000</v>
      </c>
    </row>
    <row r="36" spans="1:19" ht="12.75">
      <c r="A36" s="60">
        <v>31</v>
      </c>
      <c r="B36" s="69" t="s">
        <v>121</v>
      </c>
      <c r="C36" s="5"/>
      <c r="D36" s="84" t="s">
        <v>312</v>
      </c>
      <c r="E36" s="25" t="s">
        <v>181</v>
      </c>
      <c r="F36" s="5" t="s">
        <v>100</v>
      </c>
      <c r="G36" s="21" t="s">
        <v>100</v>
      </c>
      <c r="H36" s="22">
        <v>485</v>
      </c>
      <c r="I36" s="6"/>
      <c r="J36" s="14"/>
      <c r="K36" s="15"/>
      <c r="L36" s="15"/>
      <c r="M36" s="15"/>
      <c r="N36" s="72">
        <f t="shared" si="0"/>
        <v>485</v>
      </c>
      <c r="O36" s="88">
        <v>2</v>
      </c>
      <c r="P36" s="16"/>
      <c r="Q36" s="16"/>
      <c r="R36" s="16"/>
      <c r="S36" s="65">
        <f t="shared" si="2"/>
        <v>2000</v>
      </c>
    </row>
    <row r="37" spans="1:19" ht="12.75">
      <c r="A37" s="60">
        <v>32</v>
      </c>
      <c r="B37" s="69" t="s">
        <v>119</v>
      </c>
      <c r="C37" s="5"/>
      <c r="D37" s="84" t="s">
        <v>313</v>
      </c>
      <c r="E37" s="25" t="s">
        <v>182</v>
      </c>
      <c r="F37" s="5" t="s">
        <v>27</v>
      </c>
      <c r="G37" s="21" t="s">
        <v>27</v>
      </c>
      <c r="H37" s="22">
        <v>3788</v>
      </c>
      <c r="I37" s="6">
        <v>266</v>
      </c>
      <c r="J37" s="14">
        <v>27</v>
      </c>
      <c r="K37" s="15"/>
      <c r="L37" s="15">
        <v>13</v>
      </c>
      <c r="M37" s="15"/>
      <c r="N37" s="72">
        <f t="shared" si="0"/>
        <v>4054</v>
      </c>
      <c r="O37" s="88">
        <v>129</v>
      </c>
      <c r="P37" s="16">
        <v>73</v>
      </c>
      <c r="Q37" s="16">
        <v>2</v>
      </c>
      <c r="R37" s="16">
        <v>17</v>
      </c>
      <c r="S37" s="65">
        <f>(O37*$O$5)+(P37*$P$5)+(Q37*Q5)+(R37*R5)</f>
        <v>1481000</v>
      </c>
    </row>
    <row r="38" spans="1:19" ht="12.75">
      <c r="A38" s="60">
        <v>33</v>
      </c>
      <c r="B38" s="69" t="s">
        <v>123</v>
      </c>
      <c r="C38" s="5"/>
      <c r="D38" s="84" t="s">
        <v>314</v>
      </c>
      <c r="E38" s="75" t="s">
        <v>183</v>
      </c>
      <c r="F38" s="5" t="s">
        <v>184</v>
      </c>
      <c r="G38" s="21" t="s">
        <v>42</v>
      </c>
      <c r="H38" s="23">
        <v>150</v>
      </c>
      <c r="I38" s="1"/>
      <c r="J38" s="12"/>
      <c r="K38" s="13"/>
      <c r="L38" s="13"/>
      <c r="M38" s="13"/>
      <c r="N38" s="72">
        <f t="shared" si="0"/>
        <v>150</v>
      </c>
      <c r="O38" s="88">
        <v>1</v>
      </c>
      <c r="P38" s="16"/>
      <c r="Q38" s="16"/>
      <c r="R38" s="16"/>
      <c r="S38" s="65">
        <f t="shared" si="2"/>
        <v>1000</v>
      </c>
    </row>
    <row r="39" spans="1:19" ht="12.75">
      <c r="A39" s="60">
        <v>34</v>
      </c>
      <c r="B39" s="69" t="s">
        <v>125</v>
      </c>
      <c r="C39" s="5"/>
      <c r="D39" s="84" t="s">
        <v>315</v>
      </c>
      <c r="E39" s="25" t="s">
        <v>185</v>
      </c>
      <c r="F39" s="5" t="s">
        <v>43</v>
      </c>
      <c r="G39" s="21" t="s">
        <v>43</v>
      </c>
      <c r="H39" s="22">
        <v>410</v>
      </c>
      <c r="I39" s="6">
        <v>31</v>
      </c>
      <c r="J39" s="14"/>
      <c r="K39" s="15"/>
      <c r="L39" s="15"/>
      <c r="M39" s="15"/>
      <c r="N39" s="72">
        <f t="shared" si="0"/>
        <v>441</v>
      </c>
      <c r="O39" s="88">
        <v>24</v>
      </c>
      <c r="P39" s="16">
        <v>8</v>
      </c>
      <c r="Q39" s="16"/>
      <c r="R39" s="16"/>
      <c r="S39" s="65">
        <f t="shared" si="2"/>
        <v>144000</v>
      </c>
    </row>
    <row r="40" spans="1:19" ht="12.75">
      <c r="A40" s="60">
        <v>35</v>
      </c>
      <c r="B40" s="69" t="s">
        <v>119</v>
      </c>
      <c r="C40" s="5"/>
      <c r="D40" s="84" t="s">
        <v>316</v>
      </c>
      <c r="E40" s="25" t="s">
        <v>186</v>
      </c>
      <c r="F40" s="5" t="s">
        <v>187</v>
      </c>
      <c r="G40" s="21" t="s">
        <v>44</v>
      </c>
      <c r="H40" s="22">
        <v>172</v>
      </c>
      <c r="I40" s="6"/>
      <c r="J40" s="14"/>
      <c r="K40" s="15"/>
      <c r="L40" s="15"/>
      <c r="M40" s="15"/>
      <c r="N40" s="72">
        <f t="shared" si="0"/>
        <v>172</v>
      </c>
      <c r="O40" s="88">
        <v>1</v>
      </c>
      <c r="P40" s="16">
        <v>1</v>
      </c>
      <c r="Q40" s="16"/>
      <c r="R40" s="16"/>
      <c r="S40" s="65">
        <f t="shared" si="2"/>
        <v>16000</v>
      </c>
    </row>
    <row r="41" spans="1:19" ht="12.75">
      <c r="A41" s="60">
        <v>36</v>
      </c>
      <c r="B41" s="69" t="s">
        <v>120</v>
      </c>
      <c r="C41" s="5"/>
      <c r="D41" s="84" t="s">
        <v>317</v>
      </c>
      <c r="E41" s="25" t="s">
        <v>188</v>
      </c>
      <c r="F41" s="5" t="s">
        <v>189</v>
      </c>
      <c r="G41" s="21" t="s">
        <v>45</v>
      </c>
      <c r="H41" s="22">
        <v>127</v>
      </c>
      <c r="I41" s="6"/>
      <c r="J41" s="14"/>
      <c r="K41" s="15"/>
      <c r="L41" s="15"/>
      <c r="M41" s="15"/>
      <c r="N41" s="72">
        <f t="shared" si="0"/>
        <v>127</v>
      </c>
      <c r="O41" s="88">
        <v>3</v>
      </c>
      <c r="P41" s="16"/>
      <c r="Q41" s="16"/>
      <c r="R41" s="16"/>
      <c r="S41" s="65">
        <f t="shared" si="2"/>
        <v>3000</v>
      </c>
    </row>
    <row r="42" spans="1:19" ht="12.75">
      <c r="A42" s="60">
        <v>37</v>
      </c>
      <c r="B42" s="69" t="s">
        <v>128</v>
      </c>
      <c r="C42" s="5"/>
      <c r="D42" s="84" t="s">
        <v>318</v>
      </c>
      <c r="E42" s="25" t="s">
        <v>190</v>
      </c>
      <c r="F42" s="5" t="s">
        <v>191</v>
      </c>
      <c r="G42" s="21" t="s">
        <v>46</v>
      </c>
      <c r="H42" s="22">
        <v>13</v>
      </c>
      <c r="I42" s="6"/>
      <c r="J42" s="14"/>
      <c r="K42" s="15"/>
      <c r="L42" s="15"/>
      <c r="M42" s="15">
        <v>0</v>
      </c>
      <c r="N42" s="72">
        <f aca="true" t="shared" si="3" ref="N42:N70">H42+I42+K42</f>
        <v>13</v>
      </c>
      <c r="O42" s="88"/>
      <c r="P42" s="16">
        <v>1</v>
      </c>
      <c r="Q42" s="16"/>
      <c r="R42" s="16"/>
      <c r="S42" s="65">
        <f t="shared" si="2"/>
        <v>15000</v>
      </c>
    </row>
    <row r="43" spans="1:19" ht="12.75">
      <c r="A43" s="60">
        <v>38</v>
      </c>
      <c r="B43" s="69" t="s">
        <v>125</v>
      </c>
      <c r="C43" s="5"/>
      <c r="D43" s="84" t="s">
        <v>319</v>
      </c>
      <c r="E43" s="25" t="s">
        <v>192</v>
      </c>
      <c r="F43" s="5" t="s">
        <v>193</v>
      </c>
      <c r="G43" s="21" t="s">
        <v>47</v>
      </c>
      <c r="H43" s="22">
        <v>137</v>
      </c>
      <c r="I43" s="6"/>
      <c r="J43" s="14"/>
      <c r="K43" s="15">
        <v>6</v>
      </c>
      <c r="L43" s="15"/>
      <c r="M43" s="15"/>
      <c r="N43" s="72">
        <f t="shared" si="3"/>
        <v>143</v>
      </c>
      <c r="O43" s="88">
        <v>7</v>
      </c>
      <c r="P43" s="16">
        <v>2</v>
      </c>
      <c r="Q43" s="16"/>
      <c r="R43" s="16"/>
      <c r="S43" s="65">
        <f t="shared" si="2"/>
        <v>37000</v>
      </c>
    </row>
    <row r="44" spans="1:19" ht="12.75">
      <c r="A44" s="60">
        <v>39</v>
      </c>
      <c r="B44" s="69" t="s">
        <v>127</v>
      </c>
      <c r="C44" s="5"/>
      <c r="D44" s="84" t="s">
        <v>320</v>
      </c>
      <c r="E44" s="25" t="s">
        <v>194</v>
      </c>
      <c r="F44" s="5" t="s">
        <v>195</v>
      </c>
      <c r="G44" s="21" t="s">
        <v>48</v>
      </c>
      <c r="H44" s="22">
        <v>20</v>
      </c>
      <c r="I44" s="6">
        <v>0</v>
      </c>
      <c r="J44" s="14">
        <v>0</v>
      </c>
      <c r="K44" s="15">
        <v>0</v>
      </c>
      <c r="L44" s="15">
        <v>0</v>
      </c>
      <c r="M44" s="15">
        <v>0</v>
      </c>
      <c r="N44" s="72">
        <f t="shared" si="3"/>
        <v>20</v>
      </c>
      <c r="O44" s="88"/>
      <c r="P44" s="16">
        <v>1</v>
      </c>
      <c r="Q44" s="16"/>
      <c r="R44" s="16"/>
      <c r="S44" s="65">
        <f t="shared" si="2"/>
        <v>15000</v>
      </c>
    </row>
    <row r="45" spans="1:19" ht="12.75">
      <c r="A45" s="60">
        <v>40</v>
      </c>
      <c r="B45" s="69" t="s">
        <v>122</v>
      </c>
      <c r="C45" s="5"/>
      <c r="D45" s="84" t="s">
        <v>321</v>
      </c>
      <c r="E45" s="25" t="s">
        <v>196</v>
      </c>
      <c r="F45" s="5" t="s">
        <v>197</v>
      </c>
      <c r="G45" s="21" t="s">
        <v>102</v>
      </c>
      <c r="H45" s="22">
        <v>36</v>
      </c>
      <c r="I45" s="6"/>
      <c r="J45" s="14"/>
      <c r="K45" s="15"/>
      <c r="L45" s="15"/>
      <c r="M45" s="15"/>
      <c r="N45" s="72">
        <f t="shared" si="3"/>
        <v>36</v>
      </c>
      <c r="O45" s="88"/>
      <c r="P45" s="16">
        <v>1</v>
      </c>
      <c r="Q45" s="16"/>
      <c r="R45" s="16"/>
      <c r="S45" s="65">
        <f t="shared" si="2"/>
        <v>15000</v>
      </c>
    </row>
    <row r="46" spans="1:19" ht="12.75">
      <c r="A46" s="60">
        <v>41</v>
      </c>
      <c r="B46" s="69" t="s">
        <v>118</v>
      </c>
      <c r="C46" s="5"/>
      <c r="D46" s="84" t="s">
        <v>322</v>
      </c>
      <c r="E46" s="25" t="s">
        <v>198</v>
      </c>
      <c r="F46" s="5" t="s">
        <v>49</v>
      </c>
      <c r="G46" s="21" t="s">
        <v>49</v>
      </c>
      <c r="H46" s="22">
        <v>189</v>
      </c>
      <c r="I46" s="6"/>
      <c r="J46" s="14"/>
      <c r="K46" s="15"/>
      <c r="L46" s="15"/>
      <c r="M46" s="15"/>
      <c r="N46" s="72">
        <f t="shared" si="3"/>
        <v>189</v>
      </c>
      <c r="O46" s="88">
        <v>1</v>
      </c>
      <c r="P46" s="16"/>
      <c r="Q46" s="16"/>
      <c r="R46" s="16"/>
      <c r="S46" s="65">
        <f t="shared" si="2"/>
        <v>1000</v>
      </c>
    </row>
    <row r="47" spans="1:19" ht="12.75">
      <c r="A47" s="60">
        <v>42</v>
      </c>
      <c r="B47" s="69" t="s">
        <v>123</v>
      </c>
      <c r="C47" s="5"/>
      <c r="D47" s="84" t="s">
        <v>323</v>
      </c>
      <c r="E47" s="75" t="s">
        <v>199</v>
      </c>
      <c r="F47" s="5" t="s">
        <v>200</v>
      </c>
      <c r="G47" s="21" t="s">
        <v>104</v>
      </c>
      <c r="H47" s="23">
        <v>33</v>
      </c>
      <c r="I47" s="1"/>
      <c r="J47" s="12"/>
      <c r="K47" s="13"/>
      <c r="L47" s="13"/>
      <c r="M47" s="13"/>
      <c r="N47" s="72">
        <f t="shared" si="3"/>
        <v>33</v>
      </c>
      <c r="O47" s="88">
        <v>1</v>
      </c>
      <c r="P47" s="16"/>
      <c r="Q47" s="16"/>
      <c r="R47" s="16"/>
      <c r="S47" s="65">
        <f t="shared" si="2"/>
        <v>1000</v>
      </c>
    </row>
    <row r="48" spans="1:19" ht="12.75">
      <c r="A48" s="60">
        <v>43</v>
      </c>
      <c r="B48" s="69" t="s">
        <v>129</v>
      </c>
      <c r="C48" s="5"/>
      <c r="D48" s="84" t="s">
        <v>324</v>
      </c>
      <c r="E48" s="75" t="s">
        <v>201</v>
      </c>
      <c r="F48" s="5" t="s">
        <v>50</v>
      </c>
      <c r="G48" s="21" t="s">
        <v>50</v>
      </c>
      <c r="H48" s="22">
        <v>279</v>
      </c>
      <c r="I48" s="6"/>
      <c r="J48" s="14"/>
      <c r="K48" s="15"/>
      <c r="L48" s="15"/>
      <c r="M48" s="15"/>
      <c r="N48" s="72">
        <f t="shared" si="3"/>
        <v>279</v>
      </c>
      <c r="O48" s="88">
        <v>2</v>
      </c>
      <c r="P48" s="16"/>
      <c r="Q48" s="16"/>
      <c r="R48" s="16"/>
      <c r="S48" s="65">
        <f t="shared" si="2"/>
        <v>2000</v>
      </c>
    </row>
    <row r="49" spans="1:19" ht="12.75">
      <c r="A49" s="60">
        <v>44</v>
      </c>
      <c r="B49" s="69" t="s">
        <v>129</v>
      </c>
      <c r="C49" s="5"/>
      <c r="D49" s="84" t="s">
        <v>325</v>
      </c>
      <c r="E49" s="75" t="s">
        <v>202</v>
      </c>
      <c r="F49" s="5" t="s">
        <v>203</v>
      </c>
      <c r="G49" s="21" t="s">
        <v>51</v>
      </c>
      <c r="H49" s="22">
        <v>50</v>
      </c>
      <c r="I49" s="6"/>
      <c r="J49" s="14"/>
      <c r="K49" s="15"/>
      <c r="L49" s="15"/>
      <c r="M49" s="15"/>
      <c r="N49" s="72">
        <f t="shared" si="3"/>
        <v>50</v>
      </c>
      <c r="O49" s="88"/>
      <c r="P49" s="16">
        <v>3</v>
      </c>
      <c r="Q49" s="16"/>
      <c r="R49" s="16"/>
      <c r="S49" s="65">
        <f t="shared" si="2"/>
        <v>45000</v>
      </c>
    </row>
    <row r="50" spans="1:19" ht="12.75">
      <c r="A50" s="60">
        <v>45</v>
      </c>
      <c r="B50" s="69" t="s">
        <v>126</v>
      </c>
      <c r="C50" s="27"/>
      <c r="D50" s="86"/>
      <c r="E50" s="31" t="s">
        <v>204</v>
      </c>
      <c r="F50" s="27" t="s">
        <v>52</v>
      </c>
      <c r="G50" s="29" t="s">
        <v>52</v>
      </c>
      <c r="H50" s="32">
        <v>544</v>
      </c>
      <c r="I50" s="33">
        <v>21</v>
      </c>
      <c r="J50" s="33"/>
      <c r="K50" s="33"/>
      <c r="L50" s="33"/>
      <c r="M50" s="33"/>
      <c r="N50" s="72">
        <f t="shared" si="3"/>
        <v>565</v>
      </c>
      <c r="O50" s="88">
        <v>2</v>
      </c>
      <c r="P50" s="16"/>
      <c r="Q50" s="16"/>
      <c r="R50" s="16"/>
      <c r="S50" s="66">
        <v>0</v>
      </c>
    </row>
    <row r="51" spans="1:19" ht="12.75">
      <c r="A51" s="60">
        <v>46</v>
      </c>
      <c r="B51" s="69" t="s">
        <v>121</v>
      </c>
      <c r="C51" s="5"/>
      <c r="D51" s="84" t="s">
        <v>326</v>
      </c>
      <c r="E51" s="25" t="s">
        <v>205</v>
      </c>
      <c r="F51" s="5" t="s">
        <v>206</v>
      </c>
      <c r="G51" s="21" t="s">
        <v>53</v>
      </c>
      <c r="H51" s="22">
        <v>28</v>
      </c>
      <c r="I51" s="6"/>
      <c r="J51" s="14"/>
      <c r="K51" s="15"/>
      <c r="L51" s="15"/>
      <c r="M51" s="15"/>
      <c r="N51" s="72">
        <f t="shared" si="3"/>
        <v>28</v>
      </c>
      <c r="O51" s="88">
        <v>1</v>
      </c>
      <c r="P51" s="16">
        <v>1</v>
      </c>
      <c r="Q51" s="16"/>
      <c r="R51" s="16"/>
      <c r="S51" s="65">
        <f t="shared" si="2"/>
        <v>16000</v>
      </c>
    </row>
    <row r="52" spans="1:19" ht="12.75">
      <c r="A52" s="60">
        <v>47</v>
      </c>
      <c r="B52" s="69" t="s">
        <v>116</v>
      </c>
      <c r="C52" s="5"/>
      <c r="D52" s="84" t="s">
        <v>327</v>
      </c>
      <c r="E52" s="25" t="s">
        <v>207</v>
      </c>
      <c r="F52" s="5" t="s">
        <v>54</v>
      </c>
      <c r="G52" s="21" t="s">
        <v>54</v>
      </c>
      <c r="H52" s="22">
        <v>69</v>
      </c>
      <c r="I52" s="6"/>
      <c r="J52" s="14"/>
      <c r="K52" s="15"/>
      <c r="L52" s="15"/>
      <c r="M52" s="15"/>
      <c r="N52" s="72">
        <f t="shared" si="3"/>
        <v>69</v>
      </c>
      <c r="O52" s="88">
        <v>1</v>
      </c>
      <c r="P52" s="16">
        <v>1</v>
      </c>
      <c r="Q52" s="16"/>
      <c r="R52" s="16"/>
      <c r="S52" s="65">
        <f t="shared" si="2"/>
        <v>16000</v>
      </c>
    </row>
    <row r="53" spans="1:19" ht="12.75">
      <c r="A53" s="60">
        <v>48</v>
      </c>
      <c r="B53" s="69" t="s">
        <v>119</v>
      </c>
      <c r="C53" s="5"/>
      <c r="D53" s="84" t="s">
        <v>328</v>
      </c>
      <c r="E53" s="25" t="s">
        <v>208</v>
      </c>
      <c r="F53" s="5" t="s">
        <v>55</v>
      </c>
      <c r="G53" s="21" t="s">
        <v>55</v>
      </c>
      <c r="H53" s="22">
        <v>237</v>
      </c>
      <c r="I53" s="6"/>
      <c r="J53" s="14"/>
      <c r="K53" s="15"/>
      <c r="L53" s="15"/>
      <c r="M53" s="15"/>
      <c r="N53" s="72">
        <f t="shared" si="3"/>
        <v>237</v>
      </c>
      <c r="O53" s="88"/>
      <c r="P53" s="16">
        <v>2</v>
      </c>
      <c r="Q53" s="16"/>
      <c r="R53" s="16"/>
      <c r="S53" s="65">
        <f t="shared" si="2"/>
        <v>30000</v>
      </c>
    </row>
    <row r="54" spans="1:19" ht="12.75">
      <c r="A54" s="60">
        <v>49</v>
      </c>
      <c r="B54" s="69" t="s">
        <v>118</v>
      </c>
      <c r="C54" s="5"/>
      <c r="D54" s="84" t="s">
        <v>329</v>
      </c>
      <c r="E54" s="25" t="s">
        <v>209</v>
      </c>
      <c r="F54" s="5" t="s">
        <v>210</v>
      </c>
      <c r="G54" s="21" t="s">
        <v>56</v>
      </c>
      <c r="H54" s="22">
        <v>115</v>
      </c>
      <c r="I54" s="6"/>
      <c r="J54" s="14"/>
      <c r="K54" s="15"/>
      <c r="L54" s="15"/>
      <c r="M54" s="15"/>
      <c r="N54" s="72">
        <f t="shared" si="3"/>
        <v>115</v>
      </c>
      <c r="O54" s="88">
        <v>3</v>
      </c>
      <c r="P54" s="16">
        <v>2</v>
      </c>
      <c r="Q54" s="16"/>
      <c r="R54" s="16"/>
      <c r="S54" s="65">
        <f t="shared" si="2"/>
        <v>33000</v>
      </c>
    </row>
    <row r="55" spans="1:19" ht="12.75">
      <c r="A55" s="60">
        <v>50</v>
      </c>
      <c r="B55" s="69" t="s">
        <v>129</v>
      </c>
      <c r="C55" s="5"/>
      <c r="D55" s="84" t="s">
        <v>330</v>
      </c>
      <c r="E55" s="75" t="s">
        <v>211</v>
      </c>
      <c r="F55" s="5" t="s">
        <v>57</v>
      </c>
      <c r="G55" s="21" t="s">
        <v>57</v>
      </c>
      <c r="H55" s="22">
        <v>391</v>
      </c>
      <c r="I55" s="6"/>
      <c r="J55" s="14"/>
      <c r="K55" s="15">
        <v>1</v>
      </c>
      <c r="L55" s="15"/>
      <c r="M55" s="15"/>
      <c r="N55" s="72">
        <f t="shared" si="3"/>
        <v>392</v>
      </c>
      <c r="O55" s="88">
        <v>1</v>
      </c>
      <c r="P55" s="16">
        <v>2</v>
      </c>
      <c r="Q55" s="16"/>
      <c r="R55" s="16"/>
      <c r="S55" s="65">
        <f t="shared" si="2"/>
        <v>31000</v>
      </c>
    </row>
    <row r="56" spans="1:19" ht="12.75">
      <c r="A56" s="60">
        <v>51</v>
      </c>
      <c r="B56" s="69" t="s">
        <v>122</v>
      </c>
      <c r="C56" s="5"/>
      <c r="D56" s="84" t="s">
        <v>331</v>
      </c>
      <c r="E56" s="25" t="s">
        <v>212</v>
      </c>
      <c r="F56" s="5" t="s">
        <v>58</v>
      </c>
      <c r="G56" s="21" t="s">
        <v>58</v>
      </c>
      <c r="H56" s="22">
        <v>161</v>
      </c>
      <c r="I56" s="6"/>
      <c r="J56" s="14"/>
      <c r="K56" s="15"/>
      <c r="L56" s="15"/>
      <c r="M56" s="15"/>
      <c r="N56" s="72">
        <f t="shared" si="3"/>
        <v>161</v>
      </c>
      <c r="O56" s="88">
        <v>1</v>
      </c>
      <c r="P56" s="16"/>
      <c r="Q56" s="16"/>
      <c r="R56" s="16"/>
      <c r="S56" s="65">
        <f t="shared" si="2"/>
        <v>1000</v>
      </c>
    </row>
    <row r="57" spans="1:19" ht="12.75">
      <c r="A57" s="60">
        <v>52</v>
      </c>
      <c r="B57" s="69" t="s">
        <v>122</v>
      </c>
      <c r="C57" s="5"/>
      <c r="D57" s="84" t="s">
        <v>332</v>
      </c>
      <c r="E57" s="25" t="s">
        <v>213</v>
      </c>
      <c r="F57" s="5" t="s">
        <v>33</v>
      </c>
      <c r="G57" s="21" t="s">
        <v>33</v>
      </c>
      <c r="H57" s="22">
        <v>517</v>
      </c>
      <c r="I57" s="6"/>
      <c r="J57" s="14"/>
      <c r="K57" s="15"/>
      <c r="L57" s="15"/>
      <c r="M57" s="15"/>
      <c r="N57" s="72">
        <f t="shared" si="3"/>
        <v>517</v>
      </c>
      <c r="O57" s="88">
        <v>1</v>
      </c>
      <c r="P57" s="16"/>
      <c r="Q57" s="16"/>
      <c r="R57" s="16"/>
      <c r="S57" s="65">
        <f t="shared" si="2"/>
        <v>1000</v>
      </c>
    </row>
    <row r="58" spans="1:19" ht="12.75">
      <c r="A58" s="60">
        <v>53</v>
      </c>
      <c r="B58" s="69" t="s">
        <v>130</v>
      </c>
      <c r="C58" s="5"/>
      <c r="D58" s="84" t="s">
        <v>333</v>
      </c>
      <c r="E58" s="75" t="s">
        <v>214</v>
      </c>
      <c r="F58" s="5" t="s">
        <v>215</v>
      </c>
      <c r="G58" s="21" t="s">
        <v>59</v>
      </c>
      <c r="H58" s="22">
        <v>153</v>
      </c>
      <c r="I58" s="6"/>
      <c r="J58" s="14"/>
      <c r="K58" s="15"/>
      <c r="L58" s="15"/>
      <c r="M58" s="15"/>
      <c r="N58" s="72">
        <f t="shared" si="3"/>
        <v>153</v>
      </c>
      <c r="O58" s="88">
        <v>1</v>
      </c>
      <c r="P58" s="16">
        <v>2</v>
      </c>
      <c r="Q58" s="16"/>
      <c r="R58" s="16"/>
      <c r="S58" s="65">
        <f t="shared" si="2"/>
        <v>31000</v>
      </c>
    </row>
    <row r="59" spans="1:19" ht="12.75">
      <c r="A59" s="60">
        <v>54</v>
      </c>
      <c r="B59" s="69" t="s">
        <v>118</v>
      </c>
      <c r="C59" s="5"/>
      <c r="D59" s="84" t="s">
        <v>334</v>
      </c>
      <c r="E59" s="25" t="s">
        <v>216</v>
      </c>
      <c r="F59" s="5" t="s">
        <v>98</v>
      </c>
      <c r="G59" s="21" t="s">
        <v>98</v>
      </c>
      <c r="H59" s="22">
        <v>43</v>
      </c>
      <c r="I59" s="6"/>
      <c r="J59" s="14"/>
      <c r="K59" s="15"/>
      <c r="L59" s="15"/>
      <c r="M59" s="15"/>
      <c r="N59" s="72">
        <f t="shared" si="3"/>
        <v>43</v>
      </c>
      <c r="O59" s="88">
        <v>1</v>
      </c>
      <c r="P59" s="16"/>
      <c r="Q59" s="16"/>
      <c r="R59" s="16"/>
      <c r="S59" s="65">
        <f t="shared" si="2"/>
        <v>1000</v>
      </c>
    </row>
    <row r="60" spans="1:19" ht="12.75">
      <c r="A60" s="60">
        <v>55</v>
      </c>
      <c r="B60" s="69" t="s">
        <v>123</v>
      </c>
      <c r="C60" s="27"/>
      <c r="D60" s="86"/>
      <c r="E60" s="28" t="s">
        <v>217</v>
      </c>
      <c r="F60" s="27" t="s">
        <v>12</v>
      </c>
      <c r="G60" s="29" t="s">
        <v>12</v>
      </c>
      <c r="H60" s="30">
        <v>957</v>
      </c>
      <c r="I60" s="2"/>
      <c r="J60" s="2"/>
      <c r="K60" s="2"/>
      <c r="L60" s="2"/>
      <c r="M60" s="2"/>
      <c r="N60" s="72">
        <f t="shared" si="3"/>
        <v>957</v>
      </c>
      <c r="O60" s="88">
        <v>3</v>
      </c>
      <c r="P60" s="16">
        <v>0</v>
      </c>
      <c r="Q60" s="16"/>
      <c r="R60" s="16"/>
      <c r="S60" s="66">
        <v>0</v>
      </c>
    </row>
    <row r="61" spans="1:19" ht="12.75">
      <c r="A61" s="60">
        <v>56</v>
      </c>
      <c r="B61" s="69" t="s">
        <v>121</v>
      </c>
      <c r="C61" s="5"/>
      <c r="D61" s="84" t="s">
        <v>335</v>
      </c>
      <c r="E61" s="25" t="s">
        <v>218</v>
      </c>
      <c r="F61" s="5" t="s">
        <v>219</v>
      </c>
      <c r="G61" s="21" t="s">
        <v>60</v>
      </c>
      <c r="H61" s="22">
        <v>76</v>
      </c>
      <c r="I61" s="6"/>
      <c r="J61" s="14"/>
      <c r="K61" s="15"/>
      <c r="L61" s="15"/>
      <c r="M61" s="15"/>
      <c r="N61" s="72">
        <f t="shared" si="3"/>
        <v>76</v>
      </c>
      <c r="O61" s="88">
        <v>1</v>
      </c>
      <c r="P61" s="16">
        <v>1</v>
      </c>
      <c r="Q61" s="16"/>
      <c r="R61" s="16"/>
      <c r="S61" s="65">
        <f t="shared" si="2"/>
        <v>16000</v>
      </c>
    </row>
    <row r="62" spans="1:19" ht="12.75">
      <c r="A62" s="60">
        <v>57</v>
      </c>
      <c r="B62" s="69" t="s">
        <v>130</v>
      </c>
      <c r="C62" s="5"/>
      <c r="D62" s="84" t="s">
        <v>336</v>
      </c>
      <c r="E62" s="75" t="s">
        <v>220</v>
      </c>
      <c r="F62" s="5" t="s">
        <v>61</v>
      </c>
      <c r="G62" s="21" t="s">
        <v>61</v>
      </c>
      <c r="H62" s="22">
        <v>224</v>
      </c>
      <c r="I62" s="6"/>
      <c r="J62" s="14"/>
      <c r="K62" s="15"/>
      <c r="L62" s="15"/>
      <c r="M62" s="15"/>
      <c r="N62" s="72">
        <f t="shared" si="3"/>
        <v>224</v>
      </c>
      <c r="O62" s="88"/>
      <c r="P62" s="16">
        <v>4</v>
      </c>
      <c r="Q62" s="16"/>
      <c r="R62" s="16"/>
      <c r="S62" s="65">
        <f t="shared" si="2"/>
        <v>60000</v>
      </c>
    </row>
    <row r="63" spans="1:19" ht="12.75">
      <c r="A63" s="60">
        <v>58</v>
      </c>
      <c r="B63" s="69" t="s">
        <v>125</v>
      </c>
      <c r="C63" s="5"/>
      <c r="D63" s="84" t="s">
        <v>337</v>
      </c>
      <c r="E63" s="25" t="s">
        <v>221</v>
      </c>
      <c r="F63" s="5" t="s">
        <v>222</v>
      </c>
      <c r="G63" s="21" t="s">
        <v>62</v>
      </c>
      <c r="H63" s="22">
        <v>110</v>
      </c>
      <c r="I63" s="6"/>
      <c r="J63" s="14"/>
      <c r="K63" s="15"/>
      <c r="L63" s="15"/>
      <c r="M63" s="15"/>
      <c r="N63" s="72">
        <f t="shared" si="3"/>
        <v>110</v>
      </c>
      <c r="O63" s="88"/>
      <c r="P63" s="16">
        <v>2</v>
      </c>
      <c r="Q63" s="16"/>
      <c r="R63" s="16"/>
      <c r="S63" s="65">
        <f t="shared" si="2"/>
        <v>30000</v>
      </c>
    </row>
    <row r="64" spans="1:19" ht="12.75">
      <c r="A64" s="60">
        <v>59</v>
      </c>
      <c r="B64" s="69" t="s">
        <v>116</v>
      </c>
      <c r="C64" s="5"/>
      <c r="D64" s="84" t="s">
        <v>338</v>
      </c>
      <c r="E64" s="25" t="s">
        <v>223</v>
      </c>
      <c r="F64" s="5" t="s">
        <v>224</v>
      </c>
      <c r="G64" s="21" t="s">
        <v>94</v>
      </c>
      <c r="H64" s="22">
        <v>56</v>
      </c>
      <c r="I64" s="6"/>
      <c r="J64" s="14"/>
      <c r="K64" s="15"/>
      <c r="L64" s="15"/>
      <c r="M64" s="15"/>
      <c r="N64" s="72">
        <f t="shared" si="3"/>
        <v>56</v>
      </c>
      <c r="O64" s="88"/>
      <c r="P64" s="16">
        <v>1</v>
      </c>
      <c r="Q64" s="16"/>
      <c r="R64" s="16"/>
      <c r="S64" s="65">
        <f t="shared" si="2"/>
        <v>15000</v>
      </c>
    </row>
    <row r="65" spans="1:19" ht="12.75">
      <c r="A65" s="60">
        <v>60</v>
      </c>
      <c r="B65" s="69" t="s">
        <v>125</v>
      </c>
      <c r="C65" s="5"/>
      <c r="D65" s="84" t="s">
        <v>339</v>
      </c>
      <c r="E65" s="25" t="s">
        <v>225</v>
      </c>
      <c r="F65" s="5" t="s">
        <v>226</v>
      </c>
      <c r="G65" s="21" t="s">
        <v>106</v>
      </c>
      <c r="H65" s="22">
        <v>21</v>
      </c>
      <c r="I65" s="6"/>
      <c r="J65" s="14"/>
      <c r="K65" s="15"/>
      <c r="L65" s="15">
        <v>2</v>
      </c>
      <c r="M65" s="15"/>
      <c r="N65" s="72">
        <f t="shared" si="3"/>
        <v>21</v>
      </c>
      <c r="O65" s="88">
        <v>1</v>
      </c>
      <c r="P65" s="16"/>
      <c r="Q65" s="16"/>
      <c r="R65" s="16"/>
      <c r="S65" s="65">
        <f t="shared" si="2"/>
        <v>1000</v>
      </c>
    </row>
    <row r="66" spans="1:19" ht="12.75">
      <c r="A66" s="60">
        <v>61</v>
      </c>
      <c r="B66" s="69" t="s">
        <v>129</v>
      </c>
      <c r="C66" s="5"/>
      <c r="D66" s="84" t="s">
        <v>340</v>
      </c>
      <c r="E66" s="75" t="s">
        <v>227</v>
      </c>
      <c r="F66" s="5" t="s">
        <v>110</v>
      </c>
      <c r="G66" s="21" t="s">
        <v>110</v>
      </c>
      <c r="H66" s="22">
        <v>25</v>
      </c>
      <c r="I66" s="6"/>
      <c r="J66" s="14"/>
      <c r="K66" s="15"/>
      <c r="L66" s="15"/>
      <c r="M66" s="15"/>
      <c r="N66" s="72">
        <f t="shared" si="3"/>
        <v>25</v>
      </c>
      <c r="O66" s="88"/>
      <c r="P66" s="16">
        <v>1</v>
      </c>
      <c r="Q66" s="16"/>
      <c r="R66" s="16"/>
      <c r="S66" s="65">
        <f t="shared" si="2"/>
        <v>15000</v>
      </c>
    </row>
    <row r="67" spans="1:19" ht="12.75">
      <c r="A67" s="60">
        <v>62</v>
      </c>
      <c r="B67" s="69" t="s">
        <v>129</v>
      </c>
      <c r="C67" s="5"/>
      <c r="D67" s="84" t="s">
        <v>341</v>
      </c>
      <c r="E67" s="76" t="s">
        <v>228</v>
      </c>
      <c r="F67" s="5" t="s">
        <v>229</v>
      </c>
      <c r="G67" s="21" t="s">
        <v>63</v>
      </c>
      <c r="H67" s="22">
        <v>197</v>
      </c>
      <c r="I67" s="6"/>
      <c r="J67" s="14"/>
      <c r="K67" s="15"/>
      <c r="L67" s="15"/>
      <c r="M67" s="15"/>
      <c r="N67" s="72">
        <f t="shared" si="3"/>
        <v>197</v>
      </c>
      <c r="O67" s="88">
        <v>5</v>
      </c>
      <c r="P67" s="16"/>
      <c r="Q67" s="16"/>
      <c r="R67" s="16"/>
      <c r="S67" s="65">
        <f t="shared" si="2"/>
        <v>5000</v>
      </c>
    </row>
    <row r="68" spans="1:19" ht="12.75">
      <c r="A68" s="60">
        <v>63</v>
      </c>
      <c r="B68" s="69" t="s">
        <v>124</v>
      </c>
      <c r="C68" s="5"/>
      <c r="D68" s="84" t="s">
        <v>342</v>
      </c>
      <c r="E68" s="25" t="s">
        <v>230</v>
      </c>
      <c r="F68" s="5" t="s">
        <v>64</v>
      </c>
      <c r="G68" s="21" t="s">
        <v>64</v>
      </c>
      <c r="H68" s="22">
        <v>573</v>
      </c>
      <c r="I68" s="6">
        <v>13</v>
      </c>
      <c r="J68" s="14"/>
      <c r="K68" s="15"/>
      <c r="L68" s="15">
        <v>1</v>
      </c>
      <c r="M68" s="15"/>
      <c r="N68" s="72">
        <f t="shared" si="3"/>
        <v>586</v>
      </c>
      <c r="O68" s="88">
        <v>13</v>
      </c>
      <c r="P68" s="16">
        <v>2</v>
      </c>
      <c r="Q68" s="16"/>
      <c r="R68" s="16"/>
      <c r="S68" s="65">
        <f t="shared" si="2"/>
        <v>43000</v>
      </c>
    </row>
    <row r="69" spans="1:19" ht="12.75">
      <c r="A69" s="60">
        <v>64</v>
      </c>
      <c r="B69" s="69" t="s">
        <v>125</v>
      </c>
      <c r="C69" s="27"/>
      <c r="D69" s="86"/>
      <c r="E69" s="31" t="s">
        <v>231</v>
      </c>
      <c r="F69" s="27" t="s">
        <v>21</v>
      </c>
      <c r="G69" s="29" t="s">
        <v>21</v>
      </c>
      <c r="H69" s="32">
        <v>1734</v>
      </c>
      <c r="I69" s="33"/>
      <c r="J69" s="33"/>
      <c r="K69" s="33"/>
      <c r="L69" s="33">
        <v>4</v>
      </c>
      <c r="M69" s="33"/>
      <c r="N69" s="72">
        <f t="shared" si="3"/>
        <v>1734</v>
      </c>
      <c r="O69" s="88">
        <v>1</v>
      </c>
      <c r="P69" s="16">
        <v>3</v>
      </c>
      <c r="Q69" s="16"/>
      <c r="R69" s="16"/>
      <c r="S69" s="66">
        <v>0</v>
      </c>
    </row>
    <row r="70" spans="1:19" ht="12.75">
      <c r="A70" s="60">
        <v>65</v>
      </c>
      <c r="B70" s="69" t="s">
        <v>125</v>
      </c>
      <c r="C70" s="5"/>
      <c r="D70" s="84" t="s">
        <v>343</v>
      </c>
      <c r="E70" s="25" t="s">
        <v>232</v>
      </c>
      <c r="F70" s="5" t="s">
        <v>65</v>
      </c>
      <c r="G70" s="21" t="s">
        <v>65</v>
      </c>
      <c r="H70" s="22">
        <v>352</v>
      </c>
      <c r="I70" s="6"/>
      <c r="J70" s="14"/>
      <c r="K70" s="15"/>
      <c r="L70" s="15"/>
      <c r="M70" s="15"/>
      <c r="N70" s="72">
        <f t="shared" si="3"/>
        <v>352</v>
      </c>
      <c r="O70" s="88">
        <v>2</v>
      </c>
      <c r="P70" s="16"/>
      <c r="Q70" s="16"/>
      <c r="R70" s="16"/>
      <c r="S70" s="65">
        <f t="shared" si="2"/>
        <v>2000</v>
      </c>
    </row>
    <row r="71" spans="1:19" ht="12.75">
      <c r="A71" s="60">
        <v>66</v>
      </c>
      <c r="B71" s="69" t="s">
        <v>121</v>
      </c>
      <c r="C71" s="5"/>
      <c r="D71" s="84" t="s">
        <v>344</v>
      </c>
      <c r="E71" s="25" t="s">
        <v>233</v>
      </c>
      <c r="F71" s="5" t="s">
        <v>234</v>
      </c>
      <c r="G71" s="21" t="s">
        <v>101</v>
      </c>
      <c r="H71" s="22">
        <v>22</v>
      </c>
      <c r="I71" s="6"/>
      <c r="J71" s="14"/>
      <c r="K71" s="15"/>
      <c r="L71" s="15"/>
      <c r="M71" s="15"/>
      <c r="N71" s="72">
        <f aca="true" t="shared" si="4" ref="N71:N94">H71+I71+K71</f>
        <v>22</v>
      </c>
      <c r="O71" s="88"/>
      <c r="P71" s="16">
        <v>2</v>
      </c>
      <c r="Q71" s="16"/>
      <c r="R71" s="16"/>
      <c r="S71" s="65">
        <f t="shared" si="2"/>
        <v>30000</v>
      </c>
    </row>
    <row r="72" spans="1:19" ht="12.75">
      <c r="A72" s="60">
        <v>67</v>
      </c>
      <c r="B72" s="69" t="s">
        <v>119</v>
      </c>
      <c r="C72" s="5"/>
      <c r="D72" s="84" t="s">
        <v>345</v>
      </c>
      <c r="E72" s="25" t="s">
        <v>235</v>
      </c>
      <c r="F72" s="5" t="s">
        <v>66</v>
      </c>
      <c r="G72" s="21" t="s">
        <v>66</v>
      </c>
      <c r="H72" s="24">
        <v>565</v>
      </c>
      <c r="I72" s="6">
        <v>8</v>
      </c>
      <c r="J72" s="14"/>
      <c r="K72" s="15"/>
      <c r="L72" s="15"/>
      <c r="M72" s="15"/>
      <c r="N72" s="72">
        <f t="shared" si="4"/>
        <v>573</v>
      </c>
      <c r="O72" s="88">
        <v>6</v>
      </c>
      <c r="P72" s="16">
        <v>2</v>
      </c>
      <c r="Q72" s="16"/>
      <c r="R72" s="16"/>
      <c r="S72" s="65">
        <f t="shared" si="2"/>
        <v>36000</v>
      </c>
    </row>
    <row r="73" spans="1:19" ht="12.75">
      <c r="A73" s="60">
        <v>68</v>
      </c>
      <c r="B73" s="69" t="s">
        <v>115</v>
      </c>
      <c r="C73" s="5"/>
      <c r="D73" s="84" t="s">
        <v>346</v>
      </c>
      <c r="E73" s="75" t="s">
        <v>236</v>
      </c>
      <c r="F73" s="5" t="s">
        <v>237</v>
      </c>
      <c r="G73" s="21" t="s">
        <v>67</v>
      </c>
      <c r="H73" s="23">
        <v>19</v>
      </c>
      <c r="I73" s="1"/>
      <c r="J73" s="12"/>
      <c r="K73" s="13"/>
      <c r="L73" s="13"/>
      <c r="M73" s="13"/>
      <c r="N73" s="72">
        <f t="shared" si="4"/>
        <v>19</v>
      </c>
      <c r="O73" s="88"/>
      <c r="P73" s="16">
        <v>3</v>
      </c>
      <c r="Q73" s="16"/>
      <c r="R73" s="16"/>
      <c r="S73" s="65">
        <f t="shared" si="2"/>
        <v>45000</v>
      </c>
    </row>
    <row r="74" spans="1:19" ht="12.75">
      <c r="A74" s="60">
        <v>69</v>
      </c>
      <c r="B74" s="69" t="s">
        <v>128</v>
      </c>
      <c r="C74" s="5"/>
      <c r="D74" s="84" t="s">
        <v>347</v>
      </c>
      <c r="E74" s="25" t="s">
        <v>238</v>
      </c>
      <c r="F74" s="5" t="s">
        <v>239</v>
      </c>
      <c r="G74" s="21" t="s">
        <v>68</v>
      </c>
      <c r="H74" s="22">
        <v>122</v>
      </c>
      <c r="I74" s="6"/>
      <c r="J74" s="14"/>
      <c r="K74" s="15"/>
      <c r="L74" s="15"/>
      <c r="M74" s="15">
        <v>0</v>
      </c>
      <c r="N74" s="72">
        <f t="shared" si="4"/>
        <v>122</v>
      </c>
      <c r="O74" s="88"/>
      <c r="P74" s="16">
        <v>1</v>
      </c>
      <c r="Q74" s="16"/>
      <c r="R74" s="16"/>
      <c r="S74" s="65">
        <f t="shared" si="2"/>
        <v>15000</v>
      </c>
    </row>
    <row r="75" spans="1:19" ht="12.75">
      <c r="A75" s="60">
        <v>70</v>
      </c>
      <c r="B75" s="69" t="s">
        <v>116</v>
      </c>
      <c r="C75" s="27"/>
      <c r="D75" s="86"/>
      <c r="E75" s="31" t="s">
        <v>240</v>
      </c>
      <c r="F75" s="27" t="s">
        <v>69</v>
      </c>
      <c r="G75" s="29" t="s">
        <v>69</v>
      </c>
      <c r="H75" s="32">
        <v>429</v>
      </c>
      <c r="I75" s="33"/>
      <c r="J75" s="33"/>
      <c r="K75" s="33"/>
      <c r="L75" s="33"/>
      <c r="M75" s="33"/>
      <c r="N75" s="72">
        <f t="shared" si="4"/>
        <v>429</v>
      </c>
      <c r="O75" s="88"/>
      <c r="P75" s="16">
        <v>2</v>
      </c>
      <c r="Q75" s="16"/>
      <c r="R75" s="16"/>
      <c r="S75" s="66">
        <v>0</v>
      </c>
    </row>
    <row r="76" spans="1:19" ht="12.75">
      <c r="A76" s="60">
        <v>71</v>
      </c>
      <c r="B76" s="69" t="s">
        <v>122</v>
      </c>
      <c r="C76" s="5"/>
      <c r="D76" s="84" t="s">
        <v>348</v>
      </c>
      <c r="E76" s="25" t="s">
        <v>241</v>
      </c>
      <c r="F76" s="5" t="s">
        <v>0</v>
      </c>
      <c r="G76" s="21" t="s">
        <v>0</v>
      </c>
      <c r="H76" s="22">
        <v>36</v>
      </c>
      <c r="I76" s="6"/>
      <c r="J76" s="14"/>
      <c r="K76" s="15"/>
      <c r="L76" s="15"/>
      <c r="M76" s="15"/>
      <c r="N76" s="72">
        <f t="shared" si="4"/>
        <v>36</v>
      </c>
      <c r="O76" s="88"/>
      <c r="P76" s="16">
        <v>1</v>
      </c>
      <c r="Q76" s="16"/>
      <c r="R76" s="16"/>
      <c r="S76" s="65">
        <f t="shared" si="2"/>
        <v>15000</v>
      </c>
    </row>
    <row r="77" spans="1:19" ht="12.75">
      <c r="A77" s="60">
        <v>72</v>
      </c>
      <c r="B77" s="69" t="s">
        <v>115</v>
      </c>
      <c r="C77" s="5"/>
      <c r="D77" s="84" t="s">
        <v>349</v>
      </c>
      <c r="E77" s="75" t="s">
        <v>242</v>
      </c>
      <c r="F77" s="5" t="s">
        <v>243</v>
      </c>
      <c r="G77" s="21" t="s">
        <v>70</v>
      </c>
      <c r="H77" s="23">
        <v>35</v>
      </c>
      <c r="I77" s="1"/>
      <c r="J77" s="12"/>
      <c r="K77" s="13"/>
      <c r="L77" s="13"/>
      <c r="M77" s="13"/>
      <c r="N77" s="72">
        <f t="shared" si="4"/>
        <v>35</v>
      </c>
      <c r="O77" s="88">
        <v>1</v>
      </c>
      <c r="P77" s="16">
        <v>1</v>
      </c>
      <c r="Q77" s="16"/>
      <c r="R77" s="16"/>
      <c r="S77" s="65">
        <f t="shared" si="2"/>
        <v>16000</v>
      </c>
    </row>
    <row r="78" spans="1:19" ht="12.75">
      <c r="A78" s="60">
        <v>73</v>
      </c>
      <c r="B78" s="69" t="s">
        <v>115</v>
      </c>
      <c r="C78" s="5"/>
      <c r="D78" s="84" t="s">
        <v>350</v>
      </c>
      <c r="E78" s="75" t="s">
        <v>244</v>
      </c>
      <c r="F78" s="5" t="s">
        <v>245</v>
      </c>
      <c r="G78" s="21" t="s">
        <v>91</v>
      </c>
      <c r="H78" s="23">
        <v>31</v>
      </c>
      <c r="I78" s="1"/>
      <c r="J78" s="12"/>
      <c r="K78" s="13"/>
      <c r="L78" s="13"/>
      <c r="M78" s="13"/>
      <c r="N78" s="72">
        <f t="shared" si="4"/>
        <v>31</v>
      </c>
      <c r="O78" s="88">
        <v>1</v>
      </c>
      <c r="P78" s="16"/>
      <c r="Q78" s="16"/>
      <c r="R78" s="16"/>
      <c r="S78" s="65">
        <f t="shared" si="2"/>
        <v>1000</v>
      </c>
    </row>
    <row r="79" spans="1:19" ht="12.75">
      <c r="A79" s="60">
        <v>74</v>
      </c>
      <c r="B79" s="69" t="s">
        <v>115</v>
      </c>
      <c r="C79" s="5"/>
      <c r="D79" s="84" t="s">
        <v>351</v>
      </c>
      <c r="E79" s="75" t="s">
        <v>246</v>
      </c>
      <c r="F79" s="5" t="s">
        <v>247</v>
      </c>
      <c r="G79" s="21" t="s">
        <v>92</v>
      </c>
      <c r="H79" s="23">
        <v>43</v>
      </c>
      <c r="I79" s="1"/>
      <c r="J79" s="12"/>
      <c r="K79" s="13"/>
      <c r="L79" s="13"/>
      <c r="M79" s="13"/>
      <c r="N79" s="72">
        <f t="shared" si="4"/>
        <v>43</v>
      </c>
      <c r="O79" s="88">
        <v>2</v>
      </c>
      <c r="P79" s="16"/>
      <c r="Q79" s="16"/>
      <c r="R79" s="16"/>
      <c r="S79" s="65">
        <f t="shared" si="2"/>
        <v>2000</v>
      </c>
    </row>
    <row r="80" spans="1:19" ht="12.75">
      <c r="A80" s="60">
        <v>75</v>
      </c>
      <c r="B80" s="69" t="s">
        <v>117</v>
      </c>
      <c r="C80" s="5"/>
      <c r="D80" s="84" t="s">
        <v>352</v>
      </c>
      <c r="E80" s="25" t="s">
        <v>248</v>
      </c>
      <c r="F80" s="5" t="s">
        <v>249</v>
      </c>
      <c r="G80" s="21" t="s">
        <v>97</v>
      </c>
      <c r="H80" s="22">
        <v>79</v>
      </c>
      <c r="I80" s="6"/>
      <c r="J80" s="14"/>
      <c r="K80" s="15"/>
      <c r="L80" s="15"/>
      <c r="M80" s="15"/>
      <c r="N80" s="72">
        <f t="shared" si="4"/>
        <v>79</v>
      </c>
      <c r="O80" s="88">
        <v>2</v>
      </c>
      <c r="P80" s="16"/>
      <c r="Q80" s="16"/>
      <c r="R80" s="16"/>
      <c r="S80" s="65">
        <f t="shared" si="2"/>
        <v>2000</v>
      </c>
    </row>
    <row r="81" spans="1:19" ht="12.75">
      <c r="A81" s="60">
        <v>76</v>
      </c>
      <c r="B81" s="69" t="s">
        <v>116</v>
      </c>
      <c r="C81" s="5"/>
      <c r="D81" s="84" t="s">
        <v>353</v>
      </c>
      <c r="E81" s="25" t="s">
        <v>250</v>
      </c>
      <c r="F81" s="5" t="s">
        <v>95</v>
      </c>
      <c r="G81" s="21" t="s">
        <v>95</v>
      </c>
      <c r="H81" s="22">
        <v>32</v>
      </c>
      <c r="I81" s="6"/>
      <c r="J81" s="14"/>
      <c r="K81" s="15"/>
      <c r="L81" s="15"/>
      <c r="M81" s="15"/>
      <c r="N81" s="72">
        <f t="shared" si="4"/>
        <v>32</v>
      </c>
      <c r="O81" s="88">
        <v>1</v>
      </c>
      <c r="P81" s="16"/>
      <c r="Q81" s="16"/>
      <c r="R81" s="16"/>
      <c r="S81" s="65">
        <f t="shared" si="2"/>
        <v>1000</v>
      </c>
    </row>
    <row r="82" spans="1:19" ht="12.75">
      <c r="A82" s="60">
        <v>77</v>
      </c>
      <c r="B82" s="69" t="s">
        <v>123</v>
      </c>
      <c r="C82" s="5"/>
      <c r="D82" s="84" t="s">
        <v>354</v>
      </c>
      <c r="E82" s="75" t="s">
        <v>251</v>
      </c>
      <c r="F82" s="5" t="s">
        <v>252</v>
      </c>
      <c r="G82" s="21" t="s">
        <v>71</v>
      </c>
      <c r="H82" s="23">
        <v>97</v>
      </c>
      <c r="I82" s="1"/>
      <c r="J82" s="12"/>
      <c r="K82" s="13"/>
      <c r="L82" s="13"/>
      <c r="M82" s="13"/>
      <c r="N82" s="72">
        <f t="shared" si="4"/>
        <v>97</v>
      </c>
      <c r="O82" s="88">
        <v>3</v>
      </c>
      <c r="P82" s="16"/>
      <c r="Q82" s="16"/>
      <c r="R82" s="16"/>
      <c r="S82" s="65">
        <f t="shared" si="2"/>
        <v>3000</v>
      </c>
    </row>
    <row r="83" spans="1:19" ht="12.75">
      <c r="A83" s="60">
        <v>78</v>
      </c>
      <c r="B83" s="69" t="s">
        <v>115</v>
      </c>
      <c r="C83" s="5"/>
      <c r="D83" s="84" t="s">
        <v>355</v>
      </c>
      <c r="E83" s="75" t="s">
        <v>253</v>
      </c>
      <c r="F83" s="5" t="s">
        <v>254</v>
      </c>
      <c r="G83" s="21" t="s">
        <v>72</v>
      </c>
      <c r="H83" s="23">
        <v>76</v>
      </c>
      <c r="I83" s="1"/>
      <c r="J83" s="12"/>
      <c r="K83" s="13"/>
      <c r="L83" s="13"/>
      <c r="M83" s="13"/>
      <c r="N83" s="72">
        <f t="shared" si="4"/>
        <v>76</v>
      </c>
      <c r="O83" s="88">
        <v>4</v>
      </c>
      <c r="P83" s="16">
        <v>1</v>
      </c>
      <c r="Q83" s="16"/>
      <c r="R83" s="16"/>
      <c r="S83" s="65">
        <f t="shared" si="2"/>
        <v>19000</v>
      </c>
    </row>
    <row r="84" spans="1:19" ht="12.75">
      <c r="A84" s="60">
        <v>79</v>
      </c>
      <c r="B84" s="69" t="s">
        <v>122</v>
      </c>
      <c r="C84" s="5"/>
      <c r="D84" s="84" t="s">
        <v>356</v>
      </c>
      <c r="E84" s="25" t="s">
        <v>255</v>
      </c>
      <c r="F84" s="5" t="s">
        <v>256</v>
      </c>
      <c r="G84" s="21" t="s">
        <v>103</v>
      </c>
      <c r="H84" s="22">
        <v>30</v>
      </c>
      <c r="I84" s="6"/>
      <c r="J84" s="14"/>
      <c r="K84" s="15"/>
      <c r="L84" s="15"/>
      <c r="M84" s="15"/>
      <c r="N84" s="72">
        <f t="shared" si="4"/>
        <v>30</v>
      </c>
      <c r="O84" s="88"/>
      <c r="P84" s="16">
        <v>1</v>
      </c>
      <c r="Q84" s="16"/>
      <c r="R84" s="16"/>
      <c r="S84" s="65">
        <f t="shared" si="2"/>
        <v>15000</v>
      </c>
    </row>
    <row r="85" spans="1:19" ht="12.75">
      <c r="A85" s="60">
        <v>80</v>
      </c>
      <c r="B85" s="69" t="s">
        <v>126</v>
      </c>
      <c r="C85" s="5"/>
      <c r="D85" s="84" t="s">
        <v>357</v>
      </c>
      <c r="E85" s="25" t="s">
        <v>257</v>
      </c>
      <c r="F85" s="5" t="s">
        <v>36</v>
      </c>
      <c r="G85" s="21" t="s">
        <v>36</v>
      </c>
      <c r="H85" s="22">
        <v>749</v>
      </c>
      <c r="I85" s="6"/>
      <c r="J85" s="14"/>
      <c r="K85" s="15"/>
      <c r="L85" s="15"/>
      <c r="M85" s="15"/>
      <c r="N85" s="72">
        <f t="shared" si="4"/>
        <v>749</v>
      </c>
      <c r="O85" s="88">
        <v>10</v>
      </c>
      <c r="P85" s="16">
        <v>6</v>
      </c>
      <c r="Q85" s="16"/>
      <c r="R85" s="16"/>
      <c r="S85" s="65">
        <f t="shared" si="2"/>
        <v>100000</v>
      </c>
    </row>
    <row r="86" spans="1:19" ht="12.75">
      <c r="A86" s="60">
        <v>81</v>
      </c>
      <c r="B86" s="69" t="s">
        <v>130</v>
      </c>
      <c r="C86" s="5"/>
      <c r="D86" s="84" t="s">
        <v>358</v>
      </c>
      <c r="E86" s="75" t="s">
        <v>258</v>
      </c>
      <c r="F86" s="5" t="s">
        <v>259</v>
      </c>
      <c r="G86" s="21" t="s">
        <v>73</v>
      </c>
      <c r="H86" s="22">
        <v>27</v>
      </c>
      <c r="I86" s="6"/>
      <c r="J86" s="14"/>
      <c r="K86" s="15"/>
      <c r="L86" s="15"/>
      <c r="M86" s="15"/>
      <c r="N86" s="72">
        <f t="shared" si="4"/>
        <v>27</v>
      </c>
      <c r="O86" s="88">
        <v>1</v>
      </c>
      <c r="P86" s="16"/>
      <c r="Q86" s="16"/>
      <c r="R86" s="16"/>
      <c r="S86" s="65">
        <f t="shared" si="2"/>
        <v>1000</v>
      </c>
    </row>
    <row r="87" spans="1:19" ht="12.75">
      <c r="A87" s="60">
        <v>82</v>
      </c>
      <c r="B87" s="69" t="s">
        <v>130</v>
      </c>
      <c r="C87" s="5"/>
      <c r="D87" s="84" t="s">
        <v>359</v>
      </c>
      <c r="E87" s="75" t="s">
        <v>260</v>
      </c>
      <c r="F87" s="5" t="s">
        <v>74</v>
      </c>
      <c r="G87" s="21" t="s">
        <v>74</v>
      </c>
      <c r="H87" s="22">
        <v>133</v>
      </c>
      <c r="I87" s="6"/>
      <c r="J87" s="14"/>
      <c r="K87" s="15"/>
      <c r="L87" s="15"/>
      <c r="M87" s="15"/>
      <c r="N87" s="72">
        <f t="shared" si="4"/>
        <v>133</v>
      </c>
      <c r="O87" s="88">
        <v>3</v>
      </c>
      <c r="P87" s="16"/>
      <c r="Q87" s="16"/>
      <c r="R87" s="16"/>
      <c r="S87" s="65">
        <f t="shared" si="2"/>
        <v>3000</v>
      </c>
    </row>
    <row r="88" spans="1:19" ht="12.75">
      <c r="A88" s="60">
        <v>83</v>
      </c>
      <c r="B88" s="69" t="s">
        <v>116</v>
      </c>
      <c r="C88" s="5"/>
      <c r="D88" s="84" t="s">
        <v>360</v>
      </c>
      <c r="E88" s="25" t="s">
        <v>261</v>
      </c>
      <c r="F88" s="5" t="s">
        <v>262</v>
      </c>
      <c r="G88" s="21" t="s">
        <v>75</v>
      </c>
      <c r="H88" s="22">
        <v>91</v>
      </c>
      <c r="I88" s="6"/>
      <c r="J88" s="14"/>
      <c r="K88" s="15"/>
      <c r="L88" s="15"/>
      <c r="M88" s="15"/>
      <c r="N88" s="72">
        <f t="shared" si="4"/>
        <v>91</v>
      </c>
      <c r="O88" s="88">
        <v>2</v>
      </c>
      <c r="P88" s="16"/>
      <c r="Q88" s="16"/>
      <c r="R88" s="16"/>
      <c r="S88" s="65">
        <f t="shared" si="2"/>
        <v>2000</v>
      </c>
    </row>
    <row r="89" spans="1:19" ht="12.75">
      <c r="A89" s="60">
        <v>84</v>
      </c>
      <c r="B89" s="69" t="s">
        <v>127</v>
      </c>
      <c r="C89" s="5"/>
      <c r="D89" s="84" t="s">
        <v>361</v>
      </c>
      <c r="E89" s="25" t="s">
        <v>263</v>
      </c>
      <c r="F89" s="5" t="s">
        <v>264</v>
      </c>
      <c r="G89" s="21" t="s">
        <v>76</v>
      </c>
      <c r="H89" s="22">
        <v>690</v>
      </c>
      <c r="I89" s="6">
        <v>37</v>
      </c>
      <c r="J89" s="14">
        <v>0</v>
      </c>
      <c r="K89" s="15">
        <v>0</v>
      </c>
      <c r="L89" s="15">
        <v>2</v>
      </c>
      <c r="M89" s="15">
        <v>0</v>
      </c>
      <c r="N89" s="72">
        <f t="shared" si="4"/>
        <v>727</v>
      </c>
      <c r="O89" s="88">
        <v>32</v>
      </c>
      <c r="P89" s="16">
        <v>9</v>
      </c>
      <c r="Q89" s="16"/>
      <c r="R89" s="16"/>
      <c r="S89" s="65">
        <f t="shared" si="2"/>
        <v>167000</v>
      </c>
    </row>
    <row r="90" spans="1:19" ht="12.75">
      <c r="A90" s="60">
        <v>85</v>
      </c>
      <c r="B90" s="69" t="s">
        <v>128</v>
      </c>
      <c r="C90" s="27"/>
      <c r="D90" s="86"/>
      <c r="E90" s="31" t="s">
        <v>265</v>
      </c>
      <c r="F90" s="27" t="s">
        <v>17</v>
      </c>
      <c r="G90" s="29" t="s">
        <v>17</v>
      </c>
      <c r="H90" s="32">
        <v>3428</v>
      </c>
      <c r="I90" s="33">
        <v>27</v>
      </c>
      <c r="J90" s="33"/>
      <c r="K90" s="33"/>
      <c r="L90" s="33">
        <v>3</v>
      </c>
      <c r="M90" s="33">
        <v>0</v>
      </c>
      <c r="N90" s="72">
        <f t="shared" si="4"/>
        <v>3455</v>
      </c>
      <c r="O90" s="88">
        <v>7</v>
      </c>
      <c r="P90" s="16">
        <v>11</v>
      </c>
      <c r="Q90" s="16"/>
      <c r="R90" s="16"/>
      <c r="S90" s="66">
        <v>0</v>
      </c>
    </row>
    <row r="91" spans="1:19" ht="12.75">
      <c r="A91" s="60">
        <v>86</v>
      </c>
      <c r="B91" s="69" t="s">
        <v>119</v>
      </c>
      <c r="C91" s="5"/>
      <c r="D91" s="84" t="s">
        <v>362</v>
      </c>
      <c r="E91" s="25" t="s">
        <v>266</v>
      </c>
      <c r="F91" s="5" t="s">
        <v>77</v>
      </c>
      <c r="G91" s="21" t="s">
        <v>77</v>
      </c>
      <c r="H91" s="22">
        <v>562</v>
      </c>
      <c r="I91" s="6"/>
      <c r="J91" s="14"/>
      <c r="K91" s="15"/>
      <c r="L91" s="15"/>
      <c r="M91" s="15"/>
      <c r="N91" s="72">
        <f t="shared" si="4"/>
        <v>562</v>
      </c>
      <c r="O91" s="88">
        <v>1</v>
      </c>
      <c r="P91" s="16"/>
      <c r="Q91" s="16"/>
      <c r="R91" s="16"/>
      <c r="S91" s="65">
        <f t="shared" si="2"/>
        <v>1000</v>
      </c>
    </row>
    <row r="92" spans="1:19" ht="12.75">
      <c r="A92" s="60">
        <v>87</v>
      </c>
      <c r="B92" s="69" t="s">
        <v>128</v>
      </c>
      <c r="C92" s="5"/>
      <c r="D92" s="84" t="s">
        <v>363</v>
      </c>
      <c r="E92" s="25" t="s">
        <v>267</v>
      </c>
      <c r="F92" s="5" t="s">
        <v>268</v>
      </c>
      <c r="G92" s="21" t="s">
        <v>78</v>
      </c>
      <c r="H92" s="22">
        <v>118</v>
      </c>
      <c r="I92" s="6"/>
      <c r="J92" s="14"/>
      <c r="K92" s="15"/>
      <c r="L92" s="15"/>
      <c r="M92" s="15">
        <v>0</v>
      </c>
      <c r="N92" s="72">
        <f t="shared" si="4"/>
        <v>118</v>
      </c>
      <c r="O92" s="88"/>
      <c r="P92" s="16">
        <v>2</v>
      </c>
      <c r="Q92" s="16"/>
      <c r="R92" s="16"/>
      <c r="S92" s="65">
        <f t="shared" si="2"/>
        <v>30000</v>
      </c>
    </row>
    <row r="93" spans="1:19" ht="12.75">
      <c r="A93" s="60">
        <v>88</v>
      </c>
      <c r="B93" s="69" t="s">
        <v>129</v>
      </c>
      <c r="C93" s="5"/>
      <c r="D93" s="84" t="s">
        <v>364</v>
      </c>
      <c r="E93" s="75" t="s">
        <v>269</v>
      </c>
      <c r="F93" s="5" t="s">
        <v>79</v>
      </c>
      <c r="G93" s="21" t="s">
        <v>79</v>
      </c>
      <c r="H93" s="22">
        <v>557</v>
      </c>
      <c r="I93" s="6">
        <v>25</v>
      </c>
      <c r="J93" s="14">
        <v>3</v>
      </c>
      <c r="K93" s="15"/>
      <c r="L93" s="15"/>
      <c r="M93" s="15"/>
      <c r="N93" s="72">
        <f t="shared" si="4"/>
        <v>582</v>
      </c>
      <c r="O93" s="88">
        <v>13</v>
      </c>
      <c r="P93" s="16">
        <v>9</v>
      </c>
      <c r="Q93" s="16"/>
      <c r="R93" s="16"/>
      <c r="S93" s="65">
        <f t="shared" si="2"/>
        <v>148000</v>
      </c>
    </row>
    <row r="94" spans="1:19" ht="12.75">
      <c r="A94" s="60">
        <v>89</v>
      </c>
      <c r="B94" s="69" t="s">
        <v>129</v>
      </c>
      <c r="C94" s="27"/>
      <c r="D94" s="86"/>
      <c r="E94" s="28" t="s">
        <v>270</v>
      </c>
      <c r="F94" s="27" t="s">
        <v>15</v>
      </c>
      <c r="G94" s="29" t="s">
        <v>15</v>
      </c>
      <c r="H94" s="32">
        <v>1167</v>
      </c>
      <c r="I94" s="33"/>
      <c r="J94" s="33"/>
      <c r="K94" s="33"/>
      <c r="L94" s="33"/>
      <c r="M94" s="33"/>
      <c r="N94" s="72">
        <f t="shared" si="4"/>
        <v>1167</v>
      </c>
      <c r="O94" s="88">
        <v>2</v>
      </c>
      <c r="P94" s="16">
        <v>5</v>
      </c>
      <c r="Q94" s="16"/>
      <c r="R94" s="16"/>
      <c r="S94" s="66">
        <v>0</v>
      </c>
    </row>
    <row r="95" spans="1:19" ht="12.75">
      <c r="A95" s="60">
        <v>90</v>
      </c>
      <c r="B95" s="69" t="s">
        <v>128</v>
      </c>
      <c r="C95" s="5"/>
      <c r="D95" s="84" t="s">
        <v>365</v>
      </c>
      <c r="E95" s="25" t="s">
        <v>271</v>
      </c>
      <c r="F95" s="5" t="s">
        <v>272</v>
      </c>
      <c r="G95" s="21" t="s">
        <v>80</v>
      </c>
      <c r="H95" s="22">
        <v>124</v>
      </c>
      <c r="I95" s="6"/>
      <c r="J95" s="14"/>
      <c r="K95" s="15"/>
      <c r="L95" s="15"/>
      <c r="M95" s="15">
        <v>0</v>
      </c>
      <c r="N95" s="72">
        <f aca="true" t="shared" si="5" ref="N95:N100">H95+I95+K95</f>
        <v>124</v>
      </c>
      <c r="O95" s="88"/>
      <c r="P95" s="16">
        <v>1</v>
      </c>
      <c r="Q95" s="16"/>
      <c r="R95" s="16"/>
      <c r="S95" s="65">
        <f t="shared" si="2"/>
        <v>15000</v>
      </c>
    </row>
    <row r="96" spans="1:19" ht="12.75">
      <c r="A96" s="60">
        <v>91</v>
      </c>
      <c r="B96" s="69" t="s">
        <v>128</v>
      </c>
      <c r="C96" s="5"/>
      <c r="D96" s="84" t="s">
        <v>366</v>
      </c>
      <c r="E96" s="25" t="s">
        <v>273</v>
      </c>
      <c r="F96" s="5" t="s">
        <v>274</v>
      </c>
      <c r="G96" s="21" t="s">
        <v>81</v>
      </c>
      <c r="H96" s="22">
        <v>90</v>
      </c>
      <c r="I96" s="6"/>
      <c r="J96" s="14"/>
      <c r="K96" s="15"/>
      <c r="L96" s="15"/>
      <c r="M96" s="15">
        <v>0</v>
      </c>
      <c r="N96" s="72">
        <f t="shared" si="5"/>
        <v>90</v>
      </c>
      <c r="O96" s="88"/>
      <c r="P96" s="16">
        <v>1</v>
      </c>
      <c r="Q96" s="16"/>
      <c r="R96" s="16"/>
      <c r="S96" s="65">
        <f t="shared" si="2"/>
        <v>15000</v>
      </c>
    </row>
    <row r="97" spans="1:19" ht="12.75">
      <c r="A97" s="60">
        <v>92</v>
      </c>
      <c r="B97" s="69" t="s">
        <v>123</v>
      </c>
      <c r="C97" s="5"/>
      <c r="D97" s="84" t="s">
        <v>367</v>
      </c>
      <c r="E97" s="75" t="s">
        <v>275</v>
      </c>
      <c r="F97" s="5" t="s">
        <v>276</v>
      </c>
      <c r="G97" s="21" t="s">
        <v>105</v>
      </c>
      <c r="H97" s="23">
        <v>20</v>
      </c>
      <c r="I97" s="1"/>
      <c r="J97" s="12"/>
      <c r="K97" s="13"/>
      <c r="L97" s="13"/>
      <c r="M97" s="13"/>
      <c r="N97" s="72">
        <f t="shared" si="5"/>
        <v>20</v>
      </c>
      <c r="O97" s="88"/>
      <c r="P97" s="16">
        <v>1</v>
      </c>
      <c r="Q97" s="16"/>
      <c r="R97" s="16"/>
      <c r="S97" s="65">
        <f t="shared" si="2"/>
        <v>15000</v>
      </c>
    </row>
    <row r="98" spans="1:19" ht="12.75">
      <c r="A98" s="60">
        <v>93</v>
      </c>
      <c r="B98" s="69" t="s">
        <v>130</v>
      </c>
      <c r="C98" s="5"/>
      <c r="D98" s="84" t="s">
        <v>368</v>
      </c>
      <c r="E98" s="75" t="s">
        <v>277</v>
      </c>
      <c r="F98" s="5" t="s">
        <v>13</v>
      </c>
      <c r="G98" s="21" t="s">
        <v>13</v>
      </c>
      <c r="H98" s="22">
        <v>1933</v>
      </c>
      <c r="I98" s="6">
        <v>113</v>
      </c>
      <c r="J98" s="14">
        <v>15</v>
      </c>
      <c r="K98" s="15">
        <v>1</v>
      </c>
      <c r="L98" s="15">
        <v>4</v>
      </c>
      <c r="M98" s="15"/>
      <c r="N98" s="72">
        <f t="shared" si="5"/>
        <v>2047</v>
      </c>
      <c r="O98" s="88">
        <v>29</v>
      </c>
      <c r="P98" s="16">
        <v>31</v>
      </c>
      <c r="Q98" s="16"/>
      <c r="R98" s="16"/>
      <c r="S98" s="65">
        <f t="shared" si="2"/>
        <v>494000</v>
      </c>
    </row>
    <row r="99" spans="1:19" ht="12.75">
      <c r="A99" s="60">
        <v>94</v>
      </c>
      <c r="B99" s="69" t="s">
        <v>118</v>
      </c>
      <c r="C99" s="5"/>
      <c r="D99" s="84" t="s">
        <v>369</v>
      </c>
      <c r="E99" s="25" t="s">
        <v>278</v>
      </c>
      <c r="F99" s="5" t="s">
        <v>82</v>
      </c>
      <c r="G99" s="21" t="s">
        <v>82</v>
      </c>
      <c r="H99" s="22">
        <v>308</v>
      </c>
      <c r="I99" s="6"/>
      <c r="J99" s="14"/>
      <c r="K99" s="15"/>
      <c r="L99" s="15"/>
      <c r="M99" s="15"/>
      <c r="N99" s="72">
        <f t="shared" si="5"/>
        <v>308</v>
      </c>
      <c r="O99" s="88"/>
      <c r="P99" s="16">
        <v>2</v>
      </c>
      <c r="Q99" s="16"/>
      <c r="R99" s="16"/>
      <c r="S99" s="65">
        <f>(O99*$O$5)+(P99*$P$5)</f>
        <v>30000</v>
      </c>
    </row>
    <row r="100" spans="1:19" ht="13.5" thickBot="1">
      <c r="A100" s="61">
        <v>95</v>
      </c>
      <c r="B100" s="70" t="s">
        <v>121</v>
      </c>
      <c r="C100" s="26"/>
      <c r="D100" s="84" t="s">
        <v>370</v>
      </c>
      <c r="E100" s="77" t="s">
        <v>279</v>
      </c>
      <c r="F100" s="26" t="s">
        <v>83</v>
      </c>
      <c r="G100" s="34" t="s">
        <v>83</v>
      </c>
      <c r="H100" s="35">
        <v>162</v>
      </c>
      <c r="I100" s="36"/>
      <c r="J100" s="37"/>
      <c r="K100" s="38"/>
      <c r="L100" s="38"/>
      <c r="M100" s="38"/>
      <c r="N100" s="73">
        <f t="shared" si="5"/>
        <v>162</v>
      </c>
      <c r="O100" s="89">
        <v>1</v>
      </c>
      <c r="P100" s="39"/>
      <c r="Q100" s="39"/>
      <c r="R100" s="39"/>
      <c r="S100" s="67">
        <f>(O100*$O$5)+(P100*$P$5)</f>
        <v>1000</v>
      </c>
    </row>
    <row r="101" spans="1:19" s="11" customFormat="1" ht="13.5" thickBot="1">
      <c r="A101" s="40"/>
      <c r="B101" s="41"/>
      <c r="C101" s="41"/>
      <c r="D101" s="62"/>
      <c r="E101" s="41"/>
      <c r="F101" s="41"/>
      <c r="G101" s="41"/>
      <c r="H101" s="41">
        <f aca="true" t="shared" si="6" ref="H101:P101">SUM(H6:H100)</f>
        <v>32224</v>
      </c>
      <c r="I101" s="41">
        <f t="shared" si="6"/>
        <v>594</v>
      </c>
      <c r="J101" s="41">
        <f t="shared" si="6"/>
        <v>54</v>
      </c>
      <c r="K101" s="41">
        <f t="shared" si="6"/>
        <v>8</v>
      </c>
      <c r="L101" s="41">
        <f t="shared" si="6"/>
        <v>36</v>
      </c>
      <c r="M101" s="41">
        <f t="shared" si="6"/>
        <v>0</v>
      </c>
      <c r="N101" s="62">
        <f t="shared" si="6"/>
        <v>32826</v>
      </c>
      <c r="O101" s="44">
        <f t="shared" si="6"/>
        <v>375</v>
      </c>
      <c r="P101" s="43">
        <f t="shared" si="6"/>
        <v>251</v>
      </c>
      <c r="Q101" s="41"/>
      <c r="R101" s="41"/>
      <c r="S101" s="42">
        <f>SUM(S6:S100)</f>
        <v>3631000</v>
      </c>
    </row>
    <row r="102" spans="4:19" s="11" customFormat="1" ht="12.75">
      <c r="D102" s="46"/>
      <c r="N102" s="46"/>
      <c r="S102" s="78"/>
    </row>
    <row r="103" spans="4:19" s="11" customFormat="1" ht="12.75">
      <c r="D103" s="46"/>
      <c r="N103" s="46"/>
      <c r="S103" s="78"/>
    </row>
    <row r="104" spans="8:16" s="79" customFormat="1" ht="12.75">
      <c r="H104" s="45"/>
      <c r="I104" s="45"/>
      <c r="J104" s="45"/>
      <c r="K104" s="45"/>
      <c r="L104" s="45"/>
      <c r="M104" s="45"/>
      <c r="N104" s="45"/>
      <c r="O104" s="80"/>
      <c r="P104" s="80"/>
    </row>
    <row r="105" spans="8:19" s="47" customFormat="1" ht="12.75">
      <c r="H105" s="46"/>
      <c r="I105" s="46"/>
      <c r="J105" s="46"/>
      <c r="K105" s="46"/>
      <c r="L105" s="46"/>
      <c r="M105" s="46"/>
      <c r="N105" s="46"/>
      <c r="S105" s="46"/>
    </row>
    <row r="106" spans="2:19" ht="12.75">
      <c r="B106" s="7"/>
      <c r="C106" s="7"/>
      <c r="E106" s="7"/>
      <c r="F106" s="7"/>
      <c r="H106" s="10"/>
      <c r="S106" s="10"/>
    </row>
    <row r="107" spans="2:19" ht="12.75">
      <c r="B107" s="7"/>
      <c r="C107" s="7"/>
      <c r="E107" s="7"/>
      <c r="F107" s="81"/>
      <c r="P107" s="10"/>
      <c r="S107" s="10"/>
    </row>
    <row r="111" ht="12.75">
      <c r="H111" s="10"/>
    </row>
    <row r="112" ht="12.75">
      <c r="H112" s="10"/>
    </row>
  </sheetData>
  <sheetProtection/>
  <mergeCells count="13">
    <mergeCell ref="B4:B5"/>
    <mergeCell ref="E4:E5"/>
    <mergeCell ref="D4:D5"/>
    <mergeCell ref="R1:S1"/>
    <mergeCell ref="R2:S2"/>
    <mergeCell ref="O4:P4"/>
    <mergeCell ref="Q4:R4"/>
    <mergeCell ref="S4:S5"/>
    <mergeCell ref="F4:F5"/>
    <mergeCell ref="G4:G5"/>
    <mergeCell ref="A3:S3"/>
    <mergeCell ref="C4:C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Pospíchalová Petra</cp:lastModifiedBy>
  <cp:lastPrinted>2012-02-29T08:06:13Z</cp:lastPrinted>
  <dcterms:created xsi:type="dcterms:W3CDTF">2011-11-28T13:22:33Z</dcterms:created>
  <dcterms:modified xsi:type="dcterms:W3CDTF">2012-03-02T06:50:22Z</dcterms:modified>
  <cp:category/>
  <cp:version/>
  <cp:contentType/>
  <cp:contentStatus/>
</cp:coreProperties>
</file>