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RK-10-2012-33, př. 3" sheetId="1" r:id="rId1"/>
  </sheets>
  <definedNames>
    <definedName name="_xlnm.Print_Titles" localSheetId="0">'RK-10-2012-33, př. 3'!$5:$5</definedName>
  </definedNames>
  <calcPr fullCalcOnLoad="1"/>
</workbook>
</file>

<file path=xl/sharedStrings.xml><?xml version="1.0" encoding="utf-8"?>
<sst xmlns="http://schemas.openxmlformats.org/spreadsheetml/2006/main" count="148" uniqueCount="147">
  <si>
    <t>Název akce</t>
  </si>
  <si>
    <t>Výše dotace kraje v Kč</t>
  </si>
  <si>
    <t>IČ</t>
  </si>
  <si>
    <t>Celkový rozpočet akce v Kč</t>
  </si>
  <si>
    <t>Podíl žadatele v Kč</t>
  </si>
  <si>
    <t>Podíl žadatele v %</t>
  </si>
  <si>
    <t>Podíl žadatele v % po přepočtu koeficientem</t>
  </si>
  <si>
    <t>Výše dotace kraje v %</t>
  </si>
  <si>
    <t>Uhelná Příbram</t>
  </si>
  <si>
    <t>00268402</t>
  </si>
  <si>
    <t>Oslavy výročí 110 let SDH Uhelná Příbram</t>
  </si>
  <si>
    <t>Poděšín</t>
  </si>
  <si>
    <t>00545759</t>
  </si>
  <si>
    <t>110 let SDH Poděšín</t>
  </si>
  <si>
    <t>Vícenice</t>
  </si>
  <si>
    <t>44065531</t>
  </si>
  <si>
    <t>Zvěrkovice</t>
  </si>
  <si>
    <t>44065540</t>
  </si>
  <si>
    <t>Setkání rodáků a přátel obce Zvěrkovice</t>
  </si>
  <si>
    <t>Ujčov</t>
  </si>
  <si>
    <t>00599891</t>
  </si>
  <si>
    <t>Oslavy 60. výročí založení SDH Ujčov</t>
  </si>
  <si>
    <t>Červená Lhota</t>
  </si>
  <si>
    <t>00376787</t>
  </si>
  <si>
    <t>Tradiční setkání rodáků v Červené Lhotě</t>
  </si>
  <si>
    <t>Růžená</t>
  </si>
  <si>
    <t>00488658</t>
  </si>
  <si>
    <t>Oslavy výročí obce Růžená</t>
  </si>
  <si>
    <t>Stonařov</t>
  </si>
  <si>
    <t>00286656</t>
  </si>
  <si>
    <t>300. výročí poddanských rebelií ve Stonařově</t>
  </si>
  <si>
    <t>Lukov</t>
  </si>
  <si>
    <t>Pelhřimov</t>
  </si>
  <si>
    <t>Martinice u Onšova</t>
  </si>
  <si>
    <t>Věžnice</t>
  </si>
  <si>
    <t>Brzkov</t>
  </si>
  <si>
    <t>Číměř</t>
  </si>
  <si>
    <t>Jaroměřice nad Rokytnou</t>
  </si>
  <si>
    <t>Bořetín</t>
  </si>
  <si>
    <t>Krahulov</t>
  </si>
  <si>
    <t>Oudoleň</t>
  </si>
  <si>
    <t>Unčín</t>
  </si>
  <si>
    <t>Markvartice</t>
  </si>
  <si>
    <t>Polná</t>
  </si>
  <si>
    <t>Kuklík</t>
  </si>
  <si>
    <t>Daňkovice</t>
  </si>
  <si>
    <t>Věcov</t>
  </si>
  <si>
    <t>Radešínská Svratka</t>
  </si>
  <si>
    <t>Dolní Vilémovice</t>
  </si>
  <si>
    <t>Řásná</t>
  </si>
  <si>
    <t>Bělá</t>
  </si>
  <si>
    <t>Štěpánov nad Svratkou</t>
  </si>
  <si>
    <t>Mezná</t>
  </si>
  <si>
    <t>Březské</t>
  </si>
  <si>
    <t>Jiřice</t>
  </si>
  <si>
    <t>Olešná</t>
  </si>
  <si>
    <t>Hradec</t>
  </si>
  <si>
    <t>Horní Krupá</t>
  </si>
  <si>
    <t>Záborná</t>
  </si>
  <si>
    <t>Vepřová</t>
  </si>
  <si>
    <t>Kamenice</t>
  </si>
  <si>
    <t>00286079</t>
  </si>
  <si>
    <t>Kamenička letos slaví 600 let od první zmínky</t>
  </si>
  <si>
    <t>Radostín</t>
  </si>
  <si>
    <t>Věžná</t>
  </si>
  <si>
    <t>Hněvkovice</t>
  </si>
  <si>
    <t>00378135</t>
  </si>
  <si>
    <t>Sraz rodáků k 60. výročí popravy P. Jana Buly</t>
  </si>
  <si>
    <t>00248801</t>
  </si>
  <si>
    <t>Oslavy 150. výročí založení pelhřimovského pěveckého sboru Záboj</t>
  </si>
  <si>
    <t>00583502</t>
  </si>
  <si>
    <t>Oslava při výročí obce 650 let od založení + setkání rodáků</t>
  </si>
  <si>
    <t>00268461</t>
  </si>
  <si>
    <t>Sváteční den u příležitosti oslav 770 let od první písemné zmínky o obci</t>
  </si>
  <si>
    <t>00285676</t>
  </si>
  <si>
    <t>Svěcení praporu a znaku obce, setkání rodáků</t>
  </si>
  <si>
    <t>00376817</t>
  </si>
  <si>
    <t>Oslava 70. výročí založení sboru dobrovolných hasičů v Číměři</t>
  </si>
  <si>
    <t>00289507</t>
  </si>
  <si>
    <t>00476439</t>
  </si>
  <si>
    <t>Sraz seniorů, narozených v obci Bořetín po 15 letech</t>
  </si>
  <si>
    <t>00377961</t>
  </si>
  <si>
    <t>Setkání rodáků obce Krahulov</t>
  </si>
  <si>
    <t>00267996</t>
  </si>
  <si>
    <t>110. výročí založení hasičského sboru v Oudoleni</t>
  </si>
  <si>
    <t>0599352</t>
  </si>
  <si>
    <t>Třídenní obecní slavnosti ku příležitosti 100 let založení sboru dobrovolných hasičů</t>
  </si>
  <si>
    <t>00599905</t>
  </si>
  <si>
    <t>Oslava 120. výročí založení hasičského sboru</t>
  </si>
  <si>
    <t>00488631</t>
  </si>
  <si>
    <t>755 let obce Markvartice</t>
  </si>
  <si>
    <t>00286435</t>
  </si>
  <si>
    <t>Městské slavnosti 25. - 26. 8. 2012</t>
  </si>
  <si>
    <t>00599514</t>
  </si>
  <si>
    <t>Setkání rodáků, chalupářů a přátel obce Kuklík</t>
  </si>
  <si>
    <t>00295621</t>
  </si>
  <si>
    <t>Oslava výročí obce Věcov-620 let první písemné zmínky o obci</t>
  </si>
  <si>
    <t>00295205</t>
  </si>
  <si>
    <t>Setkání rodáků a prátel obce Radešínská Svratka a oslava 120. výročí založení Sboru dobrovolných hasičů</t>
  </si>
  <si>
    <t>00289302</t>
  </si>
  <si>
    <t>70. výročí od úmrtí Jana Kubiše</t>
  </si>
  <si>
    <t>00286559</t>
  </si>
  <si>
    <t>Setkání rodáků v Řásné</t>
  </si>
  <si>
    <t>00179612</t>
  </si>
  <si>
    <t>Setkání rodáků obce Bělá 2012</t>
  </si>
  <si>
    <t>00295558</t>
  </si>
  <si>
    <t>Oslavy 50. výročí ZŠ</t>
  </si>
  <si>
    <t>47248955</t>
  </si>
  <si>
    <t>650. let výročí založení obce Mezná</t>
  </si>
  <si>
    <t>489468</t>
  </si>
  <si>
    <t>105. výročí založení Sboru dobrovolných hasičů Bězské</t>
  </si>
  <si>
    <t>00248355</t>
  </si>
  <si>
    <t>515761</t>
  </si>
  <si>
    <t>První setkání rodáků Olešná</t>
  </si>
  <si>
    <t>00267503</t>
  </si>
  <si>
    <t>Slavnost k udělení znaku a vlajky obce</t>
  </si>
  <si>
    <t>Dolní Krupá</t>
  </si>
  <si>
    <t>00267368</t>
  </si>
  <si>
    <t>Setkání rodáků a přátel obce Dolní Krupá a osady Chrast</t>
  </si>
  <si>
    <t>00267481</t>
  </si>
  <si>
    <t>Oslava 100. výročí založení Sboru dobrovolných hasičů v Horní Krupé</t>
  </si>
  <si>
    <t>00378143</t>
  </si>
  <si>
    <t>Oslavy 70. výročí založení SDH v Markvarticích</t>
  </si>
  <si>
    <t>00543781</t>
  </si>
  <si>
    <t>Sjezd rodáků v Záborné 2012</t>
  </si>
  <si>
    <t>00374440</t>
  </si>
  <si>
    <t>00580040</t>
  </si>
  <si>
    <t>Oslava 110. výročí založení SDH Radostín</t>
  </si>
  <si>
    <t>00599921</t>
  </si>
  <si>
    <t>125 let SDH Věžná</t>
  </si>
  <si>
    <t>00267473</t>
  </si>
  <si>
    <t>750 let obce Hněvkovice</t>
  </si>
  <si>
    <t>Ždírec nad Doubravou</t>
  </si>
  <si>
    <t>268542</t>
  </si>
  <si>
    <t>Oslavy k 110. výročí založení hasičského sboru v Údavech</t>
  </si>
  <si>
    <t>Babice</t>
  </si>
  <si>
    <t>00375357</t>
  </si>
  <si>
    <t>Setkání rodáků</t>
  </si>
  <si>
    <t>Lesůňky</t>
  </si>
  <si>
    <t>00378046</t>
  </si>
  <si>
    <t>1. sjezd rodáků Lesůněk a oslavy 100. výročí založení místní školy</t>
  </si>
  <si>
    <t>Pocta Janu Adamovi z Questenberku</t>
  </si>
  <si>
    <t>Oslava výročí 75 let založení Sboru dobrovolných hasičů Vícenice</t>
  </si>
  <si>
    <t>Sraz rodáků a přátel obce Vepřová</t>
  </si>
  <si>
    <t>Oslavy 130. výročí založení SDH Jiřice</t>
  </si>
  <si>
    <t>Obec/Město/     Městys</t>
  </si>
  <si>
    <t>Seznam žádostí hodnocených dle Zásad Zastupitelstva Kraje Vysočina pro poskytování dotací na podporu společenských a kulturních aktivit obcí Kraje Vysočina souvisejících zejména s oslavami či připomenutím významných výročí obcí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</si>
</sst>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5" xfId="0" applyFill="1" applyBorder="1" applyAlignment="1">
      <alignment wrapText="1"/>
    </xf>
    <xf numFmtId="49" fontId="0" fillId="0" borderId="15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 wrapText="1"/>
    </xf>
    <xf numFmtId="49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0" fontId="0" fillId="0" borderId="20" xfId="0" applyNumberFormat="1" applyFill="1" applyBorder="1" applyAlignment="1">
      <alignment/>
    </xf>
    <xf numFmtId="10" fontId="0" fillId="0" borderId="21" xfId="0" applyNumberFormat="1" applyFill="1" applyBorder="1" applyAlignment="1">
      <alignment/>
    </xf>
    <xf numFmtId="10" fontId="0" fillId="0" borderId="2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0" fontId="0" fillId="0" borderId="16" xfId="0" applyNumberFormat="1" applyFill="1" applyBorder="1" applyAlignment="1">
      <alignment/>
    </xf>
    <xf numFmtId="10" fontId="0" fillId="0" borderId="17" xfId="0" applyNumberForma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32" borderId="24" xfId="0" applyFont="1" applyFill="1" applyBorder="1" applyAlignment="1">
      <alignment wrapText="1"/>
    </xf>
    <xf numFmtId="49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 wrapText="1"/>
    </xf>
    <xf numFmtId="3" fontId="0" fillId="32" borderId="15" xfId="0" applyNumberForma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10" fontId="0" fillId="32" borderId="12" xfId="0" applyNumberFormat="1" applyFill="1" applyBorder="1" applyAlignment="1">
      <alignment/>
    </xf>
    <xf numFmtId="10" fontId="0" fillId="32" borderId="13" xfId="0" applyNumberFormat="1" applyFill="1" applyBorder="1" applyAlignment="1">
      <alignment/>
    </xf>
    <xf numFmtId="10" fontId="0" fillId="32" borderId="14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32" borderId="26" xfId="0" applyFont="1" applyFill="1" applyBorder="1" applyAlignment="1">
      <alignment wrapText="1"/>
    </xf>
    <xf numFmtId="49" fontId="0" fillId="32" borderId="12" xfId="0" applyNumberFormat="1" applyFill="1" applyBorder="1" applyAlignment="1">
      <alignment/>
    </xf>
    <xf numFmtId="0" fontId="0" fillId="32" borderId="12" xfId="0" applyFill="1" applyBorder="1" applyAlignment="1">
      <alignment wrapText="1"/>
    </xf>
    <xf numFmtId="3" fontId="0" fillId="32" borderId="12" xfId="0" applyNumberForma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10" fontId="0" fillId="0" borderId="27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2" fillId="0" borderId="28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Layout" workbookViewId="0" topLeftCell="A1">
      <selection activeCell="G1" sqref="G1:H1"/>
    </sheetView>
  </sheetViews>
  <sheetFormatPr defaultColWidth="9.00390625" defaultRowHeight="12.75"/>
  <cols>
    <col min="1" max="1" width="14.00390625" style="0" customWidth="1"/>
    <col min="2" max="2" width="11.25390625" style="0" bestFit="1" customWidth="1"/>
    <col min="3" max="3" width="46.375" style="0" customWidth="1"/>
    <col min="9" max="9" width="12.875" style="0" customWidth="1"/>
  </cols>
  <sheetData>
    <row r="2" spans="1:9" ht="12.75" customHeight="1">
      <c r="A2" s="69" t="s">
        <v>146</v>
      </c>
      <c r="B2" s="69"/>
      <c r="C2" s="69"/>
      <c r="D2" s="69"/>
      <c r="E2" s="69"/>
      <c r="F2" s="69"/>
      <c r="G2" s="69"/>
      <c r="H2" s="69"/>
      <c r="I2" s="69"/>
    </row>
    <row r="3" spans="1:9" ht="13.5" customHeight="1">
      <c r="A3" s="69"/>
      <c r="B3" s="69"/>
      <c r="C3" s="69"/>
      <c r="D3" s="69"/>
      <c r="E3" s="69"/>
      <c r="F3" s="69"/>
      <c r="G3" s="69"/>
      <c r="H3" s="69"/>
      <c r="I3" s="69"/>
    </row>
    <row r="4" ht="13.5" thickBot="1"/>
    <row r="5" spans="1:9" ht="54" customHeight="1" thickBot="1">
      <c r="A5" s="1" t="s">
        <v>145</v>
      </c>
      <c r="B5" s="27" t="s">
        <v>2</v>
      </c>
      <c r="C5" s="2" t="s">
        <v>0</v>
      </c>
      <c r="D5" s="2" t="s">
        <v>3</v>
      </c>
      <c r="E5" s="2" t="s">
        <v>1</v>
      </c>
      <c r="F5" s="2" t="s">
        <v>4</v>
      </c>
      <c r="G5" s="3" t="s">
        <v>7</v>
      </c>
      <c r="H5" s="25" t="s">
        <v>5</v>
      </c>
      <c r="I5" s="26" t="s">
        <v>6</v>
      </c>
    </row>
    <row r="6" spans="1:9" ht="24.75" customHeight="1" thickBot="1">
      <c r="A6" s="51" t="s">
        <v>33</v>
      </c>
      <c r="B6" s="29" t="s">
        <v>70</v>
      </c>
      <c r="C6" s="28" t="s">
        <v>71</v>
      </c>
      <c r="D6" s="33">
        <v>53500</v>
      </c>
      <c r="E6" s="9">
        <v>4700</v>
      </c>
      <c r="F6" s="33">
        <f>D6-E6</f>
        <v>48800</v>
      </c>
      <c r="G6" s="4">
        <f aca="true" t="shared" si="0" ref="G6:G52">E6/D6</f>
        <v>0.08785046728971962</v>
      </c>
      <c r="H6" s="5">
        <f aca="true" t="shared" si="1" ref="H6:H52">F6/D6</f>
        <v>0.9121495327102803</v>
      </c>
      <c r="I6" s="6">
        <v>0.9121495327102803</v>
      </c>
    </row>
    <row r="7" spans="1:9" ht="24.75" customHeight="1" thickBot="1">
      <c r="A7" s="52" t="s">
        <v>42</v>
      </c>
      <c r="B7" s="29" t="s">
        <v>89</v>
      </c>
      <c r="C7" s="28" t="s">
        <v>90</v>
      </c>
      <c r="D7" s="32">
        <v>180000</v>
      </c>
      <c r="E7" s="10">
        <f>D7-F7</f>
        <v>20500</v>
      </c>
      <c r="F7" s="32">
        <v>159500</v>
      </c>
      <c r="G7" s="4">
        <f t="shared" si="0"/>
        <v>0.11388888888888889</v>
      </c>
      <c r="H7" s="5">
        <f t="shared" si="1"/>
        <v>0.8861111111111111</v>
      </c>
      <c r="I7" s="6">
        <v>0.8861111111111111</v>
      </c>
    </row>
    <row r="8" spans="1:9" ht="24.75" customHeight="1" thickBot="1">
      <c r="A8" s="52" t="s">
        <v>138</v>
      </c>
      <c r="B8" s="29" t="s">
        <v>139</v>
      </c>
      <c r="C8" s="28" t="s">
        <v>140</v>
      </c>
      <c r="D8" s="8">
        <v>50000</v>
      </c>
      <c r="E8" s="9">
        <v>8800</v>
      </c>
      <c r="F8" s="8">
        <f>D8-E8</f>
        <v>41200</v>
      </c>
      <c r="G8" s="4">
        <f t="shared" si="0"/>
        <v>0.176</v>
      </c>
      <c r="H8" s="5">
        <f t="shared" si="1"/>
        <v>0.824</v>
      </c>
      <c r="I8" s="6">
        <v>0.824</v>
      </c>
    </row>
    <row r="9" spans="1:9" ht="24.75" customHeight="1" thickBot="1">
      <c r="A9" s="52" t="s">
        <v>45</v>
      </c>
      <c r="B9" s="29" t="s">
        <v>85</v>
      </c>
      <c r="C9" s="28" t="s">
        <v>86</v>
      </c>
      <c r="D9" s="8">
        <v>78000</v>
      </c>
      <c r="E9" s="9">
        <f>D9-F9</f>
        <v>14600</v>
      </c>
      <c r="F9" s="8">
        <v>63400</v>
      </c>
      <c r="G9" s="4">
        <f t="shared" si="0"/>
        <v>0.18717948717948718</v>
      </c>
      <c r="H9" s="5">
        <f t="shared" si="1"/>
        <v>0.8128205128205128</v>
      </c>
      <c r="I9" s="6">
        <v>0.8128205128205128</v>
      </c>
    </row>
    <row r="10" spans="1:9" ht="24.75" customHeight="1" thickBot="1">
      <c r="A10" s="52" t="s">
        <v>44</v>
      </c>
      <c r="B10" s="29" t="s">
        <v>93</v>
      </c>
      <c r="C10" s="28" t="s">
        <v>94</v>
      </c>
      <c r="D10" s="8">
        <v>83000</v>
      </c>
      <c r="E10" s="9">
        <f>D10-F10</f>
        <v>17000</v>
      </c>
      <c r="F10" s="8">
        <v>66000</v>
      </c>
      <c r="G10" s="4">
        <f t="shared" si="0"/>
        <v>0.20481927710843373</v>
      </c>
      <c r="H10" s="5">
        <f t="shared" si="1"/>
        <v>0.7951807228915663</v>
      </c>
      <c r="I10" s="6">
        <v>0.7951807228915663</v>
      </c>
    </row>
    <row r="11" spans="1:9" ht="24.75" customHeight="1" thickBot="1">
      <c r="A11" s="52" t="s">
        <v>16</v>
      </c>
      <c r="B11" s="29" t="s">
        <v>17</v>
      </c>
      <c r="C11" s="28" t="s">
        <v>18</v>
      </c>
      <c r="D11" s="8">
        <v>100000</v>
      </c>
      <c r="E11" s="9">
        <v>21800</v>
      </c>
      <c r="F11" s="8">
        <f>D11-E11</f>
        <v>78200</v>
      </c>
      <c r="G11" s="4">
        <f t="shared" si="0"/>
        <v>0.218</v>
      </c>
      <c r="H11" s="5">
        <f t="shared" si="1"/>
        <v>0.782</v>
      </c>
      <c r="I11" s="6">
        <v>0.782</v>
      </c>
    </row>
    <row r="12" spans="1:9" s="35" customFormat="1" ht="24.75" customHeight="1" thickBot="1">
      <c r="A12" s="52" t="s">
        <v>22</v>
      </c>
      <c r="B12" s="29" t="s">
        <v>23</v>
      </c>
      <c r="C12" s="28" t="s">
        <v>24</v>
      </c>
      <c r="D12" s="32">
        <v>80000</v>
      </c>
      <c r="E12" s="10">
        <f>D12-F12</f>
        <v>18000</v>
      </c>
      <c r="F12" s="32">
        <v>62000</v>
      </c>
      <c r="G12" s="30">
        <f t="shared" si="0"/>
        <v>0.225</v>
      </c>
      <c r="H12" s="31">
        <f t="shared" si="1"/>
        <v>0.775</v>
      </c>
      <c r="I12" s="34">
        <v>0.775</v>
      </c>
    </row>
    <row r="13" spans="1:9" s="35" customFormat="1" ht="24.75" customHeight="1" thickBot="1">
      <c r="A13" s="52" t="s">
        <v>65</v>
      </c>
      <c r="B13" s="29" t="s">
        <v>130</v>
      </c>
      <c r="C13" s="28" t="s">
        <v>131</v>
      </c>
      <c r="D13" s="32">
        <v>361000</v>
      </c>
      <c r="E13" s="10">
        <f>D13-F13</f>
        <v>56500</v>
      </c>
      <c r="F13" s="32">
        <v>304500</v>
      </c>
      <c r="G13" s="30">
        <f t="shared" si="0"/>
        <v>0.15650969529085873</v>
      </c>
      <c r="H13" s="31">
        <f t="shared" si="1"/>
        <v>0.8434903047091413</v>
      </c>
      <c r="I13" s="34">
        <v>0.7591412742382272</v>
      </c>
    </row>
    <row r="14" spans="1:9" s="35" customFormat="1" ht="24.75" customHeight="1" thickBot="1">
      <c r="A14" s="52" t="s">
        <v>64</v>
      </c>
      <c r="B14" s="29" t="s">
        <v>128</v>
      </c>
      <c r="C14" s="28" t="s">
        <v>129</v>
      </c>
      <c r="D14" s="32">
        <v>80000</v>
      </c>
      <c r="E14" s="10">
        <v>20100</v>
      </c>
      <c r="F14" s="32">
        <f>D14-E14</f>
        <v>59900</v>
      </c>
      <c r="G14" s="30">
        <f t="shared" si="0"/>
        <v>0.25125</v>
      </c>
      <c r="H14" s="31">
        <f t="shared" si="1"/>
        <v>0.74875</v>
      </c>
      <c r="I14" s="34">
        <v>0.74875</v>
      </c>
    </row>
    <row r="15" spans="1:9" s="35" customFormat="1" ht="24.75" customHeight="1" thickBot="1">
      <c r="A15" s="52" t="s">
        <v>35</v>
      </c>
      <c r="B15" s="29" t="s">
        <v>74</v>
      </c>
      <c r="C15" s="28" t="s">
        <v>75</v>
      </c>
      <c r="D15" s="32">
        <v>82000</v>
      </c>
      <c r="E15" s="10">
        <f>D15-F15</f>
        <v>25000</v>
      </c>
      <c r="F15" s="32">
        <v>57000</v>
      </c>
      <c r="G15" s="30">
        <f t="shared" si="0"/>
        <v>0.3048780487804878</v>
      </c>
      <c r="H15" s="31">
        <f t="shared" si="1"/>
        <v>0.6951219512195121</v>
      </c>
      <c r="I15" s="34">
        <v>0.6951219512195121</v>
      </c>
    </row>
    <row r="16" spans="1:9" s="35" customFormat="1" ht="24.75" customHeight="1" thickBot="1">
      <c r="A16" s="52" t="s">
        <v>58</v>
      </c>
      <c r="B16" s="29" t="s">
        <v>123</v>
      </c>
      <c r="C16" s="28" t="s">
        <v>124</v>
      </c>
      <c r="D16" s="32">
        <v>70000</v>
      </c>
      <c r="E16" s="10">
        <v>22200</v>
      </c>
      <c r="F16" s="32">
        <f>D16-E16</f>
        <v>47800</v>
      </c>
      <c r="G16" s="30">
        <f t="shared" si="0"/>
        <v>0.3171428571428571</v>
      </c>
      <c r="H16" s="31">
        <f t="shared" si="1"/>
        <v>0.6828571428571428</v>
      </c>
      <c r="I16" s="34">
        <v>0.6828571428571428</v>
      </c>
    </row>
    <row r="17" spans="1:9" s="35" customFormat="1" ht="24.75" customHeight="1" thickBot="1">
      <c r="A17" s="52" t="s">
        <v>52</v>
      </c>
      <c r="B17" s="29" t="s">
        <v>107</v>
      </c>
      <c r="C17" s="28" t="s">
        <v>108</v>
      </c>
      <c r="D17" s="32">
        <v>38000</v>
      </c>
      <c r="E17" s="10">
        <f>D17-F17</f>
        <v>12200</v>
      </c>
      <c r="F17" s="32">
        <v>25800</v>
      </c>
      <c r="G17" s="30">
        <f t="shared" si="0"/>
        <v>0.32105263157894737</v>
      </c>
      <c r="H17" s="31">
        <f t="shared" si="1"/>
        <v>0.6789473684210526</v>
      </c>
      <c r="I17" s="34">
        <v>0.6789473684210526</v>
      </c>
    </row>
    <row r="18" spans="1:9" s="35" customFormat="1" ht="24.75" customHeight="1" thickBot="1">
      <c r="A18" s="52" t="s">
        <v>135</v>
      </c>
      <c r="B18" s="29" t="s">
        <v>136</v>
      </c>
      <c r="C18" s="28" t="s">
        <v>137</v>
      </c>
      <c r="D18" s="32">
        <v>57000</v>
      </c>
      <c r="E18" s="10">
        <v>19500</v>
      </c>
      <c r="F18" s="32">
        <f>D18-E18</f>
        <v>37500</v>
      </c>
      <c r="G18" s="30">
        <f t="shared" si="0"/>
        <v>0.34210526315789475</v>
      </c>
      <c r="H18" s="31">
        <f t="shared" si="1"/>
        <v>0.6578947368421053</v>
      </c>
      <c r="I18" s="34">
        <v>0.6578947368421053</v>
      </c>
    </row>
    <row r="19" spans="1:9" s="35" customFormat="1" ht="24.75" customHeight="1" thickBot="1">
      <c r="A19" s="52" t="s">
        <v>55</v>
      </c>
      <c r="B19" s="29" t="s">
        <v>112</v>
      </c>
      <c r="C19" s="28" t="s">
        <v>113</v>
      </c>
      <c r="D19" s="32">
        <v>195800</v>
      </c>
      <c r="E19" s="10">
        <v>55400</v>
      </c>
      <c r="F19" s="32">
        <f>D19-E19</f>
        <v>140400</v>
      </c>
      <c r="G19" s="30">
        <f t="shared" si="0"/>
        <v>0.28294177732379977</v>
      </c>
      <c r="H19" s="31">
        <f t="shared" si="1"/>
        <v>0.7170582226762002</v>
      </c>
      <c r="I19" s="34">
        <v>0.6453524004085802</v>
      </c>
    </row>
    <row r="20" spans="1:9" s="35" customFormat="1" ht="24.75" customHeight="1" thickBot="1">
      <c r="A20" s="52" t="s">
        <v>54</v>
      </c>
      <c r="B20" s="29" t="s">
        <v>111</v>
      </c>
      <c r="C20" s="28" t="s">
        <v>144</v>
      </c>
      <c r="D20" s="32">
        <v>87000</v>
      </c>
      <c r="E20" s="10">
        <f aca="true" t="shared" si="2" ref="E20:E36">D20-F20</f>
        <v>25230</v>
      </c>
      <c r="F20" s="32">
        <v>61770</v>
      </c>
      <c r="G20" s="30">
        <f t="shared" si="0"/>
        <v>0.29</v>
      </c>
      <c r="H20" s="31">
        <f t="shared" si="1"/>
        <v>0.71</v>
      </c>
      <c r="I20" s="34">
        <v>0.639</v>
      </c>
    </row>
    <row r="21" spans="1:9" s="35" customFormat="1" ht="24.75" customHeight="1" thickBot="1">
      <c r="A21" s="52" t="s">
        <v>8</v>
      </c>
      <c r="B21" s="29" t="s">
        <v>9</v>
      </c>
      <c r="C21" s="28" t="s">
        <v>10</v>
      </c>
      <c r="D21" s="32">
        <v>65000</v>
      </c>
      <c r="E21" s="10">
        <f t="shared" si="2"/>
        <v>18850</v>
      </c>
      <c r="F21" s="32">
        <v>46150</v>
      </c>
      <c r="G21" s="30">
        <f t="shared" si="0"/>
        <v>0.29</v>
      </c>
      <c r="H21" s="31">
        <f t="shared" si="1"/>
        <v>0.71</v>
      </c>
      <c r="I21" s="34">
        <v>0.639</v>
      </c>
    </row>
    <row r="22" spans="1:9" s="35" customFormat="1" ht="24.75" customHeight="1" thickBot="1">
      <c r="A22" s="52" t="s">
        <v>50</v>
      </c>
      <c r="B22" s="29" t="s">
        <v>103</v>
      </c>
      <c r="C22" s="28" t="s">
        <v>104</v>
      </c>
      <c r="D22" s="32">
        <v>54500</v>
      </c>
      <c r="E22" s="10">
        <f t="shared" si="2"/>
        <v>20000</v>
      </c>
      <c r="F22" s="32">
        <v>34500</v>
      </c>
      <c r="G22" s="30">
        <f t="shared" si="0"/>
        <v>0.3669724770642202</v>
      </c>
      <c r="H22" s="31">
        <f t="shared" si="1"/>
        <v>0.6330275229357798</v>
      </c>
      <c r="I22" s="34">
        <v>0.6330275229357798</v>
      </c>
    </row>
    <row r="23" spans="1:9" s="35" customFormat="1" ht="24.75" customHeight="1" thickBot="1">
      <c r="A23" s="52" t="s">
        <v>46</v>
      </c>
      <c r="B23" s="29" t="s">
        <v>95</v>
      </c>
      <c r="C23" s="28" t="s">
        <v>96</v>
      </c>
      <c r="D23" s="32">
        <v>226000</v>
      </c>
      <c r="E23" s="10">
        <f t="shared" si="2"/>
        <v>69000</v>
      </c>
      <c r="F23" s="32">
        <v>157000</v>
      </c>
      <c r="G23" s="30">
        <f t="shared" si="0"/>
        <v>0.3053097345132743</v>
      </c>
      <c r="H23" s="31">
        <f t="shared" si="1"/>
        <v>0.6946902654867256</v>
      </c>
      <c r="I23" s="34">
        <v>0.625221238938053</v>
      </c>
    </row>
    <row r="24" spans="1:9" s="35" customFormat="1" ht="24.75" customHeight="1" thickBot="1">
      <c r="A24" s="52" t="s">
        <v>36</v>
      </c>
      <c r="B24" s="29" t="s">
        <v>76</v>
      </c>
      <c r="C24" s="28" t="s">
        <v>77</v>
      </c>
      <c r="D24" s="32">
        <v>55100</v>
      </c>
      <c r="E24" s="10">
        <f t="shared" si="2"/>
        <v>21000</v>
      </c>
      <c r="F24" s="32">
        <v>34100</v>
      </c>
      <c r="G24" s="30">
        <f t="shared" si="0"/>
        <v>0.3811252268602541</v>
      </c>
      <c r="H24" s="31">
        <f t="shared" si="1"/>
        <v>0.6188747731397459</v>
      </c>
      <c r="I24" s="34">
        <v>0.6188747731397459</v>
      </c>
    </row>
    <row r="25" spans="1:9" s="35" customFormat="1" ht="24.75" customHeight="1" thickBot="1">
      <c r="A25" s="52" t="s">
        <v>49</v>
      </c>
      <c r="B25" s="29" t="s">
        <v>101</v>
      </c>
      <c r="C25" s="28" t="s">
        <v>102</v>
      </c>
      <c r="D25" s="32">
        <v>25000</v>
      </c>
      <c r="E25" s="10">
        <f t="shared" si="2"/>
        <v>9750</v>
      </c>
      <c r="F25" s="32">
        <v>15250</v>
      </c>
      <c r="G25" s="30">
        <f t="shared" si="0"/>
        <v>0.39</v>
      </c>
      <c r="H25" s="31">
        <f t="shared" si="1"/>
        <v>0.61</v>
      </c>
      <c r="I25" s="34">
        <v>0.61</v>
      </c>
    </row>
    <row r="26" spans="1:9" s="35" customFormat="1" ht="24.75" customHeight="1" thickBot="1">
      <c r="A26" s="52" t="s">
        <v>31</v>
      </c>
      <c r="B26" s="29" t="s">
        <v>66</v>
      </c>
      <c r="C26" s="28" t="s">
        <v>67</v>
      </c>
      <c r="D26" s="32">
        <v>98000</v>
      </c>
      <c r="E26" s="10">
        <f t="shared" si="2"/>
        <v>32000</v>
      </c>
      <c r="F26" s="32">
        <v>66000</v>
      </c>
      <c r="G26" s="30">
        <f t="shared" si="0"/>
        <v>0.32653061224489793</v>
      </c>
      <c r="H26" s="31">
        <f t="shared" si="1"/>
        <v>0.673469387755102</v>
      </c>
      <c r="I26" s="34">
        <v>0.6061224489795918</v>
      </c>
    </row>
    <row r="27" spans="1:9" s="35" customFormat="1" ht="24.75" customHeight="1" thickBot="1">
      <c r="A27" s="52" t="s">
        <v>63</v>
      </c>
      <c r="B27" s="29" t="s">
        <v>126</v>
      </c>
      <c r="C27" s="28" t="s">
        <v>127</v>
      </c>
      <c r="D27" s="32">
        <v>35838</v>
      </c>
      <c r="E27" s="10">
        <f t="shared" si="2"/>
        <v>14335</v>
      </c>
      <c r="F27" s="32">
        <v>21503</v>
      </c>
      <c r="G27" s="30">
        <f t="shared" si="0"/>
        <v>0.3999944193314359</v>
      </c>
      <c r="H27" s="31">
        <f t="shared" si="1"/>
        <v>0.6000055806685641</v>
      </c>
      <c r="I27" s="34">
        <v>0.6000055806685641</v>
      </c>
    </row>
    <row r="28" spans="1:9" s="35" customFormat="1" ht="24.75" customHeight="1" thickBot="1">
      <c r="A28" s="52" t="s">
        <v>32</v>
      </c>
      <c r="B28" s="29" t="s">
        <v>68</v>
      </c>
      <c r="C28" s="28" t="s">
        <v>69</v>
      </c>
      <c r="D28" s="32">
        <v>116500</v>
      </c>
      <c r="E28" s="10">
        <f t="shared" si="2"/>
        <v>29125</v>
      </c>
      <c r="F28" s="32">
        <v>87375</v>
      </c>
      <c r="G28" s="30">
        <f t="shared" si="0"/>
        <v>0.25</v>
      </c>
      <c r="H28" s="31">
        <f t="shared" si="1"/>
        <v>0.75</v>
      </c>
      <c r="I28" s="34">
        <v>0.6000000000000001</v>
      </c>
    </row>
    <row r="29" spans="1:9" s="35" customFormat="1" ht="24.75" customHeight="1" thickBot="1">
      <c r="A29" s="52" t="s">
        <v>38</v>
      </c>
      <c r="B29" s="29" t="s">
        <v>79</v>
      </c>
      <c r="C29" s="36" t="s">
        <v>80</v>
      </c>
      <c r="D29" s="32">
        <v>27000</v>
      </c>
      <c r="E29" s="10">
        <f t="shared" si="2"/>
        <v>10800</v>
      </c>
      <c r="F29" s="32">
        <v>16200</v>
      </c>
      <c r="G29" s="30">
        <f t="shared" si="0"/>
        <v>0.4</v>
      </c>
      <c r="H29" s="31">
        <f t="shared" si="1"/>
        <v>0.6</v>
      </c>
      <c r="I29" s="34">
        <v>0.6</v>
      </c>
    </row>
    <row r="30" spans="1:9" s="35" customFormat="1" ht="24.75" customHeight="1" thickBot="1">
      <c r="A30" s="52" t="s">
        <v>53</v>
      </c>
      <c r="B30" s="29" t="s">
        <v>109</v>
      </c>
      <c r="C30" s="28" t="s">
        <v>110</v>
      </c>
      <c r="D30" s="32">
        <v>30000</v>
      </c>
      <c r="E30" s="10">
        <f t="shared" si="2"/>
        <v>12000</v>
      </c>
      <c r="F30" s="32">
        <v>18000</v>
      </c>
      <c r="G30" s="30">
        <f t="shared" si="0"/>
        <v>0.4</v>
      </c>
      <c r="H30" s="31">
        <f t="shared" si="1"/>
        <v>0.6</v>
      </c>
      <c r="I30" s="34">
        <v>0.6</v>
      </c>
    </row>
    <row r="31" spans="1:9" s="35" customFormat="1" ht="24.75" customHeight="1" thickBot="1">
      <c r="A31" s="52" t="s">
        <v>56</v>
      </c>
      <c r="B31" s="29" t="s">
        <v>114</v>
      </c>
      <c r="C31" s="28" t="s">
        <v>115</v>
      </c>
      <c r="D31" s="32">
        <v>36000</v>
      </c>
      <c r="E31" s="10">
        <f t="shared" si="2"/>
        <v>14400</v>
      </c>
      <c r="F31" s="32">
        <v>21600</v>
      </c>
      <c r="G31" s="30">
        <f t="shared" si="0"/>
        <v>0.4</v>
      </c>
      <c r="H31" s="31">
        <f t="shared" si="1"/>
        <v>0.6</v>
      </c>
      <c r="I31" s="34">
        <v>0.6</v>
      </c>
    </row>
    <row r="32" spans="1:9" s="35" customFormat="1" ht="24.75" customHeight="1" thickBot="1">
      <c r="A32" s="52" t="s">
        <v>39</v>
      </c>
      <c r="B32" s="29" t="s">
        <v>81</v>
      </c>
      <c r="C32" s="28" t="s">
        <v>82</v>
      </c>
      <c r="D32" s="32">
        <v>24900</v>
      </c>
      <c r="E32" s="10">
        <f t="shared" si="2"/>
        <v>9960</v>
      </c>
      <c r="F32" s="32">
        <v>14940</v>
      </c>
      <c r="G32" s="30">
        <f t="shared" si="0"/>
        <v>0.4</v>
      </c>
      <c r="H32" s="31">
        <f t="shared" si="1"/>
        <v>0.6</v>
      </c>
      <c r="I32" s="34">
        <v>0.6</v>
      </c>
    </row>
    <row r="33" spans="1:9" s="35" customFormat="1" ht="24.75" customHeight="1" thickBot="1">
      <c r="A33" s="52" t="s">
        <v>42</v>
      </c>
      <c r="B33" s="29" t="s">
        <v>121</v>
      </c>
      <c r="C33" s="28" t="s">
        <v>122</v>
      </c>
      <c r="D33" s="32">
        <v>40000</v>
      </c>
      <c r="E33" s="10">
        <f t="shared" si="2"/>
        <v>16000</v>
      </c>
      <c r="F33" s="32">
        <v>24000</v>
      </c>
      <c r="G33" s="30">
        <f t="shared" si="0"/>
        <v>0.4</v>
      </c>
      <c r="H33" s="31">
        <f t="shared" si="1"/>
        <v>0.6</v>
      </c>
      <c r="I33" s="34">
        <v>0.6</v>
      </c>
    </row>
    <row r="34" spans="1:9" s="35" customFormat="1" ht="24.75" customHeight="1" thickBot="1">
      <c r="A34" s="52" t="s">
        <v>11</v>
      </c>
      <c r="B34" s="29" t="s">
        <v>12</v>
      </c>
      <c r="C34" s="28" t="s">
        <v>13</v>
      </c>
      <c r="D34" s="32">
        <v>61390</v>
      </c>
      <c r="E34" s="10">
        <f t="shared" si="2"/>
        <v>24556</v>
      </c>
      <c r="F34" s="32">
        <v>36834</v>
      </c>
      <c r="G34" s="30">
        <f t="shared" si="0"/>
        <v>0.4</v>
      </c>
      <c r="H34" s="31">
        <f t="shared" si="1"/>
        <v>0.6</v>
      </c>
      <c r="I34" s="34">
        <v>0.6</v>
      </c>
    </row>
    <row r="35" spans="1:9" s="35" customFormat="1" ht="24.75" customHeight="1" thickBot="1">
      <c r="A35" s="52" t="s">
        <v>41</v>
      </c>
      <c r="B35" s="29" t="s">
        <v>87</v>
      </c>
      <c r="C35" s="28" t="s">
        <v>88</v>
      </c>
      <c r="D35" s="32">
        <v>49250</v>
      </c>
      <c r="E35" s="10">
        <f t="shared" si="2"/>
        <v>19700</v>
      </c>
      <c r="F35" s="32">
        <v>29550</v>
      </c>
      <c r="G35" s="30">
        <f t="shared" si="0"/>
        <v>0.4</v>
      </c>
      <c r="H35" s="31">
        <f t="shared" si="1"/>
        <v>0.6</v>
      </c>
      <c r="I35" s="34">
        <v>0.6</v>
      </c>
    </row>
    <row r="36" spans="1:9" s="35" customFormat="1" ht="24.75" customHeight="1" thickBot="1">
      <c r="A36" s="52" t="s">
        <v>14</v>
      </c>
      <c r="B36" s="29" t="s">
        <v>15</v>
      </c>
      <c r="C36" s="28" t="s">
        <v>142</v>
      </c>
      <c r="D36" s="32">
        <v>40000</v>
      </c>
      <c r="E36" s="10">
        <f t="shared" si="2"/>
        <v>16000</v>
      </c>
      <c r="F36" s="32">
        <v>24000</v>
      </c>
      <c r="G36" s="30">
        <f t="shared" si="0"/>
        <v>0.4</v>
      </c>
      <c r="H36" s="31">
        <f t="shared" si="1"/>
        <v>0.6</v>
      </c>
      <c r="I36" s="34">
        <v>0.6</v>
      </c>
    </row>
    <row r="37" spans="1:9" s="35" customFormat="1" ht="24.75" customHeight="1" thickBot="1">
      <c r="A37" s="52" t="s">
        <v>25</v>
      </c>
      <c r="B37" s="29" t="s">
        <v>26</v>
      </c>
      <c r="C37" s="37" t="s">
        <v>27</v>
      </c>
      <c r="D37" s="32">
        <v>100000</v>
      </c>
      <c r="E37" s="10">
        <v>33500</v>
      </c>
      <c r="F37" s="32">
        <f>D37-E37</f>
        <v>66500</v>
      </c>
      <c r="G37" s="30">
        <f t="shared" si="0"/>
        <v>0.335</v>
      </c>
      <c r="H37" s="31">
        <f t="shared" si="1"/>
        <v>0.665</v>
      </c>
      <c r="I37" s="34">
        <v>0.5985</v>
      </c>
    </row>
    <row r="38" spans="1:9" s="35" customFormat="1" ht="24" customHeight="1" thickBot="1">
      <c r="A38" s="52" t="s">
        <v>34</v>
      </c>
      <c r="B38" s="29" t="s">
        <v>72</v>
      </c>
      <c r="C38" s="28" t="s">
        <v>73</v>
      </c>
      <c r="D38" s="32">
        <v>104000</v>
      </c>
      <c r="E38" s="10">
        <f>D38-F38</f>
        <v>36000</v>
      </c>
      <c r="F38" s="32">
        <v>68000</v>
      </c>
      <c r="G38" s="30">
        <f t="shared" si="0"/>
        <v>0.34615384615384615</v>
      </c>
      <c r="H38" s="31">
        <f t="shared" si="1"/>
        <v>0.6538461538461539</v>
      </c>
      <c r="I38" s="34">
        <v>0.5884615384615385</v>
      </c>
    </row>
    <row r="39" spans="1:9" s="35" customFormat="1" ht="24.75" customHeight="1" thickBot="1">
      <c r="A39" s="52" t="s">
        <v>47</v>
      </c>
      <c r="B39" s="29" t="s">
        <v>97</v>
      </c>
      <c r="C39" s="28" t="s">
        <v>98</v>
      </c>
      <c r="D39" s="32">
        <v>160000</v>
      </c>
      <c r="E39" s="10">
        <f>D39-F39</f>
        <v>60000</v>
      </c>
      <c r="F39" s="32">
        <v>100000</v>
      </c>
      <c r="G39" s="30">
        <f t="shared" si="0"/>
        <v>0.375</v>
      </c>
      <c r="H39" s="31">
        <f t="shared" si="1"/>
        <v>0.625</v>
      </c>
      <c r="I39" s="34">
        <v>0.5625</v>
      </c>
    </row>
    <row r="40" spans="1:9" s="35" customFormat="1" ht="24.75" customHeight="1" thickBot="1">
      <c r="A40" s="52" t="s">
        <v>116</v>
      </c>
      <c r="B40" s="29" t="s">
        <v>117</v>
      </c>
      <c r="C40" s="28" t="s">
        <v>118</v>
      </c>
      <c r="D40" s="32">
        <v>84000</v>
      </c>
      <c r="E40" s="10">
        <f>D40-F40</f>
        <v>31920</v>
      </c>
      <c r="F40" s="32">
        <v>52080</v>
      </c>
      <c r="G40" s="30">
        <f t="shared" si="0"/>
        <v>0.38</v>
      </c>
      <c r="H40" s="31">
        <f t="shared" si="1"/>
        <v>0.62</v>
      </c>
      <c r="I40" s="34">
        <v>0.558</v>
      </c>
    </row>
    <row r="41" spans="1:9" s="35" customFormat="1" ht="24.75" customHeight="1" thickBot="1">
      <c r="A41" s="53" t="s">
        <v>60</v>
      </c>
      <c r="B41" s="41" t="s">
        <v>61</v>
      </c>
      <c r="C41" s="40" t="s">
        <v>62</v>
      </c>
      <c r="D41" s="42">
        <v>86500</v>
      </c>
      <c r="E41" s="43">
        <v>32870</v>
      </c>
      <c r="F41" s="42">
        <v>53630</v>
      </c>
      <c r="G41" s="44">
        <f t="shared" si="0"/>
        <v>0.38</v>
      </c>
      <c r="H41" s="45">
        <f t="shared" si="1"/>
        <v>0.62</v>
      </c>
      <c r="I41" s="34">
        <v>0.558</v>
      </c>
    </row>
    <row r="42" spans="1:9" s="35" customFormat="1" ht="15.75" customHeight="1" thickBot="1">
      <c r="A42" s="70"/>
      <c r="B42" s="71"/>
      <c r="C42" s="72"/>
      <c r="D42" s="47"/>
      <c r="E42" s="62">
        <f>SUM(E6:E41)</f>
        <v>873296</v>
      </c>
      <c r="F42" s="47"/>
      <c r="G42" s="48"/>
      <c r="H42" s="68"/>
      <c r="I42" s="34"/>
    </row>
    <row r="43" spans="1:9" s="35" customFormat="1" ht="24.75" customHeight="1" thickBot="1">
      <c r="A43" s="63" t="s">
        <v>48</v>
      </c>
      <c r="B43" s="64" t="s">
        <v>99</v>
      </c>
      <c r="C43" s="65" t="s">
        <v>100</v>
      </c>
      <c r="D43" s="66">
        <v>53000</v>
      </c>
      <c r="E43" s="67">
        <f aca="true" t="shared" si="3" ref="E43:E52">D43-F43</f>
        <v>21200</v>
      </c>
      <c r="F43" s="66">
        <v>31800</v>
      </c>
      <c r="G43" s="59">
        <f t="shared" si="0"/>
        <v>0.4</v>
      </c>
      <c r="H43" s="60">
        <f t="shared" si="1"/>
        <v>0.6</v>
      </c>
      <c r="I43" s="61">
        <v>0.54</v>
      </c>
    </row>
    <row r="44" spans="1:9" s="35" customFormat="1" ht="24.75" customHeight="1" thickBot="1">
      <c r="A44" s="54" t="s">
        <v>57</v>
      </c>
      <c r="B44" s="55" t="s">
        <v>119</v>
      </c>
      <c r="C44" s="56" t="s">
        <v>120</v>
      </c>
      <c r="D44" s="57">
        <v>103000</v>
      </c>
      <c r="E44" s="58">
        <f t="shared" si="3"/>
        <v>41200</v>
      </c>
      <c r="F44" s="57">
        <v>61800</v>
      </c>
      <c r="G44" s="59">
        <f t="shared" si="0"/>
        <v>0.4</v>
      </c>
      <c r="H44" s="60">
        <f t="shared" si="1"/>
        <v>0.6</v>
      </c>
      <c r="I44" s="61">
        <v>0.54</v>
      </c>
    </row>
    <row r="45" spans="1:9" s="35" customFormat="1" ht="24.75" customHeight="1" thickBot="1">
      <c r="A45" s="54" t="s">
        <v>37</v>
      </c>
      <c r="B45" s="55" t="s">
        <v>78</v>
      </c>
      <c r="C45" s="56" t="s">
        <v>141</v>
      </c>
      <c r="D45" s="57">
        <v>258000</v>
      </c>
      <c r="E45" s="58">
        <f t="shared" si="3"/>
        <v>103200</v>
      </c>
      <c r="F45" s="57">
        <v>154800</v>
      </c>
      <c r="G45" s="59">
        <f t="shared" si="0"/>
        <v>0.4</v>
      </c>
      <c r="H45" s="60">
        <f t="shared" si="1"/>
        <v>0.6</v>
      </c>
      <c r="I45" s="61">
        <v>0.54</v>
      </c>
    </row>
    <row r="46" spans="1:9" s="35" customFormat="1" ht="24.75" customHeight="1" thickBot="1">
      <c r="A46" s="54" t="s">
        <v>40</v>
      </c>
      <c r="B46" s="55" t="s">
        <v>83</v>
      </c>
      <c r="C46" s="56" t="s">
        <v>84</v>
      </c>
      <c r="D46" s="57">
        <v>82000</v>
      </c>
      <c r="E46" s="58">
        <f t="shared" si="3"/>
        <v>32800</v>
      </c>
      <c r="F46" s="57">
        <v>49200</v>
      </c>
      <c r="G46" s="59">
        <f t="shared" si="0"/>
        <v>0.4</v>
      </c>
      <c r="H46" s="60">
        <f t="shared" si="1"/>
        <v>0.6</v>
      </c>
      <c r="I46" s="61">
        <v>0.54</v>
      </c>
    </row>
    <row r="47" spans="1:9" s="35" customFormat="1" ht="24.75" customHeight="1" thickBot="1">
      <c r="A47" s="54" t="s">
        <v>28</v>
      </c>
      <c r="B47" s="55" t="s">
        <v>29</v>
      </c>
      <c r="C47" s="56" t="s">
        <v>30</v>
      </c>
      <c r="D47" s="57">
        <v>98000</v>
      </c>
      <c r="E47" s="58">
        <f t="shared" si="3"/>
        <v>39200</v>
      </c>
      <c r="F47" s="57">
        <v>58800</v>
      </c>
      <c r="G47" s="59">
        <f t="shared" si="0"/>
        <v>0.4</v>
      </c>
      <c r="H47" s="60">
        <f t="shared" si="1"/>
        <v>0.6</v>
      </c>
      <c r="I47" s="61">
        <v>0.54</v>
      </c>
    </row>
    <row r="48" spans="1:9" s="35" customFormat="1" ht="24.75" customHeight="1" thickBot="1">
      <c r="A48" s="54" t="s">
        <v>51</v>
      </c>
      <c r="B48" s="55" t="s">
        <v>105</v>
      </c>
      <c r="C48" s="56" t="s">
        <v>106</v>
      </c>
      <c r="D48" s="57">
        <v>45000</v>
      </c>
      <c r="E48" s="58">
        <f t="shared" si="3"/>
        <v>18000</v>
      </c>
      <c r="F48" s="57">
        <v>27000</v>
      </c>
      <c r="G48" s="59">
        <f t="shared" si="0"/>
        <v>0.4</v>
      </c>
      <c r="H48" s="60">
        <f t="shared" si="1"/>
        <v>0.6</v>
      </c>
      <c r="I48" s="61">
        <v>0.54</v>
      </c>
    </row>
    <row r="49" spans="1:9" s="35" customFormat="1" ht="24.75" customHeight="1" thickBot="1">
      <c r="A49" s="54" t="s">
        <v>19</v>
      </c>
      <c r="B49" s="55" t="s">
        <v>20</v>
      </c>
      <c r="C49" s="56" t="s">
        <v>21</v>
      </c>
      <c r="D49" s="57">
        <v>59000</v>
      </c>
      <c r="E49" s="58">
        <f t="shared" si="3"/>
        <v>23600</v>
      </c>
      <c r="F49" s="57">
        <v>35400</v>
      </c>
      <c r="G49" s="59">
        <f t="shared" si="0"/>
        <v>0.4</v>
      </c>
      <c r="H49" s="60">
        <f t="shared" si="1"/>
        <v>0.6</v>
      </c>
      <c r="I49" s="61">
        <v>0.54</v>
      </c>
    </row>
    <row r="50" spans="1:9" s="35" customFormat="1" ht="24.75" customHeight="1" thickBot="1">
      <c r="A50" s="54" t="s">
        <v>59</v>
      </c>
      <c r="B50" s="55" t="s">
        <v>125</v>
      </c>
      <c r="C50" s="56" t="s">
        <v>143</v>
      </c>
      <c r="D50" s="57">
        <v>20000</v>
      </c>
      <c r="E50" s="58">
        <f t="shared" si="3"/>
        <v>8000</v>
      </c>
      <c r="F50" s="57">
        <v>12000</v>
      </c>
      <c r="G50" s="59">
        <f t="shared" si="0"/>
        <v>0.4</v>
      </c>
      <c r="H50" s="60">
        <f t="shared" si="1"/>
        <v>0.6</v>
      </c>
      <c r="I50" s="61">
        <v>0.54</v>
      </c>
    </row>
    <row r="51" spans="1:9" s="35" customFormat="1" ht="24.75" customHeight="1" thickBot="1">
      <c r="A51" s="54" t="s">
        <v>132</v>
      </c>
      <c r="B51" s="55" t="s">
        <v>133</v>
      </c>
      <c r="C51" s="56" t="s">
        <v>134</v>
      </c>
      <c r="D51" s="57">
        <v>35000</v>
      </c>
      <c r="E51" s="58">
        <f t="shared" si="3"/>
        <v>14000</v>
      </c>
      <c r="F51" s="57">
        <v>21000</v>
      </c>
      <c r="G51" s="59">
        <f t="shared" si="0"/>
        <v>0.4</v>
      </c>
      <c r="H51" s="60">
        <f t="shared" si="1"/>
        <v>0.6</v>
      </c>
      <c r="I51" s="61">
        <v>0.54</v>
      </c>
    </row>
    <row r="52" spans="1:9" s="35" customFormat="1" ht="24.75" customHeight="1" thickBot="1">
      <c r="A52" s="53" t="s">
        <v>43</v>
      </c>
      <c r="B52" s="41" t="s">
        <v>91</v>
      </c>
      <c r="C52" s="40" t="s">
        <v>92</v>
      </c>
      <c r="D52" s="42">
        <v>301000</v>
      </c>
      <c r="E52" s="43">
        <f t="shared" si="3"/>
        <v>114380</v>
      </c>
      <c r="F52" s="42">
        <v>186620</v>
      </c>
      <c r="G52" s="44">
        <f t="shared" si="0"/>
        <v>0.38</v>
      </c>
      <c r="H52" s="45">
        <f t="shared" si="1"/>
        <v>0.62</v>
      </c>
      <c r="I52" s="46">
        <v>0.496</v>
      </c>
    </row>
    <row r="53" spans="1:9" s="35" customFormat="1" ht="16.5" customHeight="1" thickBot="1">
      <c r="A53" s="73"/>
      <c r="B53" s="74"/>
      <c r="C53" s="75"/>
      <c r="D53" s="47"/>
      <c r="E53" s="62">
        <f>SUM(E43:E52)+SUM(E6:E41)</f>
        <v>1288876</v>
      </c>
      <c r="F53" s="47"/>
      <c r="G53" s="48"/>
      <c r="H53" s="49"/>
      <c r="I53" s="50"/>
    </row>
    <row r="54" spans="1:9" s="35" customFormat="1" ht="13.5" customHeight="1">
      <c r="A54" s="20"/>
      <c r="B54" s="20"/>
      <c r="C54" s="17"/>
      <c r="D54" s="18"/>
      <c r="E54" s="21"/>
      <c r="F54" s="7"/>
      <c r="G54" s="38"/>
      <c r="H54" s="38"/>
      <c r="I54" s="38"/>
    </row>
    <row r="55" spans="1:9" s="35" customFormat="1" ht="13.5" customHeight="1">
      <c r="A55" s="20"/>
      <c r="B55" s="39"/>
      <c r="C55" s="39"/>
      <c r="D55" s="39"/>
      <c r="E55" s="39"/>
      <c r="F55" s="39"/>
      <c r="G55" s="39"/>
      <c r="H55" s="39"/>
      <c r="I55" s="39"/>
    </row>
    <row r="56" spans="1:9" ht="13.5" customHeight="1">
      <c r="A56" s="11"/>
      <c r="B56" s="11"/>
      <c r="C56" s="17"/>
      <c r="D56" s="13"/>
      <c r="E56" s="14"/>
      <c r="F56" s="15"/>
      <c r="G56" s="16"/>
      <c r="H56" s="16"/>
      <c r="I56" s="16"/>
    </row>
    <row r="57" spans="1:9" ht="13.5" customHeight="1">
      <c r="A57" s="11"/>
      <c r="B57" s="11"/>
      <c r="C57" s="17"/>
      <c r="D57" s="13"/>
      <c r="E57" s="14"/>
      <c r="F57" s="15"/>
      <c r="G57" s="16"/>
      <c r="H57" s="16"/>
      <c r="I57" s="16"/>
    </row>
    <row r="58" spans="1:9" ht="13.5" customHeight="1">
      <c r="A58" s="11"/>
      <c r="B58" s="11"/>
      <c r="C58" s="12"/>
      <c r="D58" s="13"/>
      <c r="E58" s="14"/>
      <c r="F58" s="15"/>
      <c r="G58" s="16"/>
      <c r="H58" s="16"/>
      <c r="I58" s="16"/>
    </row>
    <row r="59" spans="1:9" ht="13.5" customHeight="1">
      <c r="A59" s="11"/>
      <c r="B59" s="11"/>
      <c r="C59" s="12"/>
      <c r="D59" s="13"/>
      <c r="E59" s="14"/>
      <c r="F59" s="15"/>
      <c r="G59" s="16"/>
      <c r="H59" s="16"/>
      <c r="I59" s="16"/>
    </row>
    <row r="60" spans="1:9" ht="13.5" customHeight="1">
      <c r="A60" s="11"/>
      <c r="B60" s="11"/>
      <c r="C60" s="12"/>
      <c r="D60" s="13"/>
      <c r="E60" s="14"/>
      <c r="F60" s="15"/>
      <c r="G60" s="16"/>
      <c r="H60" s="16"/>
      <c r="I60" s="16"/>
    </row>
    <row r="61" spans="1:9" ht="13.5" customHeight="1">
      <c r="A61" s="11"/>
      <c r="B61" s="11"/>
      <c r="C61" s="17"/>
      <c r="D61" s="13"/>
      <c r="E61" s="14"/>
      <c r="F61" s="15"/>
      <c r="G61" s="16"/>
      <c r="H61" s="16"/>
      <c r="I61" s="16"/>
    </row>
    <row r="62" spans="1:9" ht="13.5" customHeight="1">
      <c r="A62" s="11"/>
      <c r="B62" s="11"/>
      <c r="C62" s="12"/>
      <c r="D62" s="13"/>
      <c r="E62" s="14"/>
      <c r="F62" s="15"/>
      <c r="G62" s="16"/>
      <c r="H62" s="16"/>
      <c r="I62" s="16"/>
    </row>
    <row r="63" spans="1:9" ht="13.5" customHeight="1">
      <c r="A63" s="11"/>
      <c r="B63" s="11"/>
      <c r="C63" s="17"/>
      <c r="D63" s="18"/>
      <c r="E63" s="14"/>
      <c r="F63" s="15"/>
      <c r="G63" s="16"/>
      <c r="H63" s="16"/>
      <c r="I63" s="16"/>
    </row>
    <row r="64" spans="1:9" ht="13.5" customHeight="1">
      <c r="A64" s="11"/>
      <c r="B64" s="11"/>
      <c r="C64" s="12"/>
      <c r="D64" s="13"/>
      <c r="E64" s="14"/>
      <c r="F64" s="15"/>
      <c r="G64" s="16"/>
      <c r="H64" s="16"/>
      <c r="I64" s="16"/>
    </row>
    <row r="65" spans="1:9" ht="13.5" customHeight="1">
      <c r="A65" s="11"/>
      <c r="B65" s="11"/>
      <c r="C65" s="12"/>
      <c r="D65" s="13"/>
      <c r="E65" s="14"/>
      <c r="F65" s="15"/>
      <c r="G65" s="16"/>
      <c r="H65" s="16"/>
      <c r="I65" s="16"/>
    </row>
    <row r="66" spans="1:9" ht="13.5" customHeight="1">
      <c r="A66" s="11"/>
      <c r="B66" s="11"/>
      <c r="C66" s="17"/>
      <c r="D66" s="13"/>
      <c r="E66" s="14"/>
      <c r="F66" s="15"/>
      <c r="G66" s="16"/>
      <c r="H66" s="16"/>
      <c r="I66" s="16"/>
    </row>
    <row r="67" spans="1:9" ht="13.5" customHeight="1">
      <c r="A67" s="11"/>
      <c r="B67" s="11"/>
      <c r="C67" s="12"/>
      <c r="D67" s="18"/>
      <c r="E67" s="14"/>
      <c r="F67" s="15"/>
      <c r="G67" s="16"/>
      <c r="H67" s="16"/>
      <c r="I67" s="16"/>
    </row>
    <row r="68" spans="1:9" ht="13.5" customHeight="1">
      <c r="A68" s="11"/>
      <c r="B68" s="11"/>
      <c r="C68" s="12"/>
      <c r="D68" s="13"/>
      <c r="E68" s="19"/>
      <c r="F68" s="15"/>
      <c r="G68" s="16"/>
      <c r="H68" s="16"/>
      <c r="I68" s="16"/>
    </row>
    <row r="69" spans="1:9" ht="13.5" customHeight="1">
      <c r="A69" s="11"/>
      <c r="B69" s="11"/>
      <c r="C69" s="17"/>
      <c r="D69" s="13"/>
      <c r="E69" s="14"/>
      <c r="F69" s="15"/>
      <c r="G69" s="16"/>
      <c r="H69" s="16"/>
      <c r="I69" s="16"/>
    </row>
    <row r="70" spans="1:9" ht="13.5" customHeight="1">
      <c r="A70" s="11"/>
      <c r="B70" s="11"/>
      <c r="C70" s="12"/>
      <c r="D70" s="13"/>
      <c r="E70" s="14"/>
      <c r="F70" s="15"/>
      <c r="G70" s="16"/>
      <c r="H70" s="16"/>
      <c r="I70" s="16"/>
    </row>
    <row r="71" spans="1:9" ht="13.5" customHeight="1">
      <c r="A71" s="20"/>
      <c r="B71" s="11"/>
      <c r="C71" s="17"/>
      <c r="D71" s="13"/>
      <c r="E71" s="21"/>
      <c r="F71" s="15"/>
      <c r="G71" s="16"/>
      <c r="H71" s="16"/>
      <c r="I71" s="16"/>
    </row>
    <row r="72" spans="1:9" ht="13.5" customHeight="1">
      <c r="A72" s="11"/>
      <c r="B72" s="11"/>
      <c r="C72" s="12"/>
      <c r="D72" s="13"/>
      <c r="E72" s="14"/>
      <c r="F72" s="15"/>
      <c r="G72" s="16"/>
      <c r="H72" s="16"/>
      <c r="I72" s="16"/>
    </row>
    <row r="73" spans="1:9" ht="13.5" customHeight="1">
      <c r="A73" s="11"/>
      <c r="B73" s="11"/>
      <c r="C73" s="12"/>
      <c r="D73" s="13"/>
      <c r="E73" s="14"/>
      <c r="F73" s="15"/>
      <c r="G73" s="16"/>
      <c r="H73" s="16"/>
      <c r="I73" s="16"/>
    </row>
    <row r="74" spans="1:9" ht="13.5" customHeight="1">
      <c r="A74" s="11"/>
      <c r="B74" s="11"/>
      <c r="C74" s="12"/>
      <c r="D74" s="13"/>
      <c r="E74" s="14"/>
      <c r="F74" s="15"/>
      <c r="G74" s="16"/>
      <c r="H74" s="16"/>
      <c r="I74" s="16"/>
    </row>
    <row r="75" spans="1:9" ht="13.5" customHeight="1">
      <c r="A75" s="20"/>
      <c r="B75" s="11"/>
      <c r="C75" s="17"/>
      <c r="D75" s="13"/>
      <c r="E75" s="21"/>
      <c r="F75" s="15"/>
      <c r="G75" s="16"/>
      <c r="H75" s="16"/>
      <c r="I75" s="16"/>
    </row>
    <row r="76" spans="1:9" ht="13.5" customHeight="1">
      <c r="A76" s="11"/>
      <c r="B76" s="11"/>
      <c r="C76" s="12"/>
      <c r="D76" s="13"/>
      <c r="E76" s="14"/>
      <c r="F76" s="15"/>
      <c r="G76" s="16"/>
      <c r="H76" s="16"/>
      <c r="I76" s="16"/>
    </row>
    <row r="77" spans="1:9" ht="13.5" customHeight="1">
      <c r="A77" s="11"/>
      <c r="B77" s="11"/>
      <c r="C77" s="12"/>
      <c r="D77" s="13"/>
      <c r="E77" s="14"/>
      <c r="F77" s="15"/>
      <c r="G77" s="16"/>
      <c r="H77" s="16"/>
      <c r="I77" s="16"/>
    </row>
    <row r="78" spans="1:9" ht="13.5" customHeight="1">
      <c r="A78" s="20"/>
      <c r="B78" s="11"/>
      <c r="C78" s="17"/>
      <c r="D78" s="13"/>
      <c r="E78" s="21"/>
      <c r="F78" s="15"/>
      <c r="G78" s="16"/>
      <c r="H78" s="16"/>
      <c r="I78" s="16"/>
    </row>
    <row r="79" spans="1:9" ht="13.5" customHeight="1">
      <c r="A79" s="11"/>
      <c r="B79" s="11"/>
      <c r="C79" s="17"/>
      <c r="D79" s="13"/>
      <c r="E79" s="14"/>
      <c r="F79" s="15"/>
      <c r="G79" s="16"/>
      <c r="H79" s="16"/>
      <c r="I79" s="16"/>
    </row>
    <row r="80" spans="1:9" ht="13.5" customHeight="1">
      <c r="A80" s="11"/>
      <c r="B80" s="11"/>
      <c r="C80" s="17"/>
      <c r="D80" s="13"/>
      <c r="E80" s="14"/>
      <c r="F80" s="15"/>
      <c r="G80" s="16"/>
      <c r="H80" s="16"/>
      <c r="I80" s="16"/>
    </row>
    <row r="81" spans="1:9" ht="13.5" customHeight="1">
      <c r="A81" s="22"/>
      <c r="B81" s="23"/>
      <c r="C81" s="23"/>
      <c r="D81" s="24"/>
      <c r="E81" s="24"/>
      <c r="F81" s="24"/>
      <c r="G81" s="23"/>
      <c r="H81" s="23"/>
      <c r="I81" s="23"/>
    </row>
    <row r="82" ht="13.5" customHeight="1"/>
    <row r="83" ht="13.5" customHeight="1"/>
  </sheetData>
  <sheetProtection/>
  <mergeCells count="3">
    <mergeCell ref="A2:I3"/>
    <mergeCell ref="A42:C42"/>
    <mergeCell ref="A53:C53"/>
  </mergeCells>
  <conditionalFormatting sqref="E6:E52">
    <cfRule type="cellIs" priority="17" dxfId="0" operator="greaterThan" stopIfTrue="1">
      <formula>'RK-10-2012-33, př. 3'!#REF!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&amp;R&amp;"Arial CE,Tučné"&amp;11RK-10-2012-33, př. 3
počet stran: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Pospíchalová Petra</cp:lastModifiedBy>
  <cp:lastPrinted>2012-02-29T15:56:20Z</cp:lastPrinted>
  <dcterms:created xsi:type="dcterms:W3CDTF">2008-04-16T07:26:27Z</dcterms:created>
  <dcterms:modified xsi:type="dcterms:W3CDTF">2012-03-01T11:11:42Z</dcterms:modified>
  <cp:category/>
  <cp:version/>
  <cp:contentType/>
  <cp:contentStatus/>
</cp:coreProperties>
</file>