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400" activeTab="0"/>
  </bookViews>
  <sheets>
    <sheet name="RK-10-2012-27, př. 2" sheetId="1" r:id="rId1"/>
  </sheets>
  <definedNames/>
  <calcPr fullCalcOnLoad="1"/>
</workbook>
</file>

<file path=xl/sharedStrings.xml><?xml version="1.0" encoding="utf-8"?>
<sst xmlns="http://schemas.openxmlformats.org/spreadsheetml/2006/main" count="213" uniqueCount="114">
  <si>
    <t>vazba na ochranná pásma a chráněná území</t>
  </si>
  <si>
    <t>celkový počet EO</t>
  </si>
  <si>
    <t>počet řešených EO</t>
  </si>
  <si>
    <t>název akce</t>
  </si>
  <si>
    <t>soulad s PRVKUKem</t>
  </si>
  <si>
    <t>-</t>
  </si>
  <si>
    <t>dotace z jiných zdrojů [%, zdroj]</t>
  </si>
  <si>
    <t>CELKEM</t>
  </si>
  <si>
    <t>a</t>
  </si>
  <si>
    <t>b</t>
  </si>
  <si>
    <t>c</t>
  </si>
  <si>
    <t>d</t>
  </si>
  <si>
    <t>e</t>
  </si>
  <si>
    <t>f</t>
  </si>
  <si>
    <t>g</t>
  </si>
  <si>
    <t>plátce DPH</t>
  </si>
  <si>
    <t>ano</t>
  </si>
  <si>
    <t>ne</t>
  </si>
  <si>
    <t>ORP</t>
  </si>
  <si>
    <t>celkové hodnocení</t>
  </si>
  <si>
    <t>požadovaná dotace [%]</t>
  </si>
  <si>
    <t>ZR</t>
  </si>
  <si>
    <t>HB</t>
  </si>
  <si>
    <t>celkové uznatelné náklady [Kč]</t>
  </si>
  <si>
    <t>k dispozici:</t>
  </si>
  <si>
    <t>požadovaná dotace [Kč]</t>
  </si>
  <si>
    <t>navrhovaná dotace kraje [%]</t>
  </si>
  <si>
    <t>navrhovaná dotace kraje [Kč]</t>
  </si>
  <si>
    <t>ID žádosti</t>
  </si>
  <si>
    <t>ZZ00281.0001</t>
  </si>
  <si>
    <t>ZZ00281.0002</t>
  </si>
  <si>
    <t>ZZ00281.0003</t>
  </si>
  <si>
    <t>ZZ00281.0004</t>
  </si>
  <si>
    <t>ZZ00281.0005</t>
  </si>
  <si>
    <t>ZZ00281.0006</t>
  </si>
  <si>
    <t>ZZ00281.0007</t>
  </si>
  <si>
    <t>ZZ00281.0008</t>
  </si>
  <si>
    <t>ZZ00281.0009</t>
  </si>
  <si>
    <t>ZZ00281.0010</t>
  </si>
  <si>
    <t>ZZ00281.0011</t>
  </si>
  <si>
    <t>ZZ00281.0012</t>
  </si>
  <si>
    <t>název žadatele</t>
  </si>
  <si>
    <t>Obec Úsobí</t>
  </si>
  <si>
    <t>Obec Obyčtov</t>
  </si>
  <si>
    <t>Obec Šlapanov</t>
  </si>
  <si>
    <t>Kanalizace a ČOV Úsobí</t>
  </si>
  <si>
    <t>Kanalizace a ČOV Obyčtov</t>
  </si>
  <si>
    <t>Kanalizace Šlapanov - 2. etapa</t>
  </si>
  <si>
    <t>Obec Vlachovice</t>
  </si>
  <si>
    <t>Splašková kanalizace a ČJ v obci Vlachovice</t>
  </si>
  <si>
    <t>Obec Kadov</t>
  </si>
  <si>
    <t>Splašková kanalizace a ČOV v obci Kadov</t>
  </si>
  <si>
    <t>Městys Havlíčkova Borová</t>
  </si>
  <si>
    <t>III/3507 Havlíčkova Borová - splašková kanalizace</t>
  </si>
  <si>
    <t>Kanalizace Krnčice</t>
  </si>
  <si>
    <t>Obec Krahulčí</t>
  </si>
  <si>
    <t>Kanalizace Krahulčí</t>
  </si>
  <si>
    <t>Obec Senožaty</t>
  </si>
  <si>
    <t>Rekonstrukce kanalizace u kostela</t>
  </si>
  <si>
    <t>Obec Sázavka</t>
  </si>
  <si>
    <t>Výstavba ČOV a přivaděče splaškových vod</t>
  </si>
  <si>
    <t>Obec Rudíkov</t>
  </si>
  <si>
    <t>III. etapa kanalizace obce Rudíkov</t>
  </si>
  <si>
    <t>Kanalizace Náměšť n.O.</t>
  </si>
  <si>
    <t>VODOVODY A KANALIZACE, svazek obcí Třebíč</t>
  </si>
  <si>
    <t>Svazek obcí Nové Syrovice a Láz - kanalizace a ČOV</t>
  </si>
  <si>
    <t>00268411</t>
  </si>
  <si>
    <t>65 % - MZe</t>
  </si>
  <si>
    <t>h</t>
  </si>
  <si>
    <t>00546739</t>
  </si>
  <si>
    <t>75,02 - OPŽP</t>
  </si>
  <si>
    <t>povodí VN Mostiště</t>
  </si>
  <si>
    <t>00268348</t>
  </si>
  <si>
    <t>72,61 - OPŽP</t>
  </si>
  <si>
    <t>OP VZ Šlapanov, Natura 2000 - Šlapanka</t>
  </si>
  <si>
    <t>hodn. dle specif. krit.</t>
  </si>
  <si>
    <t>IČO</t>
  </si>
  <si>
    <t>00842664</t>
  </si>
  <si>
    <t>NMnM</t>
  </si>
  <si>
    <t>povodí VN Vír, CHOPAV a CHKO Žďárské vrchy, UNESCO - Fryšávka</t>
  </si>
  <si>
    <t>00599476</t>
  </si>
  <si>
    <t>povodí VN Vír, CHOPAV a CHKO Žďárské vrchy, UNESCO - Fryšávka, Natura 2000 - Niva Fryšávky</t>
  </si>
  <si>
    <t>00267431</t>
  </si>
  <si>
    <t>CHOPAV a CHKO Žďárské vrchy (částečně)</t>
  </si>
  <si>
    <t>75009455</t>
  </si>
  <si>
    <t>MB</t>
  </si>
  <si>
    <t>00286168</t>
  </si>
  <si>
    <t>Telč</t>
  </si>
  <si>
    <t>00249050</t>
  </si>
  <si>
    <t>Hum</t>
  </si>
  <si>
    <t>povodí VN Švihov, Natura 2000 - Martinický potok</t>
  </si>
  <si>
    <t>00268186</t>
  </si>
  <si>
    <t>SnS</t>
  </si>
  <si>
    <t>00290386</t>
  </si>
  <si>
    <t>TR</t>
  </si>
  <si>
    <t>60418885</t>
  </si>
  <si>
    <t>NnO</t>
  </si>
  <si>
    <t>Natura 2000 - Údolí Oslavy a Chvojnice</t>
  </si>
  <si>
    <t>výstavba</t>
  </si>
  <si>
    <t>rekonstrukce</t>
  </si>
  <si>
    <t>nová</t>
  </si>
  <si>
    <t>rekonstruovaná</t>
  </si>
  <si>
    <t>intenzifikovaná</t>
  </si>
  <si>
    <t>administrativní soulad</t>
  </si>
  <si>
    <t>monitorovací indikátory (čl. 3 odst. 3 zásad)</t>
  </si>
  <si>
    <t>řešené EO [počet]</t>
  </si>
  <si>
    <t>řešená kanalizace [m]</t>
  </si>
  <si>
    <t>nově napojení</t>
  </si>
  <si>
    <t>řešené ČOV [počet]</t>
  </si>
  <si>
    <t>soulad se zákl. kritérii</t>
  </si>
  <si>
    <t>zůstatek:</t>
  </si>
  <si>
    <t>počet stran: 1</t>
  </si>
  <si>
    <t>Poskytnutí dotací na drobné vodohospodářské ekologické akce v roce 2012 v 1. kole</t>
  </si>
  <si>
    <t>RK-10-2012-27,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</si>
</sst>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4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1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3" fontId="9" fillId="0" borderId="11" xfId="0" applyNumberFormat="1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3" fontId="9" fillId="0" borderId="21" xfId="0" applyNumberFormat="1" applyFont="1" applyBorder="1" applyAlignment="1">
      <alignment vertical="center" wrapText="1"/>
    </xf>
    <xf numFmtId="3" fontId="1" fillId="0" borderId="21" xfId="0" applyNumberFormat="1" applyFont="1" applyFill="1" applyBorder="1" applyAlignment="1">
      <alignment horizontal="right" vertical="center" wrapText="1"/>
    </xf>
    <xf numFmtId="3" fontId="1" fillId="0" borderId="22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" fontId="0" fillId="0" borderId="24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3" fontId="0" fillId="0" borderId="28" xfId="0" applyNumberFormat="1" applyFont="1" applyFill="1" applyBorder="1" applyAlignment="1">
      <alignment horizontal="right" vertical="center"/>
    </xf>
    <xf numFmtId="3" fontId="7" fillId="0" borderId="29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vertical="center" wrapText="1"/>
    </xf>
    <xf numFmtId="3" fontId="8" fillId="0" borderId="17" xfId="0" applyNumberFormat="1" applyFont="1" applyBorder="1" applyAlignment="1">
      <alignment vertical="center" wrapText="1"/>
    </xf>
    <xf numFmtId="3" fontId="8" fillId="0" borderId="18" xfId="0" applyNumberFormat="1" applyFont="1" applyBorder="1" applyAlignment="1">
      <alignment vertical="center" wrapText="1"/>
    </xf>
    <xf numFmtId="1" fontId="0" fillId="0" borderId="0" xfId="0" applyNumberFormat="1" applyFont="1" applyAlignment="1">
      <alignment horizontal="right" vertical="center"/>
    </xf>
    <xf numFmtId="3" fontId="7" fillId="0" borderId="30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horizontal="right" vertical="center" wrapText="1"/>
    </xf>
    <xf numFmtId="3" fontId="0" fillId="0" borderId="16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2"/>
  <sheetViews>
    <sheetView tabSelected="1" zoomScalePageLayoutView="0" workbookViewId="0" topLeftCell="A1">
      <pane xSplit="4" topLeftCell="R1" activePane="topRight" state="frozen"/>
      <selection pane="topLeft" activeCell="A1" sqref="A1"/>
      <selection pane="topRight" activeCell="AH3" sqref="AH3"/>
    </sheetView>
  </sheetViews>
  <sheetFormatPr defaultColWidth="9.00390625" defaultRowHeight="12.75"/>
  <cols>
    <col min="1" max="1" width="7.875" style="3" customWidth="1"/>
    <col min="2" max="2" width="16.75390625" style="0" customWidth="1"/>
    <col min="3" max="3" width="9.125" style="0" customWidth="1"/>
    <col min="4" max="4" width="16.75390625" style="0" customWidth="1"/>
    <col min="5" max="16" width="6.75390625" style="3" customWidth="1"/>
    <col min="17" max="18" width="11.75390625" style="0" customWidth="1"/>
    <col min="19" max="19" width="6.75390625" style="0" customWidth="1"/>
    <col min="20" max="20" width="7.75390625" style="3" customWidth="1"/>
    <col min="21" max="21" width="23.75390625" style="1" customWidth="1"/>
    <col min="22" max="22" width="6.75390625" style="6" customWidth="1"/>
    <col min="23" max="23" width="9.625" style="6" customWidth="1"/>
    <col min="24" max="24" width="2.25390625" style="6" customWidth="1"/>
    <col min="25" max="31" width="2.25390625" style="0" customWidth="1"/>
    <col min="32" max="32" width="4.375" style="0" customWidth="1"/>
    <col min="33" max="33" width="6.75390625" style="5" customWidth="1"/>
    <col min="34" max="34" width="11.75390625" style="0" customWidth="1"/>
    <col min="35" max="35" width="8.875" style="13" customWidth="1"/>
  </cols>
  <sheetData>
    <row r="1" spans="1:34" ht="18">
      <c r="A1" s="12" t="s">
        <v>112</v>
      </c>
      <c r="B1" s="13"/>
      <c r="C1" s="13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3"/>
      <c r="R1" s="13"/>
      <c r="S1" s="13"/>
      <c r="T1" s="14"/>
      <c r="U1" s="15"/>
      <c r="V1" s="16"/>
      <c r="W1" s="16"/>
      <c r="X1" s="16"/>
      <c r="Y1" s="13"/>
      <c r="Z1" s="13"/>
      <c r="AA1" s="13"/>
      <c r="AB1" s="13"/>
      <c r="AC1" s="13"/>
      <c r="AD1" s="13"/>
      <c r="AE1" s="13"/>
      <c r="AF1" s="13"/>
      <c r="AG1" s="17"/>
      <c r="AH1" s="21" t="s">
        <v>113</v>
      </c>
    </row>
    <row r="2" spans="1:34" ht="18.75" thickBot="1">
      <c r="A2" s="12"/>
      <c r="B2" s="13"/>
      <c r="C2" s="13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3"/>
      <c r="R2" s="13"/>
      <c r="S2" s="13"/>
      <c r="T2" s="14"/>
      <c r="U2" s="15"/>
      <c r="V2" s="16"/>
      <c r="W2" s="16"/>
      <c r="X2" s="16"/>
      <c r="Y2" s="13"/>
      <c r="Z2" s="13"/>
      <c r="AA2" s="13"/>
      <c r="AB2" s="13"/>
      <c r="AC2" s="13"/>
      <c r="AD2" s="13"/>
      <c r="AE2" s="13"/>
      <c r="AF2" s="13"/>
      <c r="AG2" s="17"/>
      <c r="AH2" s="21" t="s">
        <v>111</v>
      </c>
    </row>
    <row r="3" spans="2:34" ht="18" customHeight="1" thickBot="1">
      <c r="B3" s="13"/>
      <c r="C3" s="13"/>
      <c r="D3" s="13"/>
      <c r="E3" s="14"/>
      <c r="F3" s="14"/>
      <c r="G3" s="14"/>
      <c r="H3" s="14"/>
      <c r="I3" s="14"/>
      <c r="J3" s="94" t="s">
        <v>104</v>
      </c>
      <c r="K3" s="95"/>
      <c r="L3" s="95"/>
      <c r="M3" s="95"/>
      <c r="N3" s="95"/>
      <c r="O3" s="95"/>
      <c r="P3" s="96"/>
      <c r="Q3" s="13"/>
      <c r="R3" s="13"/>
      <c r="S3" s="13"/>
      <c r="T3" s="14"/>
      <c r="U3" s="15"/>
      <c r="V3" s="16"/>
      <c r="W3" s="16"/>
      <c r="X3" s="16"/>
      <c r="Y3" s="13"/>
      <c r="Z3" s="13"/>
      <c r="AA3" s="13"/>
      <c r="AB3" s="13"/>
      <c r="AC3" s="13"/>
      <c r="AD3" s="13"/>
      <c r="AE3" s="13"/>
      <c r="AF3" s="13"/>
      <c r="AG3" s="17"/>
      <c r="AH3" s="21"/>
    </row>
    <row r="4" spans="1:35" s="7" customFormat="1" ht="27.75" customHeight="1" thickBot="1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  <c r="J4" s="102" t="s">
        <v>105</v>
      </c>
      <c r="K4" s="103"/>
      <c r="L4" s="103" t="s">
        <v>106</v>
      </c>
      <c r="M4" s="103"/>
      <c r="N4" s="103" t="s">
        <v>108</v>
      </c>
      <c r="O4" s="103"/>
      <c r="P4" s="104"/>
      <c r="Q4" s="18">
        <v>10</v>
      </c>
      <c r="R4" s="18">
        <v>11</v>
      </c>
      <c r="S4" s="18">
        <v>12</v>
      </c>
      <c r="T4" s="18">
        <v>13</v>
      </c>
      <c r="U4" s="19">
        <v>14</v>
      </c>
      <c r="V4" s="19">
        <v>15</v>
      </c>
      <c r="W4" s="19">
        <v>16</v>
      </c>
      <c r="X4" s="99" t="s">
        <v>75</v>
      </c>
      <c r="Y4" s="100"/>
      <c r="Z4" s="100"/>
      <c r="AA4" s="100"/>
      <c r="AB4" s="100"/>
      <c r="AC4" s="100"/>
      <c r="AD4" s="100"/>
      <c r="AE4" s="101"/>
      <c r="AF4" s="20">
        <v>17</v>
      </c>
      <c r="AG4" s="18">
        <v>18</v>
      </c>
      <c r="AH4" s="18">
        <v>19</v>
      </c>
      <c r="AI4" s="18"/>
    </row>
    <row r="5" spans="1:35" s="2" customFormat="1" ht="69.75" customHeight="1" thickBot="1">
      <c r="A5" s="36" t="s">
        <v>28</v>
      </c>
      <c r="B5" s="37" t="s">
        <v>41</v>
      </c>
      <c r="C5" s="37" t="s">
        <v>76</v>
      </c>
      <c r="D5" s="38" t="s">
        <v>3</v>
      </c>
      <c r="E5" s="38" t="s">
        <v>18</v>
      </c>
      <c r="F5" s="37" t="s">
        <v>4</v>
      </c>
      <c r="G5" s="37" t="s">
        <v>15</v>
      </c>
      <c r="H5" s="37" t="s">
        <v>1</v>
      </c>
      <c r="I5" s="37" t="s">
        <v>2</v>
      </c>
      <c r="J5" s="37" t="s">
        <v>107</v>
      </c>
      <c r="K5" s="37" t="s">
        <v>99</v>
      </c>
      <c r="L5" s="37" t="s">
        <v>98</v>
      </c>
      <c r="M5" s="37" t="s">
        <v>99</v>
      </c>
      <c r="N5" s="37" t="s">
        <v>100</v>
      </c>
      <c r="O5" s="37" t="s">
        <v>101</v>
      </c>
      <c r="P5" s="39" t="s">
        <v>102</v>
      </c>
      <c r="Q5" s="84" t="s">
        <v>23</v>
      </c>
      <c r="R5" s="66" t="s">
        <v>25</v>
      </c>
      <c r="S5" s="66" t="s">
        <v>20</v>
      </c>
      <c r="T5" s="66" t="s">
        <v>6</v>
      </c>
      <c r="U5" s="66" t="s">
        <v>0</v>
      </c>
      <c r="V5" s="66" t="s">
        <v>103</v>
      </c>
      <c r="W5" s="66" t="s">
        <v>109</v>
      </c>
      <c r="X5" s="66" t="s">
        <v>8</v>
      </c>
      <c r="Y5" s="66" t="s">
        <v>9</v>
      </c>
      <c r="Z5" s="66" t="s">
        <v>10</v>
      </c>
      <c r="AA5" s="66" t="s">
        <v>11</v>
      </c>
      <c r="AB5" s="66" t="s">
        <v>12</v>
      </c>
      <c r="AC5" s="66" t="s">
        <v>13</v>
      </c>
      <c r="AD5" s="66" t="s">
        <v>14</v>
      </c>
      <c r="AE5" s="66" t="s">
        <v>68</v>
      </c>
      <c r="AF5" s="67" t="s">
        <v>19</v>
      </c>
      <c r="AG5" s="66" t="s">
        <v>26</v>
      </c>
      <c r="AH5" s="68" t="s">
        <v>27</v>
      </c>
      <c r="AI5" s="35"/>
    </row>
    <row r="6" spans="1:43" s="2" customFormat="1" ht="49.5" customHeight="1">
      <c r="A6" s="8" t="s">
        <v>29</v>
      </c>
      <c r="B6" s="23" t="s">
        <v>42</v>
      </c>
      <c r="C6" s="40" t="s">
        <v>66</v>
      </c>
      <c r="D6" s="23" t="s">
        <v>45</v>
      </c>
      <c r="E6" s="41" t="s">
        <v>22</v>
      </c>
      <c r="F6" s="41" t="s">
        <v>16</v>
      </c>
      <c r="G6" s="41" t="s">
        <v>16</v>
      </c>
      <c r="H6" s="74">
        <v>920</v>
      </c>
      <c r="I6" s="74">
        <v>920</v>
      </c>
      <c r="J6" s="74">
        <v>920</v>
      </c>
      <c r="K6" s="74">
        <v>0</v>
      </c>
      <c r="L6" s="74">
        <v>5541</v>
      </c>
      <c r="M6" s="74">
        <v>0</v>
      </c>
      <c r="N6" s="74">
        <v>1</v>
      </c>
      <c r="O6" s="74">
        <v>0</v>
      </c>
      <c r="P6" s="75">
        <v>0</v>
      </c>
      <c r="Q6" s="87">
        <v>63249073</v>
      </c>
      <c r="R6" s="24">
        <v>9487000</v>
      </c>
      <c r="S6" s="42">
        <v>15</v>
      </c>
      <c r="T6" s="41" t="s">
        <v>67</v>
      </c>
      <c r="U6" s="41" t="s">
        <v>5</v>
      </c>
      <c r="V6" s="41" t="s">
        <v>16</v>
      </c>
      <c r="W6" s="41" t="s">
        <v>16</v>
      </c>
      <c r="X6" s="41">
        <v>4</v>
      </c>
      <c r="Y6" s="41">
        <v>0</v>
      </c>
      <c r="Z6" s="41">
        <v>1</v>
      </c>
      <c r="AA6" s="41">
        <v>0</v>
      </c>
      <c r="AB6" s="41">
        <v>0</v>
      </c>
      <c r="AC6" s="41">
        <v>4</v>
      </c>
      <c r="AD6" s="41">
        <v>6</v>
      </c>
      <c r="AE6" s="41">
        <v>4</v>
      </c>
      <c r="AF6" s="9">
        <f aca="true" t="shared" si="0" ref="AF6:AF13">SUM(X6:AE6)</f>
        <v>19</v>
      </c>
      <c r="AG6" s="42">
        <v>13.9</v>
      </c>
      <c r="AH6" s="81">
        <v>8791621</v>
      </c>
      <c r="AI6" s="76"/>
      <c r="AJ6" s="43"/>
      <c r="AK6" s="43"/>
      <c r="AL6" s="43"/>
      <c r="AM6" s="43"/>
      <c r="AN6" s="43"/>
      <c r="AO6" s="43"/>
      <c r="AP6" s="43"/>
      <c r="AQ6" s="43"/>
    </row>
    <row r="7" spans="1:43" s="2" customFormat="1" ht="49.5" customHeight="1">
      <c r="A7" s="44" t="s">
        <v>30</v>
      </c>
      <c r="B7" s="25" t="s">
        <v>43</v>
      </c>
      <c r="C7" s="45" t="s">
        <v>69</v>
      </c>
      <c r="D7" s="25" t="s">
        <v>46</v>
      </c>
      <c r="E7" s="46" t="s">
        <v>21</v>
      </c>
      <c r="F7" s="46" t="s">
        <v>16</v>
      </c>
      <c r="G7" s="46" t="s">
        <v>17</v>
      </c>
      <c r="H7" s="48">
        <v>380</v>
      </c>
      <c r="I7" s="48">
        <v>380</v>
      </c>
      <c r="J7" s="48">
        <v>380</v>
      </c>
      <c r="K7" s="48">
        <v>0</v>
      </c>
      <c r="L7" s="48">
        <v>3558</v>
      </c>
      <c r="M7" s="48">
        <v>0</v>
      </c>
      <c r="N7" s="48">
        <v>1</v>
      </c>
      <c r="O7" s="48">
        <v>0</v>
      </c>
      <c r="P7" s="77">
        <v>0</v>
      </c>
      <c r="Q7" s="88">
        <v>27239798</v>
      </c>
      <c r="R7" s="26">
        <v>1356542</v>
      </c>
      <c r="S7" s="47">
        <v>4.98</v>
      </c>
      <c r="T7" s="46" t="s">
        <v>70</v>
      </c>
      <c r="U7" s="46" t="s">
        <v>71</v>
      </c>
      <c r="V7" s="46" t="s">
        <v>16</v>
      </c>
      <c r="W7" s="46" t="s">
        <v>16</v>
      </c>
      <c r="X7" s="46">
        <v>4</v>
      </c>
      <c r="Y7" s="46">
        <v>3</v>
      </c>
      <c r="Z7" s="46">
        <v>2</v>
      </c>
      <c r="AA7" s="46">
        <v>0</v>
      </c>
      <c r="AB7" s="46">
        <v>0</v>
      </c>
      <c r="AC7" s="46">
        <v>3</v>
      </c>
      <c r="AD7" s="46">
        <v>6</v>
      </c>
      <c r="AE7" s="46">
        <v>6</v>
      </c>
      <c r="AF7" s="10">
        <f t="shared" si="0"/>
        <v>24</v>
      </c>
      <c r="AG7" s="47">
        <v>4.38</v>
      </c>
      <c r="AH7" s="69">
        <v>1193103</v>
      </c>
      <c r="AI7" s="76"/>
      <c r="AJ7" s="43"/>
      <c r="AK7" s="43"/>
      <c r="AL7" s="43"/>
      <c r="AM7" s="43"/>
      <c r="AN7" s="43"/>
      <c r="AO7" s="43"/>
      <c r="AP7" s="43"/>
      <c r="AQ7" s="43"/>
    </row>
    <row r="8" spans="1:43" s="2" customFormat="1" ht="49.5" customHeight="1">
      <c r="A8" s="44" t="s">
        <v>31</v>
      </c>
      <c r="B8" s="25" t="s">
        <v>44</v>
      </c>
      <c r="C8" s="45" t="s">
        <v>72</v>
      </c>
      <c r="D8" s="25" t="s">
        <v>47</v>
      </c>
      <c r="E8" s="46" t="s">
        <v>22</v>
      </c>
      <c r="F8" s="46" t="s">
        <v>16</v>
      </c>
      <c r="G8" s="46" t="s">
        <v>16</v>
      </c>
      <c r="H8" s="48">
        <v>795</v>
      </c>
      <c r="I8" s="48">
        <v>297</v>
      </c>
      <c r="J8" s="48">
        <v>297</v>
      </c>
      <c r="K8" s="48">
        <v>0</v>
      </c>
      <c r="L8" s="48">
        <v>1434.8</v>
      </c>
      <c r="M8" s="48">
        <v>0</v>
      </c>
      <c r="N8" s="48">
        <v>0</v>
      </c>
      <c r="O8" s="48">
        <v>0</v>
      </c>
      <c r="P8" s="77">
        <v>0</v>
      </c>
      <c r="Q8" s="88">
        <v>5951435</v>
      </c>
      <c r="R8" s="26">
        <v>439811</v>
      </c>
      <c r="S8" s="47">
        <v>7.39</v>
      </c>
      <c r="T8" s="46" t="s">
        <v>73</v>
      </c>
      <c r="U8" s="46" t="s">
        <v>74</v>
      </c>
      <c r="V8" s="46" t="s">
        <v>16</v>
      </c>
      <c r="W8" s="46" t="s">
        <v>16</v>
      </c>
      <c r="X8" s="46">
        <v>2</v>
      </c>
      <c r="Y8" s="46">
        <v>6</v>
      </c>
      <c r="Z8" s="46">
        <v>5</v>
      </c>
      <c r="AA8" s="46">
        <v>4</v>
      </c>
      <c r="AB8" s="46">
        <v>0</v>
      </c>
      <c r="AC8" s="46">
        <v>2</v>
      </c>
      <c r="AD8" s="46">
        <v>6</v>
      </c>
      <c r="AE8" s="46">
        <v>5</v>
      </c>
      <c r="AF8" s="10">
        <f t="shared" si="0"/>
        <v>30</v>
      </c>
      <c r="AG8" s="47">
        <v>7.39</v>
      </c>
      <c r="AH8" s="69">
        <v>439811</v>
      </c>
      <c r="AI8" s="76"/>
      <c r="AJ8" s="43"/>
      <c r="AK8" s="43"/>
      <c r="AL8" s="43"/>
      <c r="AM8" s="43"/>
      <c r="AN8" s="43"/>
      <c r="AO8" s="43"/>
      <c r="AP8" s="43"/>
      <c r="AQ8" s="43"/>
    </row>
    <row r="9" spans="1:43" s="2" customFormat="1" ht="49.5" customHeight="1">
      <c r="A9" s="44" t="s">
        <v>32</v>
      </c>
      <c r="B9" s="25" t="s">
        <v>48</v>
      </c>
      <c r="C9" s="45" t="s">
        <v>77</v>
      </c>
      <c r="D9" s="25" t="s">
        <v>49</v>
      </c>
      <c r="E9" s="46" t="s">
        <v>78</v>
      </c>
      <c r="F9" s="46" t="s">
        <v>16</v>
      </c>
      <c r="G9" s="46" t="s">
        <v>17</v>
      </c>
      <c r="H9" s="48">
        <v>420</v>
      </c>
      <c r="I9" s="48">
        <v>420</v>
      </c>
      <c r="J9" s="48">
        <v>420</v>
      </c>
      <c r="K9" s="48">
        <v>0</v>
      </c>
      <c r="L9" s="48">
        <v>4779</v>
      </c>
      <c r="M9" s="48">
        <v>0</v>
      </c>
      <c r="N9" s="48">
        <v>0</v>
      </c>
      <c r="O9" s="48">
        <v>0</v>
      </c>
      <c r="P9" s="77">
        <v>0</v>
      </c>
      <c r="Q9" s="88">
        <v>13680000</v>
      </c>
      <c r="R9" s="26">
        <v>10670400</v>
      </c>
      <c r="S9" s="47">
        <v>78</v>
      </c>
      <c r="T9" s="46" t="s">
        <v>5</v>
      </c>
      <c r="U9" s="46" t="s">
        <v>79</v>
      </c>
      <c r="V9" s="46" t="s">
        <v>16</v>
      </c>
      <c r="W9" s="46" t="s">
        <v>16</v>
      </c>
      <c r="X9" s="46">
        <v>4</v>
      </c>
      <c r="Y9" s="46">
        <v>6</v>
      </c>
      <c r="Z9" s="46">
        <v>5</v>
      </c>
      <c r="AA9" s="46">
        <v>0</v>
      </c>
      <c r="AB9" s="46">
        <v>1</v>
      </c>
      <c r="AC9" s="46">
        <v>4</v>
      </c>
      <c r="AD9" s="46">
        <v>6</v>
      </c>
      <c r="AE9" s="46">
        <v>0</v>
      </c>
      <c r="AF9" s="10">
        <f t="shared" si="0"/>
        <v>26</v>
      </c>
      <c r="AG9" s="47">
        <v>77.6</v>
      </c>
      <c r="AH9" s="69">
        <v>10615680</v>
      </c>
      <c r="AI9" s="76"/>
      <c r="AJ9" s="43"/>
      <c r="AK9" s="43"/>
      <c r="AL9" s="43"/>
      <c r="AM9" s="43"/>
      <c r="AN9" s="43"/>
      <c r="AO9" s="43"/>
      <c r="AP9" s="43"/>
      <c r="AQ9" s="43"/>
    </row>
    <row r="10" spans="1:43" s="2" customFormat="1" ht="49.5" customHeight="1">
      <c r="A10" s="44" t="s">
        <v>33</v>
      </c>
      <c r="B10" s="25" t="s">
        <v>50</v>
      </c>
      <c r="C10" s="45" t="s">
        <v>80</v>
      </c>
      <c r="D10" s="25" t="s">
        <v>51</v>
      </c>
      <c r="E10" s="46" t="s">
        <v>78</v>
      </c>
      <c r="F10" s="46" t="s">
        <v>16</v>
      </c>
      <c r="G10" s="46" t="s">
        <v>17</v>
      </c>
      <c r="H10" s="48">
        <v>249</v>
      </c>
      <c r="I10" s="48">
        <v>249</v>
      </c>
      <c r="J10" s="48">
        <v>249</v>
      </c>
      <c r="K10" s="48">
        <v>0</v>
      </c>
      <c r="L10" s="48">
        <v>2371</v>
      </c>
      <c r="M10" s="48">
        <v>0</v>
      </c>
      <c r="N10" s="48">
        <v>1</v>
      </c>
      <c r="O10" s="48">
        <v>0</v>
      </c>
      <c r="P10" s="77">
        <v>0</v>
      </c>
      <c r="Q10" s="88">
        <v>11844723</v>
      </c>
      <c r="R10" s="26">
        <v>9238884</v>
      </c>
      <c r="S10" s="47">
        <v>78</v>
      </c>
      <c r="T10" s="46" t="s">
        <v>5</v>
      </c>
      <c r="U10" s="46" t="s">
        <v>81</v>
      </c>
      <c r="V10" s="46" t="s">
        <v>16</v>
      </c>
      <c r="W10" s="46" t="s">
        <v>16</v>
      </c>
      <c r="X10" s="46">
        <v>4</v>
      </c>
      <c r="Y10" s="46">
        <v>6</v>
      </c>
      <c r="Z10" s="46">
        <v>4</v>
      </c>
      <c r="AA10" s="46">
        <v>0</v>
      </c>
      <c r="AB10" s="46">
        <v>1</v>
      </c>
      <c r="AC10" s="46">
        <v>2</v>
      </c>
      <c r="AD10" s="46">
        <v>6</v>
      </c>
      <c r="AE10" s="46">
        <v>0</v>
      </c>
      <c r="AF10" s="10">
        <f t="shared" si="0"/>
        <v>23</v>
      </c>
      <c r="AG10" s="47">
        <v>77.3</v>
      </c>
      <c r="AH10" s="69">
        <v>9155971</v>
      </c>
      <c r="AI10" s="76"/>
      <c r="AJ10" s="43"/>
      <c r="AK10" s="43"/>
      <c r="AL10" s="43"/>
      <c r="AM10" s="43"/>
      <c r="AN10" s="43"/>
      <c r="AO10" s="43"/>
      <c r="AP10" s="43"/>
      <c r="AQ10" s="43"/>
    </row>
    <row r="11" spans="1:43" s="2" customFormat="1" ht="49.5" customHeight="1">
      <c r="A11" s="44" t="s">
        <v>34</v>
      </c>
      <c r="B11" s="25" t="s">
        <v>52</v>
      </c>
      <c r="C11" s="45" t="s">
        <v>82</v>
      </c>
      <c r="D11" s="25" t="s">
        <v>53</v>
      </c>
      <c r="E11" s="46" t="s">
        <v>22</v>
      </c>
      <c r="F11" s="46" t="s">
        <v>16</v>
      </c>
      <c r="G11" s="46" t="s">
        <v>16</v>
      </c>
      <c r="H11" s="48">
        <v>950</v>
      </c>
      <c r="I11" s="48">
        <v>128</v>
      </c>
      <c r="J11" s="48">
        <v>8</v>
      </c>
      <c r="K11" s="48">
        <v>120</v>
      </c>
      <c r="L11" s="48">
        <v>462</v>
      </c>
      <c r="M11" s="48">
        <v>0</v>
      </c>
      <c r="N11" s="48">
        <v>0</v>
      </c>
      <c r="O11" s="48">
        <v>0</v>
      </c>
      <c r="P11" s="77">
        <v>0</v>
      </c>
      <c r="Q11" s="88">
        <v>694131</v>
      </c>
      <c r="R11" s="26">
        <v>485891</v>
      </c>
      <c r="S11" s="47">
        <v>70</v>
      </c>
      <c r="T11" s="46" t="s">
        <v>5</v>
      </c>
      <c r="U11" s="46" t="s">
        <v>83</v>
      </c>
      <c r="V11" s="46" t="s">
        <v>16</v>
      </c>
      <c r="W11" s="46" t="s">
        <v>16</v>
      </c>
      <c r="X11" s="46">
        <v>2</v>
      </c>
      <c r="Y11" s="46">
        <v>3</v>
      </c>
      <c r="Z11" s="46">
        <v>6</v>
      </c>
      <c r="AA11" s="46">
        <v>4</v>
      </c>
      <c r="AB11" s="46">
        <v>4</v>
      </c>
      <c r="AC11" s="46">
        <v>1</v>
      </c>
      <c r="AD11" s="46">
        <v>6</v>
      </c>
      <c r="AE11" s="46">
        <v>0</v>
      </c>
      <c r="AF11" s="10">
        <f t="shared" si="0"/>
        <v>26</v>
      </c>
      <c r="AG11" s="47">
        <v>69.6</v>
      </c>
      <c r="AH11" s="69">
        <v>483115</v>
      </c>
      <c r="AI11" s="76"/>
      <c r="AJ11" s="43"/>
      <c r="AK11" s="43"/>
      <c r="AL11" s="43"/>
      <c r="AM11" s="43"/>
      <c r="AN11" s="43"/>
      <c r="AO11" s="43"/>
      <c r="AP11" s="43"/>
      <c r="AQ11" s="43"/>
    </row>
    <row r="12" spans="1:43" s="2" customFormat="1" ht="49.5" customHeight="1">
      <c r="A12" s="44" t="s">
        <v>35</v>
      </c>
      <c r="B12" s="25" t="s">
        <v>65</v>
      </c>
      <c r="C12" s="45" t="s">
        <v>84</v>
      </c>
      <c r="D12" s="25" t="s">
        <v>54</v>
      </c>
      <c r="E12" s="46" t="s">
        <v>85</v>
      </c>
      <c r="F12" s="46" t="s">
        <v>16</v>
      </c>
      <c r="G12" s="46" t="s">
        <v>16</v>
      </c>
      <c r="H12" s="48">
        <v>980</v>
      </c>
      <c r="I12" s="48">
        <v>134</v>
      </c>
      <c r="J12" s="48">
        <v>134</v>
      </c>
      <c r="K12" s="48">
        <v>0</v>
      </c>
      <c r="L12" s="48">
        <v>1382</v>
      </c>
      <c r="M12" s="48">
        <v>0</v>
      </c>
      <c r="N12" s="48">
        <v>0</v>
      </c>
      <c r="O12" s="48">
        <v>0</v>
      </c>
      <c r="P12" s="77">
        <v>0</v>
      </c>
      <c r="Q12" s="88">
        <v>6497900</v>
      </c>
      <c r="R12" s="26">
        <v>4548530</v>
      </c>
      <c r="S12" s="47">
        <v>70</v>
      </c>
      <c r="T12" s="46" t="s">
        <v>5</v>
      </c>
      <c r="U12" s="46" t="s">
        <v>5</v>
      </c>
      <c r="V12" s="46" t="s">
        <v>16</v>
      </c>
      <c r="W12" s="46" t="s">
        <v>16</v>
      </c>
      <c r="X12" s="46">
        <v>4</v>
      </c>
      <c r="Y12" s="46">
        <v>0</v>
      </c>
      <c r="Z12" s="46">
        <v>3</v>
      </c>
      <c r="AA12" s="46">
        <v>4</v>
      </c>
      <c r="AB12" s="46">
        <v>4</v>
      </c>
      <c r="AC12" s="46">
        <v>1</v>
      </c>
      <c r="AD12" s="46">
        <v>6</v>
      </c>
      <c r="AE12" s="46">
        <v>0</v>
      </c>
      <c r="AF12" s="10">
        <f t="shared" si="0"/>
        <v>22</v>
      </c>
      <c r="AG12" s="47">
        <v>69.2</v>
      </c>
      <c r="AH12" s="69">
        <v>4496547</v>
      </c>
      <c r="AI12" s="76"/>
      <c r="AJ12" s="43"/>
      <c r="AK12" s="43"/>
      <c r="AL12" s="43"/>
      <c r="AM12" s="43"/>
      <c r="AN12" s="43"/>
      <c r="AO12" s="43"/>
      <c r="AP12" s="43"/>
      <c r="AQ12" s="43"/>
    </row>
    <row r="13" spans="1:43" s="2" customFormat="1" ht="49.5" customHeight="1">
      <c r="A13" s="44" t="s">
        <v>36</v>
      </c>
      <c r="B13" s="25" t="s">
        <v>55</v>
      </c>
      <c r="C13" s="45" t="s">
        <v>86</v>
      </c>
      <c r="D13" s="25" t="s">
        <v>56</v>
      </c>
      <c r="E13" s="46" t="s">
        <v>87</v>
      </c>
      <c r="F13" s="46" t="s">
        <v>16</v>
      </c>
      <c r="G13" s="46" t="s">
        <v>17</v>
      </c>
      <c r="H13" s="48">
        <v>680</v>
      </c>
      <c r="I13" s="48">
        <v>559</v>
      </c>
      <c r="J13" s="48">
        <v>559</v>
      </c>
      <c r="K13" s="48">
        <v>0</v>
      </c>
      <c r="L13" s="48">
        <v>949.7</v>
      </c>
      <c r="M13" s="48">
        <v>0</v>
      </c>
      <c r="N13" s="48">
        <v>0</v>
      </c>
      <c r="O13" s="48">
        <v>0</v>
      </c>
      <c r="P13" s="77">
        <v>1</v>
      </c>
      <c r="Q13" s="88">
        <v>6900622</v>
      </c>
      <c r="R13" s="26">
        <v>5175600</v>
      </c>
      <c r="S13" s="47">
        <v>75</v>
      </c>
      <c r="T13" s="46" t="s">
        <v>5</v>
      </c>
      <c r="U13" s="46" t="s">
        <v>5</v>
      </c>
      <c r="V13" s="46" t="s">
        <v>16</v>
      </c>
      <c r="W13" s="46" t="s">
        <v>16</v>
      </c>
      <c r="X13" s="46">
        <v>2</v>
      </c>
      <c r="Y13" s="46">
        <v>0</v>
      </c>
      <c r="Z13" s="46">
        <v>6</v>
      </c>
      <c r="AA13" s="46">
        <v>4</v>
      </c>
      <c r="AB13" s="46">
        <v>2</v>
      </c>
      <c r="AC13" s="46">
        <v>4</v>
      </c>
      <c r="AD13" s="46">
        <v>6</v>
      </c>
      <c r="AE13" s="46">
        <v>0</v>
      </c>
      <c r="AF13" s="10">
        <f t="shared" si="0"/>
        <v>24</v>
      </c>
      <c r="AG13" s="47">
        <v>74.4</v>
      </c>
      <c r="AH13" s="69">
        <v>5134063</v>
      </c>
      <c r="AI13" s="76"/>
      <c r="AJ13" s="43"/>
      <c r="AK13" s="43"/>
      <c r="AL13" s="43"/>
      <c r="AM13" s="43"/>
      <c r="AN13" s="43"/>
      <c r="AO13" s="43"/>
      <c r="AP13" s="43"/>
      <c r="AQ13" s="43"/>
    </row>
    <row r="14" spans="1:43" s="2" customFormat="1" ht="49.5" customHeight="1">
      <c r="A14" s="44" t="s">
        <v>37</v>
      </c>
      <c r="B14" s="25" t="s">
        <v>57</v>
      </c>
      <c r="C14" s="45" t="s">
        <v>88</v>
      </c>
      <c r="D14" s="25" t="s">
        <v>58</v>
      </c>
      <c r="E14" s="46" t="s">
        <v>89</v>
      </c>
      <c r="F14" s="46" t="s">
        <v>16</v>
      </c>
      <c r="G14" s="46" t="s">
        <v>16</v>
      </c>
      <c r="H14" s="48">
        <v>653</v>
      </c>
      <c r="I14" s="48">
        <v>142</v>
      </c>
      <c r="J14" s="48">
        <v>0</v>
      </c>
      <c r="K14" s="48">
        <v>142</v>
      </c>
      <c r="L14" s="48">
        <v>0</v>
      </c>
      <c r="M14" s="48">
        <v>236</v>
      </c>
      <c r="N14" s="48">
        <v>0</v>
      </c>
      <c r="O14" s="48">
        <v>0</v>
      </c>
      <c r="P14" s="77">
        <v>0</v>
      </c>
      <c r="Q14" s="88">
        <v>711490</v>
      </c>
      <c r="R14" s="26">
        <f>Q14*0.8</f>
        <v>569192</v>
      </c>
      <c r="S14" s="47">
        <v>80</v>
      </c>
      <c r="T14" s="46" t="s">
        <v>5</v>
      </c>
      <c r="U14" s="46" t="s">
        <v>90</v>
      </c>
      <c r="V14" s="22" t="s">
        <v>17</v>
      </c>
      <c r="W14" s="46" t="s">
        <v>5</v>
      </c>
      <c r="X14" s="46" t="s">
        <v>5</v>
      </c>
      <c r="Y14" s="46" t="s">
        <v>5</v>
      </c>
      <c r="Z14" s="46" t="s">
        <v>5</v>
      </c>
      <c r="AA14" s="46" t="s">
        <v>5</v>
      </c>
      <c r="AB14" s="46" t="s">
        <v>5</v>
      </c>
      <c r="AC14" s="46" t="s">
        <v>5</v>
      </c>
      <c r="AD14" s="46" t="s">
        <v>5</v>
      </c>
      <c r="AE14" s="46" t="s">
        <v>5</v>
      </c>
      <c r="AF14" s="10" t="s">
        <v>5</v>
      </c>
      <c r="AG14" s="47">
        <v>0</v>
      </c>
      <c r="AH14" s="70">
        <f>Q14/100*AG14</f>
        <v>0</v>
      </c>
      <c r="AI14" s="76"/>
      <c r="AJ14" s="43"/>
      <c r="AK14" s="43"/>
      <c r="AL14" s="43"/>
      <c r="AM14" s="43"/>
      <c r="AN14" s="43"/>
      <c r="AO14" s="43"/>
      <c r="AP14" s="43"/>
      <c r="AQ14" s="43"/>
    </row>
    <row r="15" spans="1:43" s="2" customFormat="1" ht="49.5" customHeight="1">
      <c r="A15" s="44" t="s">
        <v>38</v>
      </c>
      <c r="B15" s="25" t="s">
        <v>59</v>
      </c>
      <c r="C15" s="45" t="s">
        <v>91</v>
      </c>
      <c r="D15" s="25" t="s">
        <v>60</v>
      </c>
      <c r="E15" s="46" t="s">
        <v>92</v>
      </c>
      <c r="F15" s="73" t="s">
        <v>17</v>
      </c>
      <c r="G15" s="48" t="s">
        <v>17</v>
      </c>
      <c r="H15" s="48">
        <v>408</v>
      </c>
      <c r="I15" s="48">
        <v>408</v>
      </c>
      <c r="J15" s="48">
        <v>408</v>
      </c>
      <c r="K15" s="48">
        <v>0</v>
      </c>
      <c r="L15" s="48">
        <v>1004</v>
      </c>
      <c r="M15" s="48">
        <v>0</v>
      </c>
      <c r="N15" s="48">
        <v>1</v>
      </c>
      <c r="O15" s="48">
        <v>0</v>
      </c>
      <c r="P15" s="77">
        <v>0</v>
      </c>
      <c r="Q15" s="88">
        <v>16799797</v>
      </c>
      <c r="R15" s="26">
        <v>12000000</v>
      </c>
      <c r="S15" s="47">
        <v>71.43</v>
      </c>
      <c r="T15" s="49" t="s">
        <v>5</v>
      </c>
      <c r="U15" s="49" t="s">
        <v>5</v>
      </c>
      <c r="V15" s="49" t="s">
        <v>16</v>
      </c>
      <c r="W15" s="80" t="s">
        <v>17</v>
      </c>
      <c r="X15" s="50" t="s">
        <v>5</v>
      </c>
      <c r="Y15" s="50" t="s">
        <v>5</v>
      </c>
      <c r="Z15" s="50" t="s">
        <v>5</v>
      </c>
      <c r="AA15" s="50" t="s">
        <v>5</v>
      </c>
      <c r="AB15" s="50" t="s">
        <v>5</v>
      </c>
      <c r="AC15" s="50" t="s">
        <v>5</v>
      </c>
      <c r="AD15" s="50" t="s">
        <v>5</v>
      </c>
      <c r="AE15" s="50" t="s">
        <v>5</v>
      </c>
      <c r="AF15" s="10" t="s">
        <v>5</v>
      </c>
      <c r="AG15" s="47">
        <v>0</v>
      </c>
      <c r="AH15" s="70">
        <f>Q15/100*AG15</f>
        <v>0</v>
      </c>
      <c r="AI15" s="76"/>
      <c r="AJ15" s="43"/>
      <c r="AK15" s="43"/>
      <c r="AL15" s="43"/>
      <c r="AM15" s="43"/>
      <c r="AN15" s="43"/>
      <c r="AO15" s="43"/>
      <c r="AP15" s="43"/>
      <c r="AQ15" s="43"/>
    </row>
    <row r="16" spans="1:43" s="2" customFormat="1" ht="49.5" customHeight="1">
      <c r="A16" s="44" t="s">
        <v>39</v>
      </c>
      <c r="B16" s="25" t="s">
        <v>61</v>
      </c>
      <c r="C16" s="45" t="s">
        <v>93</v>
      </c>
      <c r="D16" s="25" t="s">
        <v>62</v>
      </c>
      <c r="E16" s="46" t="s">
        <v>94</v>
      </c>
      <c r="F16" s="73" t="s">
        <v>17</v>
      </c>
      <c r="G16" s="48" t="s">
        <v>17</v>
      </c>
      <c r="H16" s="48">
        <v>750</v>
      </c>
      <c r="I16" s="48">
        <v>230</v>
      </c>
      <c r="J16" s="48">
        <v>82</v>
      </c>
      <c r="K16" s="48">
        <v>148</v>
      </c>
      <c r="L16" s="48">
        <v>362</v>
      </c>
      <c r="M16" s="48">
        <v>637</v>
      </c>
      <c r="N16" s="48">
        <v>0</v>
      </c>
      <c r="O16" s="48">
        <v>0</v>
      </c>
      <c r="P16" s="77">
        <v>0</v>
      </c>
      <c r="Q16" s="88">
        <v>9549506</v>
      </c>
      <c r="R16" s="26">
        <v>7639604</v>
      </c>
      <c r="S16" s="47">
        <v>80</v>
      </c>
      <c r="T16" s="49" t="s">
        <v>5</v>
      </c>
      <c r="U16" s="49" t="s">
        <v>5</v>
      </c>
      <c r="V16" s="49" t="s">
        <v>16</v>
      </c>
      <c r="W16" s="80" t="s">
        <v>17</v>
      </c>
      <c r="X16" s="50" t="s">
        <v>5</v>
      </c>
      <c r="Y16" s="50" t="s">
        <v>5</v>
      </c>
      <c r="Z16" s="50" t="s">
        <v>5</v>
      </c>
      <c r="AA16" s="50" t="s">
        <v>5</v>
      </c>
      <c r="AB16" s="50" t="s">
        <v>5</v>
      </c>
      <c r="AC16" s="50" t="s">
        <v>5</v>
      </c>
      <c r="AD16" s="50" t="s">
        <v>5</v>
      </c>
      <c r="AE16" s="50" t="s">
        <v>5</v>
      </c>
      <c r="AF16" s="10" t="s">
        <v>5</v>
      </c>
      <c r="AG16" s="47">
        <v>0</v>
      </c>
      <c r="AH16" s="70">
        <f>Q16/100*AG16</f>
        <v>0</v>
      </c>
      <c r="AI16" s="76"/>
      <c r="AJ16" s="43"/>
      <c r="AK16" s="43"/>
      <c r="AL16" s="43"/>
      <c r="AM16" s="43"/>
      <c r="AN16" s="43"/>
      <c r="AO16" s="43"/>
      <c r="AP16" s="43"/>
      <c r="AQ16" s="43"/>
    </row>
    <row r="17" spans="1:43" s="2" customFormat="1" ht="49.5" customHeight="1" thickBot="1">
      <c r="A17" s="51" t="s">
        <v>40</v>
      </c>
      <c r="B17" s="27" t="s">
        <v>64</v>
      </c>
      <c r="C17" s="52" t="s">
        <v>95</v>
      </c>
      <c r="D17" s="27" t="s">
        <v>63</v>
      </c>
      <c r="E17" s="53" t="s">
        <v>96</v>
      </c>
      <c r="F17" s="82" t="s">
        <v>17</v>
      </c>
      <c r="G17" s="54" t="s">
        <v>16</v>
      </c>
      <c r="H17" s="54">
        <v>5020</v>
      </c>
      <c r="I17" s="54">
        <v>130</v>
      </c>
      <c r="J17" s="54">
        <v>130</v>
      </c>
      <c r="K17" s="54">
        <v>0</v>
      </c>
      <c r="L17" s="54">
        <v>359</v>
      </c>
      <c r="M17" s="54">
        <v>0</v>
      </c>
      <c r="N17" s="54">
        <v>0</v>
      </c>
      <c r="O17" s="54">
        <v>0</v>
      </c>
      <c r="P17" s="83">
        <v>0</v>
      </c>
      <c r="Q17" s="89">
        <v>5786050</v>
      </c>
      <c r="R17" s="28">
        <v>4628840</v>
      </c>
      <c r="S17" s="55">
        <v>80</v>
      </c>
      <c r="T17" s="56" t="s">
        <v>5</v>
      </c>
      <c r="U17" s="56" t="s">
        <v>97</v>
      </c>
      <c r="V17" s="56" t="s">
        <v>16</v>
      </c>
      <c r="W17" s="72" t="s">
        <v>17</v>
      </c>
      <c r="X17" s="57" t="s">
        <v>5</v>
      </c>
      <c r="Y17" s="57" t="s">
        <v>5</v>
      </c>
      <c r="Z17" s="57" t="s">
        <v>5</v>
      </c>
      <c r="AA17" s="57" t="s">
        <v>5</v>
      </c>
      <c r="AB17" s="57" t="s">
        <v>5</v>
      </c>
      <c r="AC17" s="57" t="s">
        <v>5</v>
      </c>
      <c r="AD17" s="57" t="s">
        <v>5</v>
      </c>
      <c r="AE17" s="57" t="s">
        <v>5</v>
      </c>
      <c r="AF17" s="11" t="s">
        <v>5</v>
      </c>
      <c r="AG17" s="55">
        <v>0</v>
      </c>
      <c r="AH17" s="71">
        <f>Q17/100*AG17</f>
        <v>0</v>
      </c>
      <c r="AI17" s="76"/>
      <c r="AJ17" s="43"/>
      <c r="AK17" s="43"/>
      <c r="AL17" s="43"/>
      <c r="AM17" s="43"/>
      <c r="AN17" s="43"/>
      <c r="AO17" s="43"/>
      <c r="AP17" s="43"/>
      <c r="AQ17" s="43"/>
    </row>
    <row r="18" spans="1:43" s="4" customFormat="1" ht="19.5" customHeight="1" thickBot="1">
      <c r="A18" s="97" t="s">
        <v>7</v>
      </c>
      <c r="B18" s="98"/>
      <c r="C18" s="98"/>
      <c r="D18" s="98"/>
      <c r="E18" s="98"/>
      <c r="F18" s="98"/>
      <c r="G18" s="98"/>
      <c r="H18" s="98"/>
      <c r="I18" s="78">
        <f aca="true" t="shared" si="1" ref="I18:P18">SUM(I6:I17)</f>
        <v>3997</v>
      </c>
      <c r="J18" s="78">
        <f t="shared" si="1"/>
        <v>3587</v>
      </c>
      <c r="K18" s="78">
        <f t="shared" si="1"/>
        <v>410</v>
      </c>
      <c r="L18" s="78">
        <f t="shared" si="1"/>
        <v>22202.5</v>
      </c>
      <c r="M18" s="78">
        <f t="shared" si="1"/>
        <v>873</v>
      </c>
      <c r="N18" s="78">
        <f t="shared" si="1"/>
        <v>4</v>
      </c>
      <c r="O18" s="78">
        <f t="shared" si="1"/>
        <v>0</v>
      </c>
      <c r="P18" s="79">
        <f t="shared" si="1"/>
        <v>1</v>
      </c>
      <c r="Q18" s="85">
        <f>SUM(Q6:Q17)</f>
        <v>168904525</v>
      </c>
      <c r="R18" s="86">
        <f>SUM(R6:R17)</f>
        <v>66240294</v>
      </c>
      <c r="S18" s="29"/>
      <c r="T18" s="29"/>
      <c r="U18" s="30"/>
      <c r="V18" s="30"/>
      <c r="W18" s="30"/>
      <c r="X18" s="29"/>
      <c r="Y18" s="29"/>
      <c r="Z18" s="29"/>
      <c r="AA18" s="29"/>
      <c r="AB18" s="29"/>
      <c r="AC18" s="29"/>
      <c r="AD18" s="29"/>
      <c r="AE18" s="29"/>
      <c r="AF18" s="31"/>
      <c r="AG18" s="32"/>
      <c r="AH18" s="91">
        <f>SUM(AH6:AH17)</f>
        <v>40309911</v>
      </c>
      <c r="AI18" s="33"/>
      <c r="AJ18" s="33"/>
      <c r="AK18" s="33"/>
      <c r="AL18" s="33"/>
      <c r="AM18" s="33"/>
      <c r="AN18" s="33"/>
      <c r="AO18" s="33"/>
      <c r="AP18" s="33"/>
      <c r="AQ18" s="33"/>
    </row>
    <row r="19" spans="1:43" ht="15" customHeight="1" thickBot="1">
      <c r="A19" s="34"/>
      <c r="B19" s="58"/>
      <c r="C19" s="58"/>
      <c r="D19" s="58"/>
      <c r="E19" s="59"/>
      <c r="F19" s="60"/>
      <c r="G19" s="60"/>
      <c r="H19" s="59"/>
      <c r="I19" s="59"/>
      <c r="J19" s="60"/>
      <c r="K19" s="60"/>
      <c r="L19" s="60"/>
      <c r="M19" s="60"/>
      <c r="N19" s="60"/>
      <c r="O19" s="60"/>
      <c r="P19" s="60"/>
      <c r="Q19" s="92" t="s">
        <v>24</v>
      </c>
      <c r="R19" s="93">
        <v>42000000</v>
      </c>
      <c r="S19" s="61"/>
      <c r="T19" s="59"/>
      <c r="U19" s="62"/>
      <c r="V19" s="63"/>
      <c r="W19" s="63"/>
      <c r="X19" s="63"/>
      <c r="Y19" s="58"/>
      <c r="Z19" s="58"/>
      <c r="AA19" s="58"/>
      <c r="AB19" s="58"/>
      <c r="AC19" s="58"/>
      <c r="AD19" s="58"/>
      <c r="AE19" s="58"/>
      <c r="AF19" s="58"/>
      <c r="AG19" s="90" t="s">
        <v>110</v>
      </c>
      <c r="AH19" s="64">
        <f>R19-AH18</f>
        <v>1690089</v>
      </c>
      <c r="AI19" s="58"/>
      <c r="AJ19" s="65"/>
      <c r="AK19" s="65"/>
      <c r="AL19" s="65"/>
      <c r="AM19" s="65"/>
      <c r="AN19" s="65"/>
      <c r="AO19" s="65"/>
      <c r="AP19" s="65"/>
      <c r="AQ19" s="65"/>
    </row>
    <row r="20" spans="1:34" ht="12.75">
      <c r="A20" s="14"/>
      <c r="B20" s="13"/>
      <c r="C20" s="13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3"/>
      <c r="R20" s="13"/>
      <c r="S20" s="13"/>
      <c r="T20" s="14"/>
      <c r="U20" s="15"/>
      <c r="V20" s="16"/>
      <c r="W20" s="16"/>
      <c r="X20" s="16"/>
      <c r="Y20" s="13"/>
      <c r="Z20" s="13"/>
      <c r="AA20" s="13"/>
      <c r="AB20" s="13"/>
      <c r="AC20" s="13"/>
      <c r="AD20" s="13"/>
      <c r="AE20" s="13"/>
      <c r="AF20" s="13"/>
      <c r="AG20" s="17"/>
      <c r="AH20" s="13"/>
    </row>
    <row r="21" spans="1:34" ht="12.75">
      <c r="A21" s="14"/>
      <c r="B21" s="13"/>
      <c r="C21" s="13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3"/>
      <c r="R21" s="13"/>
      <c r="S21" s="13"/>
      <c r="T21" s="14"/>
      <c r="U21" s="15"/>
      <c r="V21" s="16"/>
      <c r="W21" s="16"/>
      <c r="X21" s="16"/>
      <c r="Y21" s="13"/>
      <c r="Z21" s="13"/>
      <c r="AA21" s="13"/>
      <c r="AB21" s="13"/>
      <c r="AC21" s="13"/>
      <c r="AD21" s="13"/>
      <c r="AE21" s="13"/>
      <c r="AF21" s="13"/>
      <c r="AG21" s="17"/>
      <c r="AH21" s="13"/>
    </row>
    <row r="22" spans="1:34" ht="12.75">
      <c r="A22" s="14"/>
      <c r="B22" s="13"/>
      <c r="C22" s="13"/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3"/>
      <c r="R22" s="13"/>
      <c r="S22" s="13"/>
      <c r="T22" s="14"/>
      <c r="U22" s="15"/>
      <c r="V22" s="16"/>
      <c r="W22" s="16"/>
      <c r="X22" s="16"/>
      <c r="Y22" s="13"/>
      <c r="Z22" s="13"/>
      <c r="AA22" s="13"/>
      <c r="AB22" s="13"/>
      <c r="AC22" s="13"/>
      <c r="AD22" s="13"/>
      <c r="AE22" s="13"/>
      <c r="AF22" s="13"/>
      <c r="AG22" s="17"/>
      <c r="AH22" s="13"/>
    </row>
    <row r="23" spans="1:34" ht="12.75">
      <c r="A23" s="14"/>
      <c r="B23" s="13"/>
      <c r="C23" s="13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3"/>
      <c r="R23" s="13"/>
      <c r="S23" s="13"/>
      <c r="T23" s="14"/>
      <c r="U23" s="15"/>
      <c r="V23" s="16"/>
      <c r="W23" s="16"/>
      <c r="X23" s="16"/>
      <c r="Y23" s="13"/>
      <c r="Z23" s="13"/>
      <c r="AA23" s="13"/>
      <c r="AB23" s="13"/>
      <c r="AC23" s="13"/>
      <c r="AD23" s="13"/>
      <c r="AE23" s="13"/>
      <c r="AF23" s="13"/>
      <c r="AG23" s="17"/>
      <c r="AH23" s="13"/>
    </row>
    <row r="24" spans="1:34" ht="12.75">
      <c r="A24" s="14"/>
      <c r="B24" s="13"/>
      <c r="C24" s="13"/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3"/>
      <c r="R24" s="13"/>
      <c r="S24" s="13"/>
      <c r="T24" s="14"/>
      <c r="U24" s="15"/>
      <c r="V24" s="16"/>
      <c r="W24" s="16"/>
      <c r="X24" s="16"/>
      <c r="Y24" s="13"/>
      <c r="Z24" s="13"/>
      <c r="AA24" s="13"/>
      <c r="AB24" s="13"/>
      <c r="AC24" s="13"/>
      <c r="AD24" s="13"/>
      <c r="AE24" s="13"/>
      <c r="AF24" s="13"/>
      <c r="AG24" s="17"/>
      <c r="AH24" s="13"/>
    </row>
    <row r="25" spans="1:34" ht="12.75">
      <c r="A25" s="14"/>
      <c r="B25" s="13"/>
      <c r="C25" s="13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3"/>
      <c r="R25" s="13"/>
      <c r="S25" s="13"/>
      <c r="T25" s="14"/>
      <c r="U25" s="15"/>
      <c r="V25" s="16"/>
      <c r="W25" s="16"/>
      <c r="X25" s="16"/>
      <c r="Y25" s="13"/>
      <c r="Z25" s="13"/>
      <c r="AA25" s="13"/>
      <c r="AB25" s="13"/>
      <c r="AC25" s="13"/>
      <c r="AD25" s="13"/>
      <c r="AE25" s="13"/>
      <c r="AF25" s="13"/>
      <c r="AG25" s="17"/>
      <c r="AH25" s="13"/>
    </row>
    <row r="26" spans="1:34" ht="12.75">
      <c r="A26" s="14"/>
      <c r="B26" s="13"/>
      <c r="C26" s="13"/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3"/>
      <c r="R26" s="13"/>
      <c r="S26" s="13"/>
      <c r="T26" s="14"/>
      <c r="U26" s="15"/>
      <c r="V26" s="16"/>
      <c r="W26" s="16"/>
      <c r="X26" s="16"/>
      <c r="Y26" s="13"/>
      <c r="Z26" s="13"/>
      <c r="AA26" s="13"/>
      <c r="AB26" s="13"/>
      <c r="AC26" s="13"/>
      <c r="AD26" s="13"/>
      <c r="AE26" s="13"/>
      <c r="AF26" s="13"/>
      <c r="AG26" s="17"/>
      <c r="AH26" s="13"/>
    </row>
    <row r="27" spans="1:34" ht="12.75">
      <c r="A27" s="14"/>
      <c r="B27" s="13"/>
      <c r="C27" s="13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3"/>
      <c r="R27" s="13"/>
      <c r="S27" s="13"/>
      <c r="T27" s="14"/>
      <c r="U27" s="15"/>
      <c r="V27" s="16"/>
      <c r="W27" s="16"/>
      <c r="X27" s="16"/>
      <c r="Y27" s="13"/>
      <c r="Z27" s="13"/>
      <c r="AA27" s="13"/>
      <c r="AB27" s="13"/>
      <c r="AC27" s="13"/>
      <c r="AD27" s="13"/>
      <c r="AE27" s="13"/>
      <c r="AF27" s="13"/>
      <c r="AG27" s="17"/>
      <c r="AH27" s="13"/>
    </row>
    <row r="28" spans="1:34" ht="12.75">
      <c r="A28" s="14"/>
      <c r="B28" s="13"/>
      <c r="C28" s="13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3"/>
      <c r="R28" s="13"/>
      <c r="S28" s="13"/>
      <c r="T28" s="14"/>
      <c r="U28" s="15"/>
      <c r="V28" s="16"/>
      <c r="W28" s="16"/>
      <c r="X28" s="16"/>
      <c r="Y28" s="13"/>
      <c r="Z28" s="13"/>
      <c r="AA28" s="13"/>
      <c r="AB28" s="13"/>
      <c r="AC28" s="13"/>
      <c r="AD28" s="13"/>
      <c r="AE28" s="13"/>
      <c r="AF28" s="13"/>
      <c r="AG28" s="17"/>
      <c r="AH28" s="13"/>
    </row>
    <row r="29" spans="1:34" ht="12.75">
      <c r="A29" s="14"/>
      <c r="B29" s="13"/>
      <c r="C29" s="13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3"/>
      <c r="R29" s="13"/>
      <c r="S29" s="13"/>
      <c r="T29" s="14"/>
      <c r="U29" s="15"/>
      <c r="V29" s="16"/>
      <c r="W29" s="16"/>
      <c r="X29" s="16"/>
      <c r="Y29" s="13"/>
      <c r="Z29" s="13"/>
      <c r="AA29" s="13"/>
      <c r="AB29" s="13"/>
      <c r="AC29" s="13"/>
      <c r="AD29" s="13"/>
      <c r="AE29" s="13"/>
      <c r="AF29" s="13"/>
      <c r="AG29" s="17"/>
      <c r="AH29" s="13"/>
    </row>
    <row r="30" spans="1:34" ht="12.75">
      <c r="A30" s="14"/>
      <c r="B30" s="13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3"/>
      <c r="R30" s="13"/>
      <c r="S30" s="13"/>
      <c r="T30" s="14"/>
      <c r="U30" s="15"/>
      <c r="V30" s="16"/>
      <c r="W30" s="16"/>
      <c r="X30" s="16"/>
      <c r="Y30" s="13"/>
      <c r="Z30" s="13"/>
      <c r="AA30" s="13"/>
      <c r="AB30" s="13"/>
      <c r="AC30" s="13"/>
      <c r="AD30" s="13"/>
      <c r="AE30" s="13"/>
      <c r="AF30" s="13"/>
      <c r="AG30" s="17"/>
      <c r="AH30" s="13"/>
    </row>
    <row r="31" spans="1:34" ht="12.75">
      <c r="A31" s="14"/>
      <c r="B31" s="13"/>
      <c r="C31" s="13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3"/>
      <c r="R31" s="13"/>
      <c r="S31" s="13"/>
      <c r="T31" s="14"/>
      <c r="U31" s="15"/>
      <c r="V31" s="16"/>
      <c r="W31" s="16"/>
      <c r="X31" s="16"/>
      <c r="Y31" s="13"/>
      <c r="Z31" s="13"/>
      <c r="AA31" s="13"/>
      <c r="AB31" s="13"/>
      <c r="AC31" s="13"/>
      <c r="AD31" s="13"/>
      <c r="AE31" s="13"/>
      <c r="AF31" s="13"/>
      <c r="AG31" s="17"/>
      <c r="AH31" s="13"/>
    </row>
    <row r="32" spans="1:34" ht="12.75">
      <c r="A32" s="14"/>
      <c r="B32" s="13"/>
      <c r="C32" s="13"/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3"/>
      <c r="R32" s="13"/>
      <c r="S32" s="13"/>
      <c r="T32" s="14"/>
      <c r="U32" s="15"/>
      <c r="V32" s="16"/>
      <c r="W32" s="16"/>
      <c r="X32" s="16"/>
      <c r="Y32" s="13"/>
      <c r="Z32" s="13"/>
      <c r="AA32" s="13"/>
      <c r="AB32" s="13"/>
      <c r="AC32" s="13"/>
      <c r="AD32" s="13"/>
      <c r="AE32" s="13"/>
      <c r="AF32" s="13"/>
      <c r="AG32" s="17"/>
      <c r="AH32" s="13"/>
    </row>
    <row r="33" spans="1:34" ht="12.75">
      <c r="A33" s="14"/>
      <c r="B33" s="13"/>
      <c r="C33" s="13"/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3"/>
      <c r="R33" s="13"/>
      <c r="S33" s="13"/>
      <c r="T33" s="14"/>
      <c r="U33" s="15"/>
      <c r="V33" s="16"/>
      <c r="W33" s="16"/>
      <c r="X33" s="16"/>
      <c r="Y33" s="13"/>
      <c r="Z33" s="13"/>
      <c r="AA33" s="13"/>
      <c r="AB33" s="13"/>
      <c r="AC33" s="13"/>
      <c r="AD33" s="13"/>
      <c r="AE33" s="13"/>
      <c r="AF33" s="13"/>
      <c r="AG33" s="17"/>
      <c r="AH33" s="13"/>
    </row>
    <row r="34" spans="1:34" ht="12.75">
      <c r="A34" s="14"/>
      <c r="B34" s="13"/>
      <c r="C34" s="13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3"/>
      <c r="R34" s="13"/>
      <c r="S34" s="13"/>
      <c r="T34" s="14"/>
      <c r="U34" s="15"/>
      <c r="V34" s="16"/>
      <c r="W34" s="16"/>
      <c r="X34" s="16"/>
      <c r="Y34" s="13"/>
      <c r="Z34" s="13"/>
      <c r="AA34" s="13"/>
      <c r="AB34" s="13"/>
      <c r="AC34" s="13"/>
      <c r="AD34" s="13"/>
      <c r="AE34" s="13"/>
      <c r="AF34" s="13"/>
      <c r="AG34" s="17"/>
      <c r="AH34" s="13"/>
    </row>
    <row r="35" spans="1:34" ht="12.75">
      <c r="A35" s="14"/>
      <c r="B35" s="13"/>
      <c r="C35" s="13"/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3"/>
      <c r="R35" s="13"/>
      <c r="S35" s="13"/>
      <c r="T35" s="14"/>
      <c r="U35" s="15"/>
      <c r="V35" s="16"/>
      <c r="W35" s="16"/>
      <c r="X35" s="16"/>
      <c r="Y35" s="13"/>
      <c r="Z35" s="13"/>
      <c r="AA35" s="13"/>
      <c r="AB35" s="13"/>
      <c r="AC35" s="13"/>
      <c r="AD35" s="13"/>
      <c r="AE35" s="13"/>
      <c r="AF35" s="13"/>
      <c r="AG35" s="17"/>
      <c r="AH35" s="13"/>
    </row>
    <row r="36" spans="1:34" ht="12.75">
      <c r="A36" s="14"/>
      <c r="B36" s="13"/>
      <c r="C36" s="13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3"/>
      <c r="R36" s="13"/>
      <c r="S36" s="13"/>
      <c r="T36" s="14"/>
      <c r="U36" s="15"/>
      <c r="V36" s="16"/>
      <c r="W36" s="16"/>
      <c r="X36" s="16"/>
      <c r="Y36" s="13"/>
      <c r="Z36" s="13"/>
      <c r="AA36" s="13"/>
      <c r="AB36" s="13"/>
      <c r="AC36" s="13"/>
      <c r="AD36" s="13"/>
      <c r="AE36" s="13"/>
      <c r="AF36" s="13"/>
      <c r="AG36" s="17"/>
      <c r="AH36" s="13"/>
    </row>
    <row r="37" spans="1:34" ht="12.75">
      <c r="A37" s="14"/>
      <c r="B37" s="13"/>
      <c r="C37" s="13"/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3"/>
      <c r="R37" s="13"/>
      <c r="S37" s="13"/>
      <c r="T37" s="14"/>
      <c r="U37" s="15"/>
      <c r="V37" s="16"/>
      <c r="W37" s="16"/>
      <c r="X37" s="16"/>
      <c r="Y37" s="13"/>
      <c r="Z37" s="13"/>
      <c r="AA37" s="13"/>
      <c r="AB37" s="13"/>
      <c r="AC37" s="13"/>
      <c r="AD37" s="13"/>
      <c r="AE37" s="13"/>
      <c r="AF37" s="13"/>
      <c r="AG37" s="17"/>
      <c r="AH37" s="13"/>
    </row>
    <row r="38" spans="1:34" ht="12.75">
      <c r="A38" s="14"/>
      <c r="B38" s="13"/>
      <c r="C38" s="13"/>
      <c r="D38" s="13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3"/>
      <c r="R38" s="13"/>
      <c r="S38" s="13"/>
      <c r="T38" s="14"/>
      <c r="U38" s="15"/>
      <c r="V38" s="16"/>
      <c r="W38" s="16"/>
      <c r="X38" s="16"/>
      <c r="Y38" s="13"/>
      <c r="Z38" s="13"/>
      <c r="AA38" s="13"/>
      <c r="AB38" s="13"/>
      <c r="AC38" s="13"/>
      <c r="AD38" s="13"/>
      <c r="AE38" s="13"/>
      <c r="AF38" s="13"/>
      <c r="AG38" s="17"/>
      <c r="AH38" s="13"/>
    </row>
    <row r="39" spans="1:34" ht="12.75">
      <c r="A39" s="14"/>
      <c r="B39" s="13"/>
      <c r="C39" s="13"/>
      <c r="D39" s="13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3"/>
      <c r="R39" s="13"/>
      <c r="S39" s="13"/>
      <c r="T39" s="14"/>
      <c r="U39" s="15"/>
      <c r="V39" s="16"/>
      <c r="W39" s="16"/>
      <c r="X39" s="16"/>
      <c r="Y39" s="13"/>
      <c r="Z39" s="13"/>
      <c r="AA39" s="13"/>
      <c r="AB39" s="13"/>
      <c r="AC39" s="13"/>
      <c r="AD39" s="13"/>
      <c r="AE39" s="13"/>
      <c r="AF39" s="13"/>
      <c r="AG39" s="17"/>
      <c r="AH39" s="13"/>
    </row>
    <row r="40" spans="1:34" ht="12.75">
      <c r="A40" s="14"/>
      <c r="B40" s="13"/>
      <c r="C40" s="13"/>
      <c r="D40" s="13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3"/>
      <c r="R40" s="13"/>
      <c r="S40" s="13"/>
      <c r="T40" s="14"/>
      <c r="U40" s="15"/>
      <c r="V40" s="16"/>
      <c r="W40" s="16"/>
      <c r="X40" s="16"/>
      <c r="Y40" s="13"/>
      <c r="Z40" s="13"/>
      <c r="AA40" s="13"/>
      <c r="AB40" s="13"/>
      <c r="AC40" s="13"/>
      <c r="AD40" s="13"/>
      <c r="AE40" s="13"/>
      <c r="AF40" s="13"/>
      <c r="AG40" s="17"/>
      <c r="AH40" s="13"/>
    </row>
    <row r="41" spans="1:34" ht="12.75">
      <c r="A41" s="14"/>
      <c r="B41" s="13"/>
      <c r="C41" s="13"/>
      <c r="D41" s="13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3"/>
      <c r="R41" s="13"/>
      <c r="S41" s="13"/>
      <c r="T41" s="14"/>
      <c r="U41" s="15"/>
      <c r="V41" s="16"/>
      <c r="W41" s="16"/>
      <c r="X41" s="16"/>
      <c r="Y41" s="13"/>
      <c r="Z41" s="13"/>
      <c r="AA41" s="13"/>
      <c r="AB41" s="13"/>
      <c r="AC41" s="13"/>
      <c r="AD41" s="13"/>
      <c r="AE41" s="13"/>
      <c r="AF41" s="13"/>
      <c r="AG41" s="17"/>
      <c r="AH41" s="13"/>
    </row>
    <row r="42" spans="1:34" ht="12.75">
      <c r="A42" s="14"/>
      <c r="B42" s="13"/>
      <c r="C42" s="13"/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3"/>
      <c r="R42" s="13"/>
      <c r="S42" s="13"/>
      <c r="T42" s="14"/>
      <c r="U42" s="15"/>
      <c r="V42" s="16"/>
      <c r="W42" s="16"/>
      <c r="X42" s="16"/>
      <c r="Y42" s="13"/>
      <c r="Z42" s="13"/>
      <c r="AA42" s="13"/>
      <c r="AB42" s="13"/>
      <c r="AC42" s="13"/>
      <c r="AD42" s="13"/>
      <c r="AE42" s="13"/>
      <c r="AF42" s="13"/>
      <c r="AG42" s="17"/>
      <c r="AH42" s="13"/>
    </row>
  </sheetData>
  <sheetProtection/>
  <mergeCells count="6">
    <mergeCell ref="J3:P3"/>
    <mergeCell ref="A18:H18"/>
    <mergeCell ref="X4:AE4"/>
    <mergeCell ref="J4:K4"/>
    <mergeCell ref="L4:M4"/>
    <mergeCell ref="N4:P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mrazkova</dc:creator>
  <cp:keywords/>
  <dc:description/>
  <cp:lastModifiedBy>Pospíchalová Petra</cp:lastModifiedBy>
  <cp:lastPrinted>2012-02-20T10:07:51Z</cp:lastPrinted>
  <dcterms:created xsi:type="dcterms:W3CDTF">2002-05-30T07:20:59Z</dcterms:created>
  <dcterms:modified xsi:type="dcterms:W3CDTF">2012-03-01T11:01:48Z</dcterms:modified>
  <cp:category/>
  <cp:version/>
  <cp:contentType/>
  <cp:contentStatus/>
</cp:coreProperties>
</file>