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tabRatio="640" activeTab="0"/>
  </bookViews>
  <sheets>
    <sheet name="Přehled žádostí - různé variant" sheetId="1" r:id="rId1"/>
  </sheets>
  <definedNames/>
  <calcPr fullCalcOnLoad="1"/>
</workbook>
</file>

<file path=xl/sharedStrings.xml><?xml version="1.0" encoding="utf-8"?>
<sst xmlns="http://schemas.openxmlformats.org/spreadsheetml/2006/main" count="266" uniqueCount="219">
  <si>
    <t>Žádost číslo</t>
  </si>
  <si>
    <t>Žadatel</t>
  </si>
  <si>
    <t>Akce</t>
  </si>
  <si>
    <t>Částka</t>
  </si>
  <si>
    <t>Termín</t>
  </si>
  <si>
    <t>IČ</t>
  </si>
  <si>
    <t>TJ Jiskra Havlíčkův Brod, o. s.</t>
  </si>
  <si>
    <t>23. 1.</t>
  </si>
  <si>
    <t>PUM 01/11</t>
  </si>
  <si>
    <t>PUM 02/11</t>
  </si>
  <si>
    <t>PUM 03/11</t>
  </si>
  <si>
    <t>PUM 04/11</t>
  </si>
  <si>
    <t>PUM 05/11</t>
  </si>
  <si>
    <t>PUM 06/11</t>
  </si>
  <si>
    <t>PUM 07/11</t>
  </si>
  <si>
    <t>PUM 08/11</t>
  </si>
  <si>
    <t>PUM 09/11</t>
  </si>
  <si>
    <t>PUM 11/11</t>
  </si>
  <si>
    <t>PUM 12/11</t>
  </si>
  <si>
    <t>PUM 13/11</t>
  </si>
  <si>
    <t>PUM 14/11</t>
  </si>
  <si>
    <t>PUM 15/11</t>
  </si>
  <si>
    <t>PUM 16/11</t>
  </si>
  <si>
    <t>PUM 17/11</t>
  </si>
  <si>
    <t>PUM 18/11</t>
  </si>
  <si>
    <t>PUM 19/11</t>
  </si>
  <si>
    <t>PUM 20/11</t>
  </si>
  <si>
    <t>PUM 21/11</t>
  </si>
  <si>
    <t>PUM 22/11</t>
  </si>
  <si>
    <t>PUM 23/11</t>
  </si>
  <si>
    <t>PUM 24/11</t>
  </si>
  <si>
    <t>PUM 25/11</t>
  </si>
  <si>
    <t>PUM 26/11</t>
  </si>
  <si>
    <t>PUM 27/11</t>
  </si>
  <si>
    <t>PUM 28/11</t>
  </si>
  <si>
    <t>PUM 29/11</t>
  </si>
  <si>
    <t>PUM 30/11</t>
  </si>
  <si>
    <t>PUM 31/11</t>
  </si>
  <si>
    <t>PUM 32/11</t>
  </si>
  <si>
    <t>PUM 33/11</t>
  </si>
  <si>
    <t>PUM 34/11</t>
  </si>
  <si>
    <t>PUM 35/11</t>
  </si>
  <si>
    <t>PUM 36/11</t>
  </si>
  <si>
    <t>PUM 37/11</t>
  </si>
  <si>
    <t>PUM 38/11</t>
  </si>
  <si>
    <t>PUM 39/11</t>
  </si>
  <si>
    <t>PUM 40/11</t>
  </si>
  <si>
    <t>PUM 41/11</t>
  </si>
  <si>
    <t>PUM 42/11</t>
  </si>
  <si>
    <t>PUM 43/11</t>
  </si>
  <si>
    <t>PUM 44/11</t>
  </si>
  <si>
    <t>PUM 45/11</t>
  </si>
  <si>
    <t>PUM 46/11</t>
  </si>
  <si>
    <t>PUM 47/11</t>
  </si>
  <si>
    <t>PUM 48/11</t>
  </si>
  <si>
    <t>PUM 49/11</t>
  </si>
  <si>
    <t>PUM 50/11</t>
  </si>
  <si>
    <t>PUM 51/11</t>
  </si>
  <si>
    <t>PUM 52/11</t>
  </si>
  <si>
    <t>PUM 53/11</t>
  </si>
  <si>
    <t>PUM 54/11</t>
  </si>
  <si>
    <t>PUM 55/11</t>
  </si>
  <si>
    <t>PUM 56/11</t>
  </si>
  <si>
    <t>PUM 57/11</t>
  </si>
  <si>
    <t>PUM 58/11</t>
  </si>
  <si>
    <t>PUM 59/11</t>
  </si>
  <si>
    <t>PUM 60/11</t>
  </si>
  <si>
    <t>PUM 61/11</t>
  </si>
  <si>
    <t>PUM 62/11</t>
  </si>
  <si>
    <t>PUM 63/11</t>
  </si>
  <si>
    <t>PUM 64/11</t>
  </si>
  <si>
    <t>PUM 10/11</t>
  </si>
  <si>
    <t>Mistrovství ČR juniorů a st žáků v zápase v Třinci</t>
  </si>
  <si>
    <t>4. - 5. 2.</t>
  </si>
  <si>
    <t>Mistrovství ČR kadetů a seniorů v zápase v H. B.</t>
  </si>
  <si>
    <t>Mistrovství ČR juniorů a st žáků v zápase v VS v Ostravě</t>
  </si>
  <si>
    <t>4. - 5. 3.</t>
  </si>
  <si>
    <t>Tělovýchovná jednota Spartak Třebíč</t>
  </si>
  <si>
    <t>Mistrovství Evropy v kvadriatlonu</t>
  </si>
  <si>
    <t>14. - 19. 9.</t>
  </si>
  <si>
    <t>Tělocvičná jednota Sokol Bystřice nad Pernštejnem</t>
  </si>
  <si>
    <t>Mistrovství Evropy kadetů (šerm)</t>
  </si>
  <si>
    <t>27. 2 - 3.3.</t>
  </si>
  <si>
    <t>Tělovýchovná jednota Nové Město na Moravě</t>
  </si>
  <si>
    <t>Mistrovství ČR v hale - dospělí</t>
  </si>
  <si>
    <t>19. - 20. 2.</t>
  </si>
  <si>
    <t>Mistrovství ČR v hale - junioři</t>
  </si>
  <si>
    <t>26. - 27. 2.</t>
  </si>
  <si>
    <t>Orel jednota Havlíčkův Brod</t>
  </si>
  <si>
    <t>Mistrovství světa v atletice 2011</t>
  </si>
  <si>
    <t>6. - 17. 7.</t>
  </si>
  <si>
    <t>Regionální sdružení mládeže pro stolní hokej a st. kop.</t>
  </si>
  <si>
    <t>Mistrovství Evropy 2011 ve stolních hokejích</t>
  </si>
  <si>
    <t>26. - 31. 5.</t>
  </si>
  <si>
    <t>Sportovní klub Nové Město na Moravě</t>
  </si>
  <si>
    <t>Mistrovství České republiky dorostu v běhu na lyžích</t>
  </si>
  <si>
    <t>10. - 13. 3.</t>
  </si>
  <si>
    <t>Asociace víceúčelových ZO technických sportů a činností</t>
  </si>
  <si>
    <t>Mistrovství AVZO TSČ ČR ve střelbě ze vzduchových zbraní</t>
  </si>
  <si>
    <t>26. - 27. 3.</t>
  </si>
  <si>
    <t>Sportovně střelecký klub Černovice</t>
  </si>
  <si>
    <t>Mistrovství ČR 2011 vzduchové zbraně Plzeň</t>
  </si>
  <si>
    <t>19. - 20. 3.</t>
  </si>
  <si>
    <t>Mistrovství světa kadetů a juniorů</t>
  </si>
  <si>
    <t>2. 4.</t>
  </si>
  <si>
    <t>27. 3. - 4. 4.</t>
  </si>
  <si>
    <t>Sportovně střelecký klub Žďár nad Sázavou</t>
  </si>
  <si>
    <t>Mistrovství Evropy 2011 ve střelbě ze sportovní kuše</t>
  </si>
  <si>
    <t>27. - 30. 6.</t>
  </si>
  <si>
    <t>ZO AVZO TSČ ČR Horní Cerekev</t>
  </si>
  <si>
    <t>Mistrovství Evropy seniorů v zápase řř</t>
  </si>
  <si>
    <t>29. - 31. 3.</t>
  </si>
  <si>
    <t>Hokejový klub Ledeč nad Sázavou</t>
  </si>
  <si>
    <t>Mistrovství České republiky v krasobruslení pro rok 2011</t>
  </si>
  <si>
    <t>11. - 13. 3.</t>
  </si>
  <si>
    <t>ME v atletice v hale</t>
  </si>
  <si>
    <t>15. - 20. 3.</t>
  </si>
  <si>
    <t>Občanské sdružení tanečního souboru DIF Třebíč</t>
  </si>
  <si>
    <t>Taneční mistrovství Evropy</t>
  </si>
  <si>
    <t>17. - 22. 5.</t>
  </si>
  <si>
    <t>Mistrovství ČR mládeže 2011 ve sportovní střelbě ze vzd. pušky</t>
  </si>
  <si>
    <t>SRC Fanatic o. s.</t>
  </si>
  <si>
    <t>ME kadetů v aerobiku - fitness teamy</t>
  </si>
  <si>
    <t>21. - 26. 6.</t>
  </si>
  <si>
    <t>ME juniorů v aerobiku - fitness teamy</t>
  </si>
  <si>
    <t>ME sportovní aerobik mix pár v aerobiku - fitness teamy</t>
  </si>
  <si>
    <t>ME seniorů v aerobiku - fitness teamy</t>
  </si>
  <si>
    <t>TJ Dětské středisko Březejc, o. s.</t>
  </si>
  <si>
    <t>Mezinárodní mistrovství České republiky v boccie</t>
  </si>
  <si>
    <t>27. - 29. 5.</t>
  </si>
  <si>
    <t>Tělocvičná jednota Sokol Nové Veselí</t>
  </si>
  <si>
    <t>ME</t>
  </si>
  <si>
    <t>4. - 5. 6.</t>
  </si>
  <si>
    <t>MS</t>
  </si>
  <si>
    <t>23. - 31. 7.</t>
  </si>
  <si>
    <t>Autoklub "AČR" sport-car Humpolec</t>
  </si>
  <si>
    <t>ME v autokrosu</t>
  </si>
  <si>
    <t>25. 6. - 21. 8.</t>
  </si>
  <si>
    <t>MMČR v autokrosu</t>
  </si>
  <si>
    <t>7. 5. - 15. 10.</t>
  </si>
  <si>
    <t>Mistrovství Evropy šermířů</t>
  </si>
  <si>
    <t>27. 5.</t>
  </si>
  <si>
    <t>Klub kulturistiky a silového trojboje Jihlava</t>
  </si>
  <si>
    <t>7. - 11. 6.</t>
  </si>
  <si>
    <t>SK Best Fitness</t>
  </si>
  <si>
    <t>Mistrovství Evropy v kulturistice, bodyfitness a fitness žen</t>
  </si>
  <si>
    <t>27. - 30. 5.</t>
  </si>
  <si>
    <t>Mistrovství Evropy v kulturistice mužů</t>
  </si>
  <si>
    <t>20. - 23. 5.</t>
  </si>
  <si>
    <t>Šachový klub SKLO Bohemia Světlá nad Sázavou</t>
  </si>
  <si>
    <t>Mistrovství České republiky družstev žen 2011</t>
  </si>
  <si>
    <t>15. - 19. 6.</t>
  </si>
  <si>
    <t>Mistrovství ČR na dráze - junioři + dorost</t>
  </si>
  <si>
    <t>19. 6.</t>
  </si>
  <si>
    <t>Mistrovství ČR na dráze - muži a ženy</t>
  </si>
  <si>
    <t>3. 7.</t>
  </si>
  <si>
    <t>Mistrovství ČR na dráze - závodníci do 22 let věku</t>
  </si>
  <si>
    <t>11. 9.</t>
  </si>
  <si>
    <t>Mistrovství Evropy juniorů a dorostenců v sil. trojboji</t>
  </si>
  <si>
    <t>Třebíč Nuclears</t>
  </si>
  <si>
    <t>Mistrovství Evropy žáků</t>
  </si>
  <si>
    <t>27. 6. - 2. 7.</t>
  </si>
  <si>
    <t>Mistrovství ČR v házené starších žákyň pro rok 2011</t>
  </si>
  <si>
    <t>3. - 5. 6.</t>
  </si>
  <si>
    <t>Občanské sdružení "Atletika"</t>
  </si>
  <si>
    <t>MČR v atletice juniorů, juniorek a dorostenců, dorostenek</t>
  </si>
  <si>
    <t>18. - 19. 6.</t>
  </si>
  <si>
    <t>MS kadetů v zápase OŘ</t>
  </si>
  <si>
    <t xml:space="preserve">25. - 29. 8. </t>
  </si>
  <si>
    <t>ME kadetů v zápase OŘ</t>
  </si>
  <si>
    <t>11. - 15. 8.</t>
  </si>
  <si>
    <t>SK Taekwondo Lacek, o. s.</t>
  </si>
  <si>
    <t>The 4th european cadet taekwondo championships</t>
  </si>
  <si>
    <t>2. - 12. 7.</t>
  </si>
  <si>
    <t>Aeroklub Přibyslav</t>
  </si>
  <si>
    <t>Mistrovství Evropy v bezmotorovém létání</t>
  </si>
  <si>
    <t>17. - 30. 7.</t>
  </si>
  <si>
    <t>Jihlavský plavecký klub AXIS</t>
  </si>
  <si>
    <t>Letní mistrovství ČR v plavání staršího žactva 2011</t>
  </si>
  <si>
    <t>Letní mistrovství ČR v plavání mladšího žactva 2011</t>
  </si>
  <si>
    <t>Mistrovství Evropy juniorů</t>
  </si>
  <si>
    <t>4. - 10. 7.</t>
  </si>
  <si>
    <t>Letní mistrovství ČR v plavání dorostu</t>
  </si>
  <si>
    <t>24. - 26. 6.</t>
  </si>
  <si>
    <t>Letní mistrovství ČR v plavání 2011</t>
  </si>
  <si>
    <t>8. - 10. 7.</t>
  </si>
  <si>
    <t>Datalusk Jihlava SK</t>
  </si>
  <si>
    <t>Mistrovství České republiky v běhu na 24 hodin</t>
  </si>
  <si>
    <t>29. - 31. 7.</t>
  </si>
  <si>
    <t>Mistrovství světa juniorů a dorostenců v sil. trojboji</t>
  </si>
  <si>
    <t>29. 8. - 4. 9.</t>
  </si>
  <si>
    <t>TJ Sokol Jemnice</t>
  </si>
  <si>
    <t>Boccia cpisra world cup Belfast</t>
  </si>
  <si>
    <t>18. - 26. 8.</t>
  </si>
  <si>
    <t>Václav team, rybářský sportovní klub</t>
  </si>
  <si>
    <t>Mistrovství světa lovu ryb udicí - plavaná</t>
  </si>
  <si>
    <t>27. 8. - 3. 9.</t>
  </si>
  <si>
    <t>Tělocvičná jednota Sokol Bedřichov</t>
  </si>
  <si>
    <t>Mistrovství Evropy v akrobatické gymnastice</t>
  </si>
  <si>
    <t>23. - 31. 10.</t>
  </si>
  <si>
    <t>Club sportů Jihlava</t>
  </si>
  <si>
    <t>Mistrovství Evropy juniorů ve vodním lyžování</t>
  </si>
  <si>
    <t>30. 8. - 5. 9.</t>
  </si>
  <si>
    <t>Mistrovství světa kadetů v aerobiku - fitness teamy</t>
  </si>
  <si>
    <t>14. - 23. 10.</t>
  </si>
  <si>
    <t>MS kadetů v aerobiku - fitness teamy</t>
  </si>
  <si>
    <t>Mistrovství světa seniorů v aerobiku - fitness teamy</t>
  </si>
  <si>
    <t>Mistrovství světa juniorů v aerobiku - fitness teamy</t>
  </si>
  <si>
    <t>Mistrovství světa juniorů sportovní aerobik</t>
  </si>
  <si>
    <t>Počet žádostí</t>
  </si>
  <si>
    <t>mládež do 18</t>
  </si>
  <si>
    <t>studenti</t>
  </si>
  <si>
    <t>olympijské sporty</t>
  </si>
  <si>
    <t>snížení na 40 %</t>
  </si>
  <si>
    <t>mládež + 40 %</t>
  </si>
  <si>
    <t>Jen ME a MS</t>
  </si>
  <si>
    <t>Jen ME a MS + 40 %</t>
  </si>
  <si>
    <t>Celkem $</t>
  </si>
  <si>
    <t>Přehled variant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</si>
</sst>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\.\ mmmm\ yyyy"/>
    <numFmt numFmtId="166" formatCode="#,##0.0"/>
    <numFmt numFmtId="167" formatCode="#,##0.000"/>
  </numFmts>
  <fonts count="2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center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0" fontId="0" fillId="4" borderId="17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3" fontId="0" fillId="0" borderId="21" xfId="0" applyNumberFormat="1" applyBorder="1" applyAlignment="1">
      <alignment/>
    </xf>
    <xf numFmtId="14" fontId="0" fillId="0" borderId="20" xfId="0" applyNumberFormat="1" applyBorder="1" applyAlignment="1">
      <alignment horizontal="center"/>
    </xf>
    <xf numFmtId="3" fontId="0" fillId="0" borderId="21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3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4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24" borderId="30" xfId="0" applyFill="1" applyBorder="1" applyAlignment="1">
      <alignment/>
    </xf>
    <xf numFmtId="0" fontId="0" fillId="24" borderId="15" xfId="0" applyFill="1" applyBorder="1" applyAlignment="1">
      <alignment/>
    </xf>
    <xf numFmtId="14" fontId="0" fillId="24" borderId="15" xfId="0" applyNumberFormat="1" applyFill="1" applyBorder="1" applyAlignment="1">
      <alignment horizontal="center"/>
    </xf>
    <xf numFmtId="0" fontId="0" fillId="0" borderId="31" xfId="0" applyBorder="1" applyAlignment="1">
      <alignment/>
    </xf>
    <xf numFmtId="3" fontId="0" fillId="0" borderId="23" xfId="0" applyNumberFormat="1" applyFill="1" applyBorder="1" applyAlignment="1">
      <alignment/>
    </xf>
    <xf numFmtId="0" fontId="0" fillId="24" borderId="10" xfId="0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3" fontId="5" fillId="0" borderId="32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0" fillId="24" borderId="33" xfId="0" applyFill="1" applyBorder="1" applyAlignment="1">
      <alignment/>
    </xf>
    <xf numFmtId="0" fontId="0" fillId="24" borderId="34" xfId="0" applyFill="1" applyBorder="1" applyAlignment="1">
      <alignment/>
    </xf>
    <xf numFmtId="0" fontId="0" fillId="24" borderId="35" xfId="0" applyFill="1" applyBorder="1" applyAlignment="1">
      <alignment/>
    </xf>
    <xf numFmtId="14" fontId="0" fillId="24" borderId="35" xfId="0" applyNumberFormat="1" applyFill="1" applyBorder="1" applyAlignment="1">
      <alignment horizontal="center"/>
    </xf>
    <xf numFmtId="3" fontId="0" fillId="24" borderId="36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1" fillId="7" borderId="37" xfId="0" applyNumberFormat="1" applyFont="1" applyFill="1" applyBorder="1" applyAlignment="1">
      <alignment horizontal="center"/>
    </xf>
    <xf numFmtId="3" fontId="1" fillId="7" borderId="27" xfId="0" applyNumberFormat="1" applyFont="1" applyFill="1" applyBorder="1" applyAlignment="1">
      <alignment horizontal="center"/>
    </xf>
    <xf numFmtId="3" fontId="0" fillId="4" borderId="36" xfId="0" applyNumberFormat="1" applyFill="1" applyBorder="1" applyAlignment="1">
      <alignment/>
    </xf>
    <xf numFmtId="3" fontId="0" fillId="4" borderId="16" xfId="0" applyNumberFormat="1" applyFill="1" applyBorder="1" applyAlignment="1">
      <alignment/>
    </xf>
    <xf numFmtId="3" fontId="0" fillId="4" borderId="21" xfId="0" applyNumberFormat="1" applyFill="1" applyBorder="1" applyAlignment="1">
      <alignment/>
    </xf>
    <xf numFmtId="3" fontId="0" fillId="4" borderId="23" xfId="0" applyNumberFormat="1" applyFill="1" applyBorder="1" applyAlignment="1">
      <alignment/>
    </xf>
    <xf numFmtId="3" fontId="5" fillId="4" borderId="32" xfId="0" applyNumberFormat="1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0" fontId="1" fillId="0" borderId="0" xfId="0" applyFont="1" applyAlignment="1">
      <alignment horizontal="left"/>
    </xf>
    <xf numFmtId="3" fontId="0" fillId="0" borderId="23" xfId="0" applyNumberFormat="1" applyFill="1" applyBorder="1" applyAlignment="1">
      <alignment/>
    </xf>
    <xf numFmtId="0" fontId="2" fillId="0" borderId="0" xfId="0" applyFont="1" applyAlignment="1">
      <alignment horizontal="left"/>
    </xf>
    <xf numFmtId="0" fontId="0" fillId="4" borderId="38" xfId="0" applyFill="1" applyBorder="1" applyAlignment="1">
      <alignment horizontal="left"/>
    </xf>
    <xf numFmtId="0" fontId="0" fillId="4" borderId="39" xfId="0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zoomScalePageLayoutView="0" workbookViewId="0" topLeftCell="A1">
      <pane xSplit="1" ySplit="3" topLeftCell="B4" activePane="bottomRight" state="frozen"/>
      <selection pane="topLeft" activeCell="B13" sqref="B13"/>
      <selection pane="topRight" activeCell="C1" sqref="C1"/>
      <selection pane="bottomLeft" activeCell="A4" sqref="A4"/>
      <selection pane="bottomRight" activeCell="A1" sqref="A1:E1"/>
    </sheetView>
  </sheetViews>
  <sheetFormatPr defaultColWidth="9.00390625" defaultRowHeight="12.75"/>
  <cols>
    <col min="1" max="1" width="11.00390625" style="0" bestFit="1" customWidth="1"/>
    <col min="2" max="2" width="10.125" style="0" customWidth="1"/>
    <col min="3" max="3" width="47.625" style="0" bestFit="1" customWidth="1"/>
    <col min="4" max="4" width="52.00390625" style="0" customWidth="1"/>
    <col min="5" max="5" width="12.125" style="0" bestFit="1" customWidth="1"/>
    <col min="6" max="6" width="12.00390625" style="0" customWidth="1"/>
    <col min="7" max="7" width="15.625" style="0" bestFit="1" customWidth="1"/>
    <col min="8" max="9" width="12.125" style="0" bestFit="1" customWidth="1"/>
    <col min="10" max="10" width="12.00390625" style="0" customWidth="1"/>
    <col min="11" max="11" width="15.625" style="0" bestFit="1" customWidth="1"/>
    <col min="12" max="12" width="14.375" style="0" customWidth="1"/>
    <col min="13" max="13" width="19.00390625" style="0" customWidth="1"/>
  </cols>
  <sheetData>
    <row r="1" spans="1:5" ht="15">
      <c r="A1" s="64" t="s">
        <v>218</v>
      </c>
      <c r="B1" s="64"/>
      <c r="C1" s="64"/>
      <c r="D1" s="64"/>
      <c r="E1" s="64"/>
    </row>
    <row r="2" spans="1:5" ht="13.5" thickBot="1">
      <c r="A2" s="62"/>
      <c r="B2" s="4"/>
      <c r="C2" s="4"/>
      <c r="D2" s="4"/>
      <c r="E2" s="4"/>
    </row>
    <row r="3" spans="1:13" ht="13.5" thickBot="1">
      <c r="A3" s="5" t="s">
        <v>0</v>
      </c>
      <c r="B3" s="22" t="s">
        <v>5</v>
      </c>
      <c r="C3" s="6" t="s">
        <v>1</v>
      </c>
      <c r="D3" s="6" t="s">
        <v>2</v>
      </c>
      <c r="E3" s="6" t="s">
        <v>4</v>
      </c>
      <c r="F3" s="11" t="s">
        <v>3</v>
      </c>
      <c r="G3" s="11" t="s">
        <v>213</v>
      </c>
      <c r="H3" s="11" t="s">
        <v>210</v>
      </c>
      <c r="I3" s="11" t="s">
        <v>211</v>
      </c>
      <c r="J3" s="11" t="s">
        <v>215</v>
      </c>
      <c r="K3" s="11" t="s">
        <v>212</v>
      </c>
      <c r="L3" s="11" t="s">
        <v>214</v>
      </c>
      <c r="M3" s="11" t="s">
        <v>216</v>
      </c>
    </row>
    <row r="4" spans="1:13" ht="12.75">
      <c r="A4" s="47" t="s">
        <v>8</v>
      </c>
      <c r="B4" s="48">
        <v>529672</v>
      </c>
      <c r="C4" s="49" t="s">
        <v>6</v>
      </c>
      <c r="D4" s="49" t="s">
        <v>72</v>
      </c>
      <c r="E4" s="50" t="s">
        <v>73</v>
      </c>
      <c r="F4" s="55">
        <v>18271</v>
      </c>
      <c r="G4" s="51">
        <f aca="true" t="shared" si="0" ref="G4:G35">0.8*F4</f>
        <v>14616.800000000001</v>
      </c>
      <c r="H4" s="51">
        <v>18271</v>
      </c>
      <c r="I4" s="51">
        <v>18271</v>
      </c>
      <c r="J4" s="51"/>
      <c r="K4" s="52">
        <v>18271</v>
      </c>
      <c r="L4" s="51">
        <f>H4*0.8</f>
        <v>14616.800000000001</v>
      </c>
      <c r="M4" s="51"/>
    </row>
    <row r="5" spans="1:13" ht="12.75">
      <c r="A5" s="2" t="s">
        <v>9</v>
      </c>
      <c r="B5" s="28">
        <v>529672</v>
      </c>
      <c r="C5" s="29" t="s">
        <v>6</v>
      </c>
      <c r="D5" s="1" t="s">
        <v>74</v>
      </c>
      <c r="E5" s="30" t="s">
        <v>7</v>
      </c>
      <c r="F5" s="56">
        <v>8545</v>
      </c>
      <c r="G5" s="10">
        <f t="shared" si="0"/>
        <v>6836</v>
      </c>
      <c r="H5" s="10"/>
      <c r="I5" s="60">
        <v>8545</v>
      </c>
      <c r="J5" s="34"/>
      <c r="K5" s="34">
        <v>8545</v>
      </c>
      <c r="L5" s="10"/>
      <c r="M5" s="10"/>
    </row>
    <row r="6" spans="1:13" ht="12.75">
      <c r="A6" s="44" t="s">
        <v>10</v>
      </c>
      <c r="B6" s="28">
        <v>529672</v>
      </c>
      <c r="C6" s="29" t="s">
        <v>6</v>
      </c>
      <c r="D6" s="29" t="s">
        <v>75</v>
      </c>
      <c r="E6" s="7" t="s">
        <v>76</v>
      </c>
      <c r="F6" s="56">
        <v>12831</v>
      </c>
      <c r="G6" s="10">
        <f t="shared" si="0"/>
        <v>10264.800000000001</v>
      </c>
      <c r="H6" s="10">
        <v>12831</v>
      </c>
      <c r="I6" s="34">
        <v>12831</v>
      </c>
      <c r="J6" s="34"/>
      <c r="K6" s="34">
        <v>12831</v>
      </c>
      <c r="L6" s="10">
        <f aca="true" t="shared" si="1" ref="L6:L65">H6*0.8</f>
        <v>10264.800000000001</v>
      </c>
      <c r="M6" s="10"/>
    </row>
    <row r="7" spans="1:13" ht="12.75">
      <c r="A7" s="2" t="s">
        <v>11</v>
      </c>
      <c r="B7" s="23">
        <v>44065558</v>
      </c>
      <c r="C7" s="1" t="s">
        <v>77</v>
      </c>
      <c r="D7" s="1" t="s">
        <v>78</v>
      </c>
      <c r="E7" s="9" t="s">
        <v>79</v>
      </c>
      <c r="F7" s="56">
        <v>12000</v>
      </c>
      <c r="G7" s="10">
        <f t="shared" si="0"/>
        <v>9600</v>
      </c>
      <c r="H7" s="10"/>
      <c r="I7" s="34"/>
      <c r="J7" s="34">
        <v>12000</v>
      </c>
      <c r="K7" s="34">
        <v>12000</v>
      </c>
      <c r="L7" s="10"/>
      <c r="M7" s="10">
        <f aca="true" t="shared" si="2" ref="M7:M65">J7*0.8</f>
        <v>9600</v>
      </c>
    </row>
    <row r="8" spans="1:13" ht="12.75">
      <c r="A8" s="2" t="s">
        <v>12</v>
      </c>
      <c r="B8" s="23">
        <v>43378412</v>
      </c>
      <c r="C8" s="1" t="s">
        <v>80</v>
      </c>
      <c r="D8" s="1" t="s">
        <v>81</v>
      </c>
      <c r="E8" s="7" t="s">
        <v>82</v>
      </c>
      <c r="F8" s="56">
        <v>10775</v>
      </c>
      <c r="G8" s="10">
        <f t="shared" si="0"/>
        <v>8620</v>
      </c>
      <c r="H8" s="10">
        <v>10775</v>
      </c>
      <c r="I8" s="34">
        <v>10775</v>
      </c>
      <c r="J8" s="34">
        <v>10775</v>
      </c>
      <c r="K8" s="34">
        <v>10775</v>
      </c>
      <c r="L8" s="10">
        <f t="shared" si="1"/>
        <v>8620</v>
      </c>
      <c r="M8" s="10">
        <f t="shared" si="2"/>
        <v>8620</v>
      </c>
    </row>
    <row r="9" spans="1:13" ht="12.75">
      <c r="A9" s="2" t="s">
        <v>13</v>
      </c>
      <c r="B9" s="23">
        <v>43378498</v>
      </c>
      <c r="C9" s="29" t="s">
        <v>83</v>
      </c>
      <c r="D9" s="1" t="s">
        <v>84</v>
      </c>
      <c r="E9" s="7" t="s">
        <v>85</v>
      </c>
      <c r="F9" s="56">
        <v>3500</v>
      </c>
      <c r="G9" s="10">
        <f t="shared" si="0"/>
        <v>2800</v>
      </c>
      <c r="H9" s="10"/>
      <c r="I9" s="60">
        <v>3500</v>
      </c>
      <c r="J9" s="34"/>
      <c r="K9" s="34">
        <v>3500</v>
      </c>
      <c r="L9" s="10"/>
      <c r="M9" s="10"/>
    </row>
    <row r="10" spans="1:13" ht="12.75">
      <c r="A10" s="2" t="s">
        <v>14</v>
      </c>
      <c r="B10" s="23">
        <v>43378498</v>
      </c>
      <c r="C10" s="29" t="s">
        <v>83</v>
      </c>
      <c r="D10" s="1" t="s">
        <v>86</v>
      </c>
      <c r="E10" s="7" t="s">
        <v>87</v>
      </c>
      <c r="F10" s="56">
        <v>3500</v>
      </c>
      <c r="G10" s="10">
        <f t="shared" si="0"/>
        <v>2800</v>
      </c>
      <c r="H10" s="10">
        <v>3500</v>
      </c>
      <c r="I10" s="34">
        <v>3500</v>
      </c>
      <c r="J10" s="34"/>
      <c r="K10" s="34">
        <v>3500</v>
      </c>
      <c r="L10" s="10">
        <f t="shared" si="1"/>
        <v>2800</v>
      </c>
      <c r="M10" s="10"/>
    </row>
    <row r="11" spans="1:13" ht="12.75">
      <c r="A11" s="2" t="s">
        <v>15</v>
      </c>
      <c r="B11" s="23">
        <v>75105586</v>
      </c>
      <c r="C11" s="1" t="s">
        <v>88</v>
      </c>
      <c r="D11" s="1" t="s">
        <v>89</v>
      </c>
      <c r="E11" s="7" t="s">
        <v>90</v>
      </c>
      <c r="F11" s="56">
        <v>30000</v>
      </c>
      <c r="G11" s="10">
        <f t="shared" si="0"/>
        <v>24000</v>
      </c>
      <c r="H11" s="10"/>
      <c r="I11" s="34"/>
      <c r="J11" s="34">
        <v>30000</v>
      </c>
      <c r="K11" s="34">
        <v>30000</v>
      </c>
      <c r="L11" s="10"/>
      <c r="M11" s="10">
        <f t="shared" si="2"/>
        <v>24000</v>
      </c>
    </row>
    <row r="12" spans="1:13" ht="12.75">
      <c r="A12" s="2" t="s">
        <v>16</v>
      </c>
      <c r="B12" s="23">
        <v>26645815</v>
      </c>
      <c r="C12" s="1" t="s">
        <v>91</v>
      </c>
      <c r="D12" s="1" t="s">
        <v>92</v>
      </c>
      <c r="E12" s="7" t="s">
        <v>93</v>
      </c>
      <c r="F12" s="56">
        <v>29000</v>
      </c>
      <c r="G12" s="10">
        <f t="shared" si="0"/>
        <v>23200</v>
      </c>
      <c r="H12" s="10">
        <v>29000</v>
      </c>
      <c r="I12" s="34">
        <v>29000</v>
      </c>
      <c r="J12" s="34">
        <v>29000</v>
      </c>
      <c r="K12" s="34"/>
      <c r="L12" s="10">
        <f t="shared" si="1"/>
        <v>23200</v>
      </c>
      <c r="M12" s="10">
        <f t="shared" si="2"/>
        <v>23200</v>
      </c>
    </row>
    <row r="13" spans="1:13" ht="12.75">
      <c r="A13" s="2" t="s">
        <v>71</v>
      </c>
      <c r="B13" s="23">
        <v>43378480</v>
      </c>
      <c r="C13" s="29" t="s">
        <v>94</v>
      </c>
      <c r="D13" s="1" t="s">
        <v>95</v>
      </c>
      <c r="E13" s="7" t="s">
        <v>96</v>
      </c>
      <c r="F13" s="56">
        <v>18630</v>
      </c>
      <c r="G13" s="10">
        <f t="shared" si="0"/>
        <v>14904</v>
      </c>
      <c r="H13" s="10">
        <v>18630</v>
      </c>
      <c r="I13" s="34">
        <v>18630</v>
      </c>
      <c r="J13" s="34"/>
      <c r="K13" s="34">
        <v>18630</v>
      </c>
      <c r="L13" s="10">
        <f t="shared" si="1"/>
        <v>14904</v>
      </c>
      <c r="M13" s="10"/>
    </row>
    <row r="14" spans="1:13" ht="12.75">
      <c r="A14" s="2" t="s">
        <v>17</v>
      </c>
      <c r="B14" s="23">
        <v>49029878</v>
      </c>
      <c r="C14" s="1" t="s">
        <v>97</v>
      </c>
      <c r="D14" s="14" t="s">
        <v>98</v>
      </c>
      <c r="E14" s="17" t="s">
        <v>99</v>
      </c>
      <c r="F14" s="57">
        <v>7700</v>
      </c>
      <c r="G14" s="16">
        <f t="shared" si="0"/>
        <v>6160</v>
      </c>
      <c r="H14" s="16">
        <v>7700</v>
      </c>
      <c r="I14" s="18">
        <v>7700</v>
      </c>
      <c r="J14" s="18"/>
      <c r="K14" s="18">
        <v>7700</v>
      </c>
      <c r="L14" s="16">
        <f t="shared" si="1"/>
        <v>6160</v>
      </c>
      <c r="M14" s="16"/>
    </row>
    <row r="15" spans="1:13" ht="12.75">
      <c r="A15" s="2" t="s">
        <v>18</v>
      </c>
      <c r="B15" s="23">
        <v>75133156</v>
      </c>
      <c r="C15" s="1" t="s">
        <v>100</v>
      </c>
      <c r="D15" s="14" t="s">
        <v>101</v>
      </c>
      <c r="E15" s="17" t="s">
        <v>102</v>
      </c>
      <c r="F15" s="57">
        <v>3700</v>
      </c>
      <c r="G15" s="16">
        <f t="shared" si="0"/>
        <v>2960</v>
      </c>
      <c r="H15" s="16">
        <v>3700</v>
      </c>
      <c r="I15" s="18">
        <v>3700</v>
      </c>
      <c r="J15" s="18"/>
      <c r="K15" s="18">
        <v>3700</v>
      </c>
      <c r="L15" s="16">
        <f t="shared" si="1"/>
        <v>2960</v>
      </c>
      <c r="M15" s="16"/>
    </row>
    <row r="16" spans="1:13" ht="12.75">
      <c r="A16" s="2" t="s">
        <v>19</v>
      </c>
      <c r="B16" s="23">
        <v>75133156</v>
      </c>
      <c r="C16" s="1" t="s">
        <v>100</v>
      </c>
      <c r="D16" s="14" t="s">
        <v>120</v>
      </c>
      <c r="E16" s="17" t="s">
        <v>104</v>
      </c>
      <c r="F16" s="57">
        <v>4500</v>
      </c>
      <c r="G16" s="16">
        <f t="shared" si="0"/>
        <v>3600</v>
      </c>
      <c r="H16" s="16">
        <v>4500</v>
      </c>
      <c r="I16" s="18">
        <v>4500</v>
      </c>
      <c r="J16" s="18"/>
      <c r="K16" s="18">
        <v>4500</v>
      </c>
      <c r="L16" s="16">
        <f t="shared" si="1"/>
        <v>3600</v>
      </c>
      <c r="M16" s="16"/>
    </row>
    <row r="17" spans="1:13" ht="12.75">
      <c r="A17" s="2" t="s">
        <v>20</v>
      </c>
      <c r="B17" s="28">
        <v>43378412</v>
      </c>
      <c r="C17" s="1" t="s">
        <v>80</v>
      </c>
      <c r="D17" s="14" t="s">
        <v>103</v>
      </c>
      <c r="E17" s="17" t="s">
        <v>105</v>
      </c>
      <c r="F17" s="57">
        <v>52995</v>
      </c>
      <c r="G17" s="16">
        <f t="shared" si="0"/>
        <v>42396</v>
      </c>
      <c r="H17" s="16">
        <v>52995</v>
      </c>
      <c r="I17" s="18">
        <v>52995</v>
      </c>
      <c r="J17" s="18">
        <v>52995</v>
      </c>
      <c r="K17" s="18">
        <v>52995</v>
      </c>
      <c r="L17" s="16">
        <f t="shared" si="1"/>
        <v>42396</v>
      </c>
      <c r="M17" s="16">
        <f t="shared" si="2"/>
        <v>42396</v>
      </c>
    </row>
    <row r="18" spans="1:13" ht="12.75">
      <c r="A18" s="44" t="s">
        <v>21</v>
      </c>
      <c r="B18" s="23">
        <v>47224550</v>
      </c>
      <c r="C18" s="1" t="s">
        <v>109</v>
      </c>
      <c r="D18" s="14" t="s">
        <v>98</v>
      </c>
      <c r="E18" s="15" t="s">
        <v>99</v>
      </c>
      <c r="F18" s="57">
        <v>16500</v>
      </c>
      <c r="G18" s="16">
        <f t="shared" si="0"/>
        <v>13200</v>
      </c>
      <c r="H18" s="16">
        <v>16500</v>
      </c>
      <c r="I18" s="18">
        <v>16500</v>
      </c>
      <c r="J18" s="18"/>
      <c r="K18" s="18">
        <v>16500</v>
      </c>
      <c r="L18" s="16">
        <f t="shared" si="1"/>
        <v>13200</v>
      </c>
      <c r="M18" s="16"/>
    </row>
    <row r="19" spans="1:13" ht="12.75">
      <c r="A19" s="44" t="s">
        <v>22</v>
      </c>
      <c r="B19" s="24">
        <v>43378501</v>
      </c>
      <c r="C19" s="1" t="s">
        <v>106</v>
      </c>
      <c r="D19" s="14" t="s">
        <v>107</v>
      </c>
      <c r="E19" s="17" t="s">
        <v>108</v>
      </c>
      <c r="F19" s="57">
        <v>6518</v>
      </c>
      <c r="G19" s="16">
        <f t="shared" si="0"/>
        <v>5214.400000000001</v>
      </c>
      <c r="H19" s="16">
        <v>6518</v>
      </c>
      <c r="I19" s="18">
        <v>6518</v>
      </c>
      <c r="J19" s="18">
        <v>6518</v>
      </c>
      <c r="K19" s="61">
        <v>6518</v>
      </c>
      <c r="L19" s="16">
        <f t="shared" si="1"/>
        <v>5214.400000000001</v>
      </c>
      <c r="M19" s="16">
        <f t="shared" si="2"/>
        <v>5214.400000000001</v>
      </c>
    </row>
    <row r="20" spans="1:13" ht="12.75">
      <c r="A20" s="44" t="s">
        <v>23</v>
      </c>
      <c r="B20" s="1">
        <v>44065558</v>
      </c>
      <c r="C20" s="33" t="s">
        <v>77</v>
      </c>
      <c r="D20" s="33" t="s">
        <v>115</v>
      </c>
      <c r="E20" s="7" t="s">
        <v>116</v>
      </c>
      <c r="F20" s="56">
        <v>8500</v>
      </c>
      <c r="G20" s="10">
        <f t="shared" si="0"/>
        <v>6800</v>
      </c>
      <c r="H20" s="10">
        <v>8500</v>
      </c>
      <c r="I20" s="34">
        <v>8500</v>
      </c>
      <c r="J20" s="34">
        <v>8500</v>
      </c>
      <c r="K20" s="34">
        <v>8500</v>
      </c>
      <c r="L20" s="10">
        <f t="shared" si="1"/>
        <v>6800</v>
      </c>
      <c r="M20" s="10">
        <f t="shared" si="2"/>
        <v>6800</v>
      </c>
    </row>
    <row r="21" spans="1:13" ht="12.75">
      <c r="A21" s="31" t="s">
        <v>24</v>
      </c>
      <c r="B21" s="1">
        <v>26677407</v>
      </c>
      <c r="C21" s="33" t="s">
        <v>112</v>
      </c>
      <c r="D21" s="19" t="s">
        <v>113</v>
      </c>
      <c r="E21" s="20" t="s">
        <v>114</v>
      </c>
      <c r="F21" s="58">
        <v>3500</v>
      </c>
      <c r="G21" s="21">
        <f t="shared" si="0"/>
        <v>2800</v>
      </c>
      <c r="H21" s="21">
        <v>3500</v>
      </c>
      <c r="I21" s="32">
        <v>3500</v>
      </c>
      <c r="J21" s="32"/>
      <c r="K21" s="32">
        <v>3500</v>
      </c>
      <c r="L21" s="21">
        <f t="shared" si="1"/>
        <v>2800</v>
      </c>
      <c r="M21" s="21"/>
    </row>
    <row r="22" spans="1:13" ht="12.75">
      <c r="A22" s="2" t="s">
        <v>25</v>
      </c>
      <c r="B22" s="28">
        <v>529672</v>
      </c>
      <c r="C22" s="29" t="s">
        <v>6</v>
      </c>
      <c r="D22" s="14" t="s">
        <v>110</v>
      </c>
      <c r="E22" s="15" t="s">
        <v>111</v>
      </c>
      <c r="F22" s="57">
        <v>14900</v>
      </c>
      <c r="G22" s="16">
        <f t="shared" si="0"/>
        <v>11920</v>
      </c>
      <c r="H22" s="16"/>
      <c r="I22" s="61">
        <v>14900</v>
      </c>
      <c r="J22" s="18">
        <v>14900</v>
      </c>
      <c r="K22" s="18">
        <v>14900</v>
      </c>
      <c r="L22" s="16"/>
      <c r="M22" s="16">
        <f t="shared" si="2"/>
        <v>11920</v>
      </c>
    </row>
    <row r="23" spans="1:13" ht="12.75">
      <c r="A23" s="2" t="s">
        <v>26</v>
      </c>
      <c r="B23" s="23">
        <v>22866779</v>
      </c>
      <c r="C23" s="1" t="s">
        <v>117</v>
      </c>
      <c r="D23" s="1" t="s">
        <v>118</v>
      </c>
      <c r="E23" s="15" t="s">
        <v>119</v>
      </c>
      <c r="F23" s="57">
        <v>39000</v>
      </c>
      <c r="G23" s="16">
        <f t="shared" si="0"/>
        <v>31200</v>
      </c>
      <c r="H23" s="16">
        <v>39000</v>
      </c>
      <c r="I23" s="18">
        <v>39000</v>
      </c>
      <c r="J23" s="18">
        <v>39000</v>
      </c>
      <c r="K23" s="18"/>
      <c r="L23" s="16">
        <f t="shared" si="1"/>
        <v>31200</v>
      </c>
      <c r="M23" s="16">
        <f t="shared" si="2"/>
        <v>31200</v>
      </c>
    </row>
    <row r="24" spans="1:13" ht="12.75">
      <c r="A24" s="2" t="s">
        <v>27</v>
      </c>
      <c r="B24" s="23">
        <v>27000818</v>
      </c>
      <c r="C24" s="1" t="s">
        <v>121</v>
      </c>
      <c r="D24" s="1" t="s">
        <v>122</v>
      </c>
      <c r="E24" s="15" t="s">
        <v>123</v>
      </c>
      <c r="F24" s="57">
        <v>39000</v>
      </c>
      <c r="G24" s="16">
        <f t="shared" si="0"/>
        <v>31200</v>
      </c>
      <c r="H24" s="16">
        <v>39000</v>
      </c>
      <c r="I24" s="18">
        <v>39000</v>
      </c>
      <c r="J24" s="18">
        <v>39000</v>
      </c>
      <c r="K24" s="18"/>
      <c r="L24" s="16">
        <f t="shared" si="1"/>
        <v>31200</v>
      </c>
      <c r="M24" s="16">
        <f t="shared" si="2"/>
        <v>31200</v>
      </c>
    </row>
    <row r="25" spans="1:13" ht="12.75">
      <c r="A25" s="2" t="s">
        <v>28</v>
      </c>
      <c r="B25" s="23">
        <v>27000818</v>
      </c>
      <c r="C25" s="1" t="s">
        <v>121</v>
      </c>
      <c r="D25" s="1" t="s">
        <v>124</v>
      </c>
      <c r="E25" s="15" t="s">
        <v>123</v>
      </c>
      <c r="F25" s="57">
        <v>39000</v>
      </c>
      <c r="G25" s="16">
        <f t="shared" si="0"/>
        <v>31200</v>
      </c>
      <c r="H25" s="16">
        <v>39000</v>
      </c>
      <c r="I25" s="16">
        <v>39000</v>
      </c>
      <c r="J25" s="16">
        <v>39000</v>
      </c>
      <c r="K25" s="18"/>
      <c r="L25" s="16">
        <f t="shared" si="1"/>
        <v>31200</v>
      </c>
      <c r="M25" s="16">
        <f t="shared" si="2"/>
        <v>31200</v>
      </c>
    </row>
    <row r="26" spans="1:13" ht="12.75">
      <c r="A26" s="2" t="s">
        <v>29</v>
      </c>
      <c r="B26" s="23">
        <v>27000818</v>
      </c>
      <c r="C26" s="1" t="s">
        <v>121</v>
      </c>
      <c r="D26" s="1" t="s">
        <v>125</v>
      </c>
      <c r="E26" s="15" t="s">
        <v>123</v>
      </c>
      <c r="F26" s="57">
        <v>4499</v>
      </c>
      <c r="G26" s="16">
        <f t="shared" si="0"/>
        <v>3599.2000000000003</v>
      </c>
      <c r="H26" s="16"/>
      <c r="I26" s="16"/>
      <c r="J26" s="16">
        <v>4499</v>
      </c>
      <c r="K26" s="18"/>
      <c r="L26" s="16">
        <f t="shared" si="1"/>
        <v>0</v>
      </c>
      <c r="M26" s="16">
        <f t="shared" si="2"/>
        <v>3599.2000000000003</v>
      </c>
    </row>
    <row r="27" spans="1:13" ht="12.75">
      <c r="A27" s="2" t="s">
        <v>30</v>
      </c>
      <c r="B27" s="23">
        <v>27000818</v>
      </c>
      <c r="C27" s="1" t="s">
        <v>121</v>
      </c>
      <c r="D27" s="1" t="s">
        <v>126</v>
      </c>
      <c r="E27" s="15" t="s">
        <v>123</v>
      </c>
      <c r="F27" s="57">
        <v>18000</v>
      </c>
      <c r="G27" s="16">
        <f t="shared" si="0"/>
        <v>14400</v>
      </c>
      <c r="H27" s="16">
        <v>18000</v>
      </c>
      <c r="I27" s="16">
        <v>18000</v>
      </c>
      <c r="J27" s="16">
        <v>18000</v>
      </c>
      <c r="K27" s="18"/>
      <c r="L27" s="16">
        <f t="shared" si="1"/>
        <v>14400</v>
      </c>
      <c r="M27" s="16">
        <f t="shared" si="2"/>
        <v>14400</v>
      </c>
    </row>
    <row r="28" spans="1:13" ht="12.75">
      <c r="A28" s="2" t="s">
        <v>31</v>
      </c>
      <c r="B28" s="23">
        <v>27000818</v>
      </c>
      <c r="C28" s="1" t="s">
        <v>121</v>
      </c>
      <c r="D28" s="1" t="s">
        <v>122</v>
      </c>
      <c r="E28" s="15" t="s">
        <v>123</v>
      </c>
      <c r="F28" s="57">
        <v>39000</v>
      </c>
      <c r="G28" s="16">
        <f t="shared" si="0"/>
        <v>31200</v>
      </c>
      <c r="H28" s="16">
        <v>39000</v>
      </c>
      <c r="I28" s="16">
        <v>39000</v>
      </c>
      <c r="J28" s="16">
        <v>39000</v>
      </c>
      <c r="K28" s="18"/>
      <c r="L28" s="16">
        <f t="shared" si="1"/>
        <v>31200</v>
      </c>
      <c r="M28" s="16">
        <f t="shared" si="2"/>
        <v>31200</v>
      </c>
    </row>
    <row r="29" spans="1:13" ht="12.75">
      <c r="A29" s="2" t="s">
        <v>32</v>
      </c>
      <c r="B29" s="23">
        <v>48895334</v>
      </c>
      <c r="C29" s="1" t="s">
        <v>127</v>
      </c>
      <c r="D29" s="1" t="s">
        <v>128</v>
      </c>
      <c r="E29" s="15" t="s">
        <v>129</v>
      </c>
      <c r="F29" s="57">
        <v>4737</v>
      </c>
      <c r="G29" s="16">
        <f t="shared" si="0"/>
        <v>3789.6000000000004</v>
      </c>
      <c r="H29" s="16">
        <v>4737</v>
      </c>
      <c r="I29" s="16">
        <v>4737</v>
      </c>
      <c r="J29" s="16">
        <v>4737</v>
      </c>
      <c r="K29" s="18">
        <v>4737</v>
      </c>
      <c r="L29" s="16">
        <f t="shared" si="1"/>
        <v>3789.6000000000004</v>
      </c>
      <c r="M29" s="16">
        <f t="shared" si="2"/>
        <v>3789.6000000000004</v>
      </c>
    </row>
    <row r="30" spans="1:13" ht="12.75">
      <c r="A30" s="2" t="s">
        <v>33</v>
      </c>
      <c r="B30" s="23">
        <v>69092702</v>
      </c>
      <c r="C30" s="1" t="s">
        <v>135</v>
      </c>
      <c r="D30" s="1" t="s">
        <v>136</v>
      </c>
      <c r="E30" s="15" t="s">
        <v>137</v>
      </c>
      <c r="F30" s="57">
        <v>19000</v>
      </c>
      <c r="G30" s="16">
        <f t="shared" si="0"/>
        <v>15200</v>
      </c>
      <c r="H30" s="16"/>
      <c r="I30" s="16"/>
      <c r="J30" s="16">
        <v>19000</v>
      </c>
      <c r="K30" s="18"/>
      <c r="L30" s="16"/>
      <c r="M30" s="16">
        <f t="shared" si="2"/>
        <v>15200</v>
      </c>
    </row>
    <row r="31" spans="1:13" ht="12.75">
      <c r="A31" s="2" t="s">
        <v>34</v>
      </c>
      <c r="B31" s="23">
        <v>69092702</v>
      </c>
      <c r="C31" s="1" t="s">
        <v>135</v>
      </c>
      <c r="D31" s="1" t="s">
        <v>138</v>
      </c>
      <c r="E31" s="15" t="s">
        <v>139</v>
      </c>
      <c r="F31" s="57">
        <v>21000</v>
      </c>
      <c r="G31" s="16">
        <f t="shared" si="0"/>
        <v>16800</v>
      </c>
      <c r="H31" s="16"/>
      <c r="I31" s="16"/>
      <c r="J31" s="16"/>
      <c r="K31" s="18"/>
      <c r="L31" s="16"/>
      <c r="M31" s="16"/>
    </row>
    <row r="32" spans="1:13" ht="12.75">
      <c r="A32" s="2" t="s">
        <v>35</v>
      </c>
      <c r="B32" s="23">
        <v>75070961</v>
      </c>
      <c r="C32" s="1" t="s">
        <v>130</v>
      </c>
      <c r="D32" s="1" t="s">
        <v>131</v>
      </c>
      <c r="E32" s="15" t="s">
        <v>132</v>
      </c>
      <c r="F32" s="57">
        <v>18125</v>
      </c>
      <c r="G32" s="16">
        <f t="shared" si="0"/>
        <v>14500</v>
      </c>
      <c r="H32" s="16">
        <v>18125</v>
      </c>
      <c r="I32" s="16">
        <v>18125</v>
      </c>
      <c r="J32" s="16">
        <v>18125</v>
      </c>
      <c r="K32" s="18">
        <v>18125</v>
      </c>
      <c r="L32" s="16">
        <f t="shared" si="1"/>
        <v>14500</v>
      </c>
      <c r="M32" s="16">
        <f t="shared" si="2"/>
        <v>14500</v>
      </c>
    </row>
    <row r="33" spans="1:13" ht="12.75">
      <c r="A33" s="2" t="s">
        <v>36</v>
      </c>
      <c r="B33" s="23">
        <v>75070961</v>
      </c>
      <c r="C33" s="1" t="s">
        <v>130</v>
      </c>
      <c r="D33" s="1" t="s">
        <v>133</v>
      </c>
      <c r="E33" s="15" t="s">
        <v>134</v>
      </c>
      <c r="F33" s="57">
        <v>20970</v>
      </c>
      <c r="G33" s="16">
        <f t="shared" si="0"/>
        <v>16776</v>
      </c>
      <c r="H33" s="16">
        <v>20970</v>
      </c>
      <c r="I33" s="16">
        <v>20970</v>
      </c>
      <c r="J33" s="16">
        <v>20970</v>
      </c>
      <c r="K33" s="18">
        <v>20970</v>
      </c>
      <c r="L33" s="16">
        <f t="shared" si="1"/>
        <v>16776</v>
      </c>
      <c r="M33" s="16">
        <f t="shared" si="2"/>
        <v>16776</v>
      </c>
    </row>
    <row r="34" spans="1:13" ht="12.75">
      <c r="A34" s="2" t="s">
        <v>37</v>
      </c>
      <c r="B34" s="23">
        <v>43378412</v>
      </c>
      <c r="C34" s="1" t="s">
        <v>80</v>
      </c>
      <c r="D34" s="1" t="s">
        <v>140</v>
      </c>
      <c r="E34" s="15" t="s">
        <v>141</v>
      </c>
      <c r="F34" s="57">
        <v>12500</v>
      </c>
      <c r="G34" s="16">
        <f t="shared" si="0"/>
        <v>10000</v>
      </c>
      <c r="H34" s="16">
        <v>12500</v>
      </c>
      <c r="I34" s="16">
        <v>12500</v>
      </c>
      <c r="J34" s="16">
        <v>12500</v>
      </c>
      <c r="K34" s="18">
        <v>12500</v>
      </c>
      <c r="L34" s="16">
        <f t="shared" si="1"/>
        <v>10000</v>
      </c>
      <c r="M34" s="16">
        <f t="shared" si="2"/>
        <v>10000</v>
      </c>
    </row>
    <row r="35" spans="1:13" ht="12.75">
      <c r="A35" s="2" t="s">
        <v>38</v>
      </c>
      <c r="B35" s="23">
        <v>72543663</v>
      </c>
      <c r="C35" s="1" t="s">
        <v>142</v>
      </c>
      <c r="D35" s="1" t="s">
        <v>158</v>
      </c>
      <c r="E35" s="7" t="s">
        <v>143</v>
      </c>
      <c r="F35" s="56">
        <v>15000</v>
      </c>
      <c r="G35" s="10">
        <f t="shared" si="0"/>
        <v>12000</v>
      </c>
      <c r="H35" s="10">
        <v>15000</v>
      </c>
      <c r="I35" s="10">
        <v>15000</v>
      </c>
      <c r="J35" s="10">
        <v>15000</v>
      </c>
      <c r="K35" s="34"/>
      <c r="L35" s="10">
        <f t="shared" si="1"/>
        <v>12000</v>
      </c>
      <c r="M35" s="10">
        <f t="shared" si="2"/>
        <v>12000</v>
      </c>
    </row>
    <row r="36" spans="1:13" ht="12.75">
      <c r="A36" s="31" t="s">
        <v>39</v>
      </c>
      <c r="B36" s="45">
        <v>71582908</v>
      </c>
      <c r="C36" s="46" t="s">
        <v>144</v>
      </c>
      <c r="D36" s="46" t="s">
        <v>145</v>
      </c>
      <c r="E36" s="20" t="s">
        <v>146</v>
      </c>
      <c r="F36" s="58">
        <v>13000</v>
      </c>
      <c r="G36" s="21">
        <f aca="true" t="shared" si="3" ref="G36:G65">0.8*F36</f>
        <v>10400</v>
      </c>
      <c r="H36" s="21"/>
      <c r="I36" s="21"/>
      <c r="J36" s="21">
        <v>13000</v>
      </c>
      <c r="K36" s="32"/>
      <c r="L36" s="21"/>
      <c r="M36" s="21">
        <f t="shared" si="2"/>
        <v>10400</v>
      </c>
    </row>
    <row r="37" spans="1:13" ht="12.75">
      <c r="A37" s="2" t="s">
        <v>40</v>
      </c>
      <c r="B37" s="23">
        <v>71582908</v>
      </c>
      <c r="C37" s="1" t="s">
        <v>144</v>
      </c>
      <c r="D37" s="1" t="s">
        <v>147</v>
      </c>
      <c r="E37" s="15" t="s">
        <v>148</v>
      </c>
      <c r="F37" s="57">
        <v>19000</v>
      </c>
      <c r="G37" s="16">
        <f t="shared" si="3"/>
        <v>15200</v>
      </c>
      <c r="H37" s="16"/>
      <c r="I37" s="16"/>
      <c r="J37" s="16">
        <v>19000</v>
      </c>
      <c r="K37" s="18"/>
      <c r="L37" s="16"/>
      <c r="M37" s="16">
        <f t="shared" si="2"/>
        <v>15200</v>
      </c>
    </row>
    <row r="38" spans="1:13" ht="12.75">
      <c r="A38" s="44" t="s">
        <v>41</v>
      </c>
      <c r="B38" s="39">
        <v>62697561</v>
      </c>
      <c r="C38" s="35" t="s">
        <v>149</v>
      </c>
      <c r="D38" s="35" t="s">
        <v>150</v>
      </c>
      <c r="E38" s="36" t="s">
        <v>151</v>
      </c>
      <c r="F38" s="56">
        <v>11000</v>
      </c>
      <c r="G38" s="10">
        <f t="shared" si="3"/>
        <v>8800</v>
      </c>
      <c r="H38" s="34">
        <v>11000</v>
      </c>
      <c r="I38" s="34">
        <v>11000</v>
      </c>
      <c r="J38" s="34"/>
      <c r="K38" s="34"/>
      <c r="L38" s="34">
        <f t="shared" si="1"/>
        <v>8800</v>
      </c>
      <c r="M38" s="10"/>
    </row>
    <row r="39" spans="1:13" ht="12.75">
      <c r="A39" s="2" t="s">
        <v>42</v>
      </c>
      <c r="B39" s="35">
        <v>43378498</v>
      </c>
      <c r="C39" s="35" t="s">
        <v>83</v>
      </c>
      <c r="D39" s="37" t="s">
        <v>152</v>
      </c>
      <c r="E39" s="38" t="s">
        <v>153</v>
      </c>
      <c r="F39" s="58">
        <v>4400</v>
      </c>
      <c r="G39" s="32">
        <f t="shared" si="3"/>
        <v>3520</v>
      </c>
      <c r="H39" s="32">
        <v>4400</v>
      </c>
      <c r="I39" s="32">
        <v>4400</v>
      </c>
      <c r="J39" s="32"/>
      <c r="K39" s="32">
        <v>4400</v>
      </c>
      <c r="L39" s="32">
        <f t="shared" si="1"/>
        <v>3520</v>
      </c>
      <c r="M39" s="32"/>
    </row>
    <row r="40" spans="1:13" ht="12.75">
      <c r="A40" s="2" t="s">
        <v>43</v>
      </c>
      <c r="B40" s="35">
        <v>43378498</v>
      </c>
      <c r="C40" s="35" t="s">
        <v>83</v>
      </c>
      <c r="D40" s="14" t="s">
        <v>154</v>
      </c>
      <c r="E40" s="15" t="s">
        <v>155</v>
      </c>
      <c r="F40" s="57">
        <v>3200</v>
      </c>
      <c r="G40" s="18">
        <f t="shared" si="3"/>
        <v>2560</v>
      </c>
      <c r="H40" s="18"/>
      <c r="I40" s="61">
        <v>3200</v>
      </c>
      <c r="J40" s="18"/>
      <c r="K40" s="18">
        <v>3200</v>
      </c>
      <c r="L40" s="18"/>
      <c r="M40" s="18"/>
    </row>
    <row r="41" spans="1:13" ht="12.75">
      <c r="A41" s="44" t="s">
        <v>44</v>
      </c>
      <c r="B41" s="35">
        <v>43378498</v>
      </c>
      <c r="C41" s="35" t="s">
        <v>83</v>
      </c>
      <c r="D41" s="14" t="s">
        <v>156</v>
      </c>
      <c r="E41" s="15" t="s">
        <v>157</v>
      </c>
      <c r="F41" s="57">
        <v>5000</v>
      </c>
      <c r="G41" s="16">
        <f t="shared" si="3"/>
        <v>4000</v>
      </c>
      <c r="H41" s="18">
        <v>5000</v>
      </c>
      <c r="I41" s="18">
        <v>5000</v>
      </c>
      <c r="J41" s="18"/>
      <c r="K41" s="18">
        <v>5000</v>
      </c>
      <c r="L41" s="18">
        <f t="shared" si="1"/>
        <v>4000</v>
      </c>
      <c r="M41" s="16"/>
    </row>
    <row r="42" spans="1:13" ht="12.75">
      <c r="A42" s="2" t="s">
        <v>45</v>
      </c>
      <c r="B42" s="23">
        <v>26596792</v>
      </c>
      <c r="C42" s="1" t="s">
        <v>159</v>
      </c>
      <c r="D42" s="1" t="s">
        <v>160</v>
      </c>
      <c r="E42" s="15" t="s">
        <v>161</v>
      </c>
      <c r="F42" s="57">
        <v>25476</v>
      </c>
      <c r="G42" s="16">
        <f t="shared" si="3"/>
        <v>20380.800000000003</v>
      </c>
      <c r="H42" s="18">
        <v>25476</v>
      </c>
      <c r="I42" s="18">
        <v>25476</v>
      </c>
      <c r="J42" s="18">
        <v>25476</v>
      </c>
      <c r="K42" s="61">
        <v>25476</v>
      </c>
      <c r="L42" s="18">
        <f t="shared" si="1"/>
        <v>20380.800000000003</v>
      </c>
      <c r="M42" s="16">
        <f t="shared" si="2"/>
        <v>20380.800000000003</v>
      </c>
    </row>
    <row r="43" spans="1:13" ht="12.75">
      <c r="A43" s="44" t="s">
        <v>46</v>
      </c>
      <c r="B43" s="23">
        <v>529672</v>
      </c>
      <c r="C43" s="29" t="s">
        <v>6</v>
      </c>
      <c r="D43" s="14" t="s">
        <v>162</v>
      </c>
      <c r="E43" s="15" t="s">
        <v>163</v>
      </c>
      <c r="F43" s="57">
        <v>10400</v>
      </c>
      <c r="G43" s="16">
        <f t="shared" si="3"/>
        <v>8320</v>
      </c>
      <c r="H43" s="18">
        <v>10400</v>
      </c>
      <c r="I43" s="18">
        <v>10400</v>
      </c>
      <c r="J43" s="18"/>
      <c r="K43" s="18">
        <v>10400</v>
      </c>
      <c r="L43" s="18">
        <f t="shared" si="1"/>
        <v>8320</v>
      </c>
      <c r="M43" s="16"/>
    </row>
    <row r="44" spans="1:13" ht="12.75">
      <c r="A44" s="2" t="s">
        <v>47</v>
      </c>
      <c r="B44" s="23">
        <v>60545291</v>
      </c>
      <c r="C44" s="1" t="s">
        <v>164</v>
      </c>
      <c r="D44" s="1" t="s">
        <v>165</v>
      </c>
      <c r="E44" s="7" t="s">
        <v>166</v>
      </c>
      <c r="F44" s="56">
        <v>4200</v>
      </c>
      <c r="G44" s="10">
        <f t="shared" si="3"/>
        <v>3360</v>
      </c>
      <c r="H44" s="34">
        <v>4200</v>
      </c>
      <c r="I44" s="34">
        <v>4200</v>
      </c>
      <c r="J44" s="34"/>
      <c r="K44" s="34">
        <v>4200</v>
      </c>
      <c r="L44" s="34">
        <f t="shared" si="1"/>
        <v>3360</v>
      </c>
      <c r="M44" s="10"/>
    </row>
    <row r="45" spans="1:13" ht="12.75">
      <c r="A45" s="31" t="s">
        <v>48</v>
      </c>
      <c r="B45" s="23">
        <v>529672</v>
      </c>
      <c r="C45" s="29" t="s">
        <v>6</v>
      </c>
      <c r="D45" s="19" t="s">
        <v>167</v>
      </c>
      <c r="E45" s="20" t="s">
        <v>168</v>
      </c>
      <c r="F45" s="58">
        <v>18000</v>
      </c>
      <c r="G45" s="21">
        <f t="shared" si="3"/>
        <v>14400</v>
      </c>
      <c r="H45" s="63">
        <v>18000</v>
      </c>
      <c r="I45" s="63">
        <v>18000</v>
      </c>
      <c r="J45" s="32">
        <v>18000</v>
      </c>
      <c r="K45" s="32">
        <v>18000</v>
      </c>
      <c r="L45" s="63">
        <f t="shared" si="1"/>
        <v>14400</v>
      </c>
      <c r="M45" s="21">
        <f t="shared" si="2"/>
        <v>14400</v>
      </c>
    </row>
    <row r="46" spans="1:13" ht="12.75">
      <c r="A46" s="2" t="s">
        <v>49</v>
      </c>
      <c r="B46" s="23">
        <v>529672</v>
      </c>
      <c r="C46" s="29" t="s">
        <v>6</v>
      </c>
      <c r="D46" s="40" t="s">
        <v>169</v>
      </c>
      <c r="E46" s="41" t="s">
        <v>170</v>
      </c>
      <c r="F46" s="57">
        <v>14400</v>
      </c>
      <c r="G46" s="16">
        <f t="shared" si="3"/>
        <v>11520</v>
      </c>
      <c r="H46" s="61">
        <v>14400</v>
      </c>
      <c r="I46" s="61">
        <v>14400</v>
      </c>
      <c r="J46" s="18">
        <v>14400</v>
      </c>
      <c r="K46" s="18">
        <v>14400</v>
      </c>
      <c r="L46" s="61">
        <f t="shared" si="1"/>
        <v>11520</v>
      </c>
      <c r="M46" s="16">
        <f t="shared" si="2"/>
        <v>11520</v>
      </c>
    </row>
    <row r="47" spans="1:13" ht="12.75">
      <c r="A47" s="2" t="s">
        <v>50</v>
      </c>
      <c r="B47" s="1">
        <v>26596792</v>
      </c>
      <c r="C47" s="39" t="s">
        <v>159</v>
      </c>
      <c r="D47" s="14" t="s">
        <v>180</v>
      </c>
      <c r="E47" s="15" t="s">
        <v>181</v>
      </c>
      <c r="F47" s="57">
        <v>8946</v>
      </c>
      <c r="G47" s="16">
        <f t="shared" si="3"/>
        <v>7156.8</v>
      </c>
      <c r="H47" s="18">
        <v>8946</v>
      </c>
      <c r="I47" s="18">
        <v>8946</v>
      </c>
      <c r="J47" s="18">
        <v>8946</v>
      </c>
      <c r="K47" s="61">
        <v>8946</v>
      </c>
      <c r="L47" s="18">
        <f t="shared" si="1"/>
        <v>7156.8</v>
      </c>
      <c r="M47" s="16">
        <f t="shared" si="2"/>
        <v>7156.8</v>
      </c>
    </row>
    <row r="48" spans="1:13" ht="12.75">
      <c r="A48" s="44" t="s">
        <v>51</v>
      </c>
      <c r="B48" s="24">
        <v>63438216</v>
      </c>
      <c r="C48" s="14" t="s">
        <v>177</v>
      </c>
      <c r="D48" s="14" t="s">
        <v>179</v>
      </c>
      <c r="E48" s="15" t="s">
        <v>166</v>
      </c>
      <c r="F48" s="57">
        <v>8000</v>
      </c>
      <c r="G48" s="16">
        <f t="shared" si="3"/>
        <v>6400</v>
      </c>
      <c r="H48" s="18">
        <v>8000</v>
      </c>
      <c r="I48" s="18">
        <v>8000</v>
      </c>
      <c r="J48" s="18"/>
      <c r="K48" s="18">
        <v>8000</v>
      </c>
      <c r="L48" s="18">
        <f t="shared" si="1"/>
        <v>6400</v>
      </c>
      <c r="M48" s="16"/>
    </row>
    <row r="49" spans="1:13" ht="12.75">
      <c r="A49" s="2" t="s">
        <v>52</v>
      </c>
      <c r="B49" s="24">
        <v>63438216</v>
      </c>
      <c r="C49" s="14" t="s">
        <v>177</v>
      </c>
      <c r="D49" s="14" t="s">
        <v>178</v>
      </c>
      <c r="E49" s="15" t="s">
        <v>166</v>
      </c>
      <c r="F49" s="57">
        <v>11000</v>
      </c>
      <c r="G49" s="16">
        <f t="shared" si="3"/>
        <v>8800</v>
      </c>
      <c r="H49" s="18">
        <v>11000</v>
      </c>
      <c r="I49" s="18">
        <v>11000</v>
      </c>
      <c r="J49" s="18"/>
      <c r="K49" s="18">
        <v>11000</v>
      </c>
      <c r="L49" s="18">
        <f t="shared" si="1"/>
        <v>8800</v>
      </c>
      <c r="M49" s="16"/>
    </row>
    <row r="50" spans="1:13" ht="12.75">
      <c r="A50" s="2" t="s">
        <v>53</v>
      </c>
      <c r="B50" s="24">
        <v>46484621</v>
      </c>
      <c r="C50" s="14" t="s">
        <v>174</v>
      </c>
      <c r="D50" s="14" t="s">
        <v>175</v>
      </c>
      <c r="E50" s="15" t="s">
        <v>176</v>
      </c>
      <c r="F50" s="57">
        <v>25000</v>
      </c>
      <c r="G50" s="16">
        <f t="shared" si="3"/>
        <v>20000</v>
      </c>
      <c r="H50" s="18"/>
      <c r="I50" s="18"/>
      <c r="J50" s="18">
        <v>25000</v>
      </c>
      <c r="K50" s="18"/>
      <c r="L50" s="18"/>
      <c r="M50" s="16">
        <f t="shared" si="2"/>
        <v>20000</v>
      </c>
    </row>
    <row r="51" spans="1:13" ht="12.75">
      <c r="A51" s="2" t="s">
        <v>54</v>
      </c>
      <c r="B51" s="24">
        <v>63257416</v>
      </c>
      <c r="C51" s="14" t="s">
        <v>171</v>
      </c>
      <c r="D51" s="14" t="s">
        <v>172</v>
      </c>
      <c r="E51" s="15" t="s">
        <v>173</v>
      </c>
      <c r="F51" s="57">
        <v>40000</v>
      </c>
      <c r="G51" s="16">
        <f t="shared" si="3"/>
        <v>32000</v>
      </c>
      <c r="H51" s="18">
        <v>40000</v>
      </c>
      <c r="I51" s="18">
        <v>40000</v>
      </c>
      <c r="J51" s="18">
        <v>40000</v>
      </c>
      <c r="K51" s="61">
        <v>40000</v>
      </c>
      <c r="L51" s="18">
        <f t="shared" si="1"/>
        <v>32000</v>
      </c>
      <c r="M51" s="16">
        <f t="shared" si="2"/>
        <v>32000</v>
      </c>
    </row>
    <row r="52" spans="1:13" ht="12.75">
      <c r="A52" s="2" t="s">
        <v>55</v>
      </c>
      <c r="B52" s="24">
        <v>63438216</v>
      </c>
      <c r="C52" s="14" t="s">
        <v>177</v>
      </c>
      <c r="D52" s="14" t="s">
        <v>182</v>
      </c>
      <c r="E52" s="15" t="s">
        <v>183</v>
      </c>
      <c r="F52" s="57">
        <v>10000</v>
      </c>
      <c r="G52" s="16">
        <f t="shared" si="3"/>
        <v>8000</v>
      </c>
      <c r="H52" s="18">
        <v>10000</v>
      </c>
      <c r="I52" s="18">
        <v>10000</v>
      </c>
      <c r="J52" s="18"/>
      <c r="K52" s="18">
        <v>10000</v>
      </c>
      <c r="L52" s="18">
        <f t="shared" si="1"/>
        <v>8000</v>
      </c>
      <c r="M52" s="16"/>
    </row>
    <row r="53" spans="1:13" ht="12.75">
      <c r="A53" s="2" t="s">
        <v>56</v>
      </c>
      <c r="B53" s="24">
        <v>60544856</v>
      </c>
      <c r="C53" s="14" t="s">
        <v>186</v>
      </c>
      <c r="D53" s="14" t="s">
        <v>187</v>
      </c>
      <c r="E53" s="15" t="s">
        <v>188</v>
      </c>
      <c r="F53" s="57">
        <v>2600</v>
      </c>
      <c r="G53" s="16">
        <f t="shared" si="3"/>
        <v>2080</v>
      </c>
      <c r="H53" s="16"/>
      <c r="I53" s="16"/>
      <c r="J53" s="16"/>
      <c r="K53" s="18">
        <v>2600</v>
      </c>
      <c r="L53" s="16"/>
      <c r="M53" s="16"/>
    </row>
    <row r="54" spans="1:13" ht="12.75">
      <c r="A54" s="44" t="s">
        <v>57</v>
      </c>
      <c r="B54" s="24">
        <v>63438216</v>
      </c>
      <c r="C54" s="14" t="s">
        <v>177</v>
      </c>
      <c r="D54" s="14" t="s">
        <v>184</v>
      </c>
      <c r="E54" s="15" t="s">
        <v>185</v>
      </c>
      <c r="F54" s="57">
        <v>12000</v>
      </c>
      <c r="G54" s="16">
        <f t="shared" si="3"/>
        <v>9600</v>
      </c>
      <c r="H54" s="16">
        <v>12000</v>
      </c>
      <c r="I54" s="16">
        <v>12000</v>
      </c>
      <c r="J54" s="16"/>
      <c r="K54" s="18">
        <v>12000</v>
      </c>
      <c r="L54" s="16">
        <f t="shared" si="1"/>
        <v>9600</v>
      </c>
      <c r="M54" s="16"/>
    </row>
    <row r="55" spans="1:13" ht="12.75">
      <c r="A55" s="2" t="s">
        <v>58</v>
      </c>
      <c r="B55" s="23">
        <v>72543663</v>
      </c>
      <c r="C55" s="1" t="s">
        <v>142</v>
      </c>
      <c r="D55" s="14" t="s">
        <v>189</v>
      </c>
      <c r="E55" s="15" t="s">
        <v>190</v>
      </c>
      <c r="F55" s="57">
        <v>23000</v>
      </c>
      <c r="G55" s="16">
        <f t="shared" si="3"/>
        <v>18400</v>
      </c>
      <c r="H55" s="16">
        <v>23000</v>
      </c>
      <c r="I55" s="16">
        <v>23000</v>
      </c>
      <c r="J55" s="16">
        <v>23000</v>
      </c>
      <c r="K55" s="18"/>
      <c r="L55" s="16">
        <f t="shared" si="1"/>
        <v>18400</v>
      </c>
      <c r="M55" s="16">
        <f t="shared" si="2"/>
        <v>18400</v>
      </c>
    </row>
    <row r="56" spans="1:13" ht="12.75">
      <c r="A56" s="2" t="s">
        <v>59</v>
      </c>
      <c r="B56" s="24">
        <v>60419717</v>
      </c>
      <c r="C56" s="14" t="s">
        <v>191</v>
      </c>
      <c r="D56" s="14" t="s">
        <v>189</v>
      </c>
      <c r="E56" s="15" t="s">
        <v>190</v>
      </c>
      <c r="F56" s="57">
        <v>23000</v>
      </c>
      <c r="G56" s="16">
        <f t="shared" si="3"/>
        <v>18400</v>
      </c>
      <c r="H56" s="16">
        <v>23000</v>
      </c>
      <c r="I56" s="16">
        <v>23000</v>
      </c>
      <c r="J56" s="16">
        <v>23000</v>
      </c>
      <c r="K56" s="18"/>
      <c r="L56" s="16">
        <f t="shared" si="1"/>
        <v>18400</v>
      </c>
      <c r="M56" s="16">
        <f t="shared" si="2"/>
        <v>18400</v>
      </c>
    </row>
    <row r="57" spans="1:13" ht="12.75">
      <c r="A57" s="2" t="s">
        <v>60</v>
      </c>
      <c r="B57" s="24">
        <v>48895334</v>
      </c>
      <c r="C57" s="14" t="s">
        <v>127</v>
      </c>
      <c r="D57" s="14" t="s">
        <v>192</v>
      </c>
      <c r="E57" s="15" t="s">
        <v>193</v>
      </c>
      <c r="F57" s="57">
        <v>40000</v>
      </c>
      <c r="G57" s="16">
        <f t="shared" si="3"/>
        <v>32000</v>
      </c>
      <c r="H57" s="16">
        <v>40000</v>
      </c>
      <c r="I57" s="16">
        <v>40000</v>
      </c>
      <c r="J57" s="16">
        <v>40000</v>
      </c>
      <c r="K57" s="18">
        <v>40000</v>
      </c>
      <c r="L57" s="16">
        <f t="shared" si="1"/>
        <v>32000</v>
      </c>
      <c r="M57" s="16">
        <f t="shared" si="2"/>
        <v>32000</v>
      </c>
    </row>
    <row r="58" spans="1:13" ht="12.75">
      <c r="A58" s="2" t="s">
        <v>61</v>
      </c>
      <c r="B58" s="24">
        <v>27051242</v>
      </c>
      <c r="C58" s="14" t="s">
        <v>194</v>
      </c>
      <c r="D58" s="14" t="s">
        <v>195</v>
      </c>
      <c r="E58" s="15" t="s">
        <v>196</v>
      </c>
      <c r="F58" s="57">
        <v>22500</v>
      </c>
      <c r="G58" s="16">
        <f t="shared" si="3"/>
        <v>18000</v>
      </c>
      <c r="H58" s="16">
        <v>22500</v>
      </c>
      <c r="I58" s="16">
        <v>22500</v>
      </c>
      <c r="J58" s="16">
        <v>22500</v>
      </c>
      <c r="K58" s="18"/>
      <c r="L58" s="16">
        <f t="shared" si="1"/>
        <v>18000</v>
      </c>
      <c r="M58" s="16">
        <f t="shared" si="2"/>
        <v>18000</v>
      </c>
    </row>
    <row r="59" spans="1:13" ht="12.75">
      <c r="A59" s="2" t="s">
        <v>62</v>
      </c>
      <c r="B59" s="24">
        <v>530948</v>
      </c>
      <c r="C59" s="14" t="s">
        <v>197</v>
      </c>
      <c r="D59" s="14" t="s">
        <v>198</v>
      </c>
      <c r="E59" s="15" t="s">
        <v>199</v>
      </c>
      <c r="F59" s="57">
        <v>40000</v>
      </c>
      <c r="G59" s="16">
        <f t="shared" si="3"/>
        <v>32000</v>
      </c>
      <c r="H59" s="16">
        <v>40000</v>
      </c>
      <c r="I59" s="16">
        <v>40000</v>
      </c>
      <c r="J59" s="16">
        <v>40000</v>
      </c>
      <c r="K59" s="18"/>
      <c r="L59" s="16">
        <f t="shared" si="1"/>
        <v>32000</v>
      </c>
      <c r="M59" s="16">
        <f t="shared" si="2"/>
        <v>32000</v>
      </c>
    </row>
    <row r="60" spans="1:13" ht="12.75">
      <c r="A60" s="2" t="s">
        <v>63</v>
      </c>
      <c r="B60" s="24">
        <v>26609169</v>
      </c>
      <c r="C60" s="14" t="s">
        <v>200</v>
      </c>
      <c r="D60" s="14" t="s">
        <v>201</v>
      </c>
      <c r="E60" s="15" t="s">
        <v>202</v>
      </c>
      <c r="F60" s="57">
        <v>11000</v>
      </c>
      <c r="G60" s="16">
        <f t="shared" si="3"/>
        <v>8800</v>
      </c>
      <c r="H60" s="16">
        <v>11000</v>
      </c>
      <c r="I60" s="16">
        <v>11000</v>
      </c>
      <c r="J60" s="16">
        <v>11000</v>
      </c>
      <c r="K60" s="18"/>
      <c r="L60" s="16">
        <f t="shared" si="1"/>
        <v>8800</v>
      </c>
      <c r="M60" s="16">
        <f t="shared" si="2"/>
        <v>8800</v>
      </c>
    </row>
    <row r="61" spans="1:13" ht="12.75">
      <c r="A61" s="2" t="s">
        <v>64</v>
      </c>
      <c r="B61" s="23">
        <v>27000818</v>
      </c>
      <c r="C61" s="1" t="s">
        <v>121</v>
      </c>
      <c r="D61" s="14" t="s">
        <v>203</v>
      </c>
      <c r="E61" s="15" t="s">
        <v>204</v>
      </c>
      <c r="F61" s="57">
        <v>40000</v>
      </c>
      <c r="G61" s="16">
        <f t="shared" si="3"/>
        <v>32000</v>
      </c>
      <c r="H61" s="16">
        <v>40000</v>
      </c>
      <c r="I61" s="16">
        <v>40000</v>
      </c>
      <c r="J61" s="16">
        <v>40000</v>
      </c>
      <c r="K61" s="18"/>
      <c r="L61" s="16">
        <f t="shared" si="1"/>
        <v>32000</v>
      </c>
      <c r="M61" s="16">
        <f t="shared" si="2"/>
        <v>32000</v>
      </c>
    </row>
    <row r="62" spans="1:13" ht="12.75">
      <c r="A62" s="2" t="s">
        <v>65</v>
      </c>
      <c r="B62" s="23">
        <v>27000818</v>
      </c>
      <c r="C62" s="1" t="s">
        <v>121</v>
      </c>
      <c r="D62" s="14" t="s">
        <v>205</v>
      </c>
      <c r="E62" s="15" t="s">
        <v>204</v>
      </c>
      <c r="F62" s="57">
        <v>40000</v>
      </c>
      <c r="G62" s="16">
        <f t="shared" si="3"/>
        <v>32000</v>
      </c>
      <c r="H62" s="16">
        <v>40000</v>
      </c>
      <c r="I62" s="16">
        <v>40000</v>
      </c>
      <c r="J62" s="16">
        <v>40000</v>
      </c>
      <c r="K62" s="18"/>
      <c r="L62" s="16">
        <f t="shared" si="1"/>
        <v>32000</v>
      </c>
      <c r="M62" s="16">
        <f t="shared" si="2"/>
        <v>32000</v>
      </c>
    </row>
    <row r="63" spans="1:13" ht="12.75">
      <c r="A63" s="2" t="s">
        <v>66</v>
      </c>
      <c r="B63" s="23">
        <v>27000818</v>
      </c>
      <c r="C63" s="1" t="s">
        <v>121</v>
      </c>
      <c r="D63" s="14" t="s">
        <v>206</v>
      </c>
      <c r="E63" s="15" t="s">
        <v>204</v>
      </c>
      <c r="F63" s="57">
        <v>40000</v>
      </c>
      <c r="G63" s="16">
        <f t="shared" si="3"/>
        <v>32000</v>
      </c>
      <c r="H63" s="16"/>
      <c r="I63" s="16"/>
      <c r="J63" s="16">
        <v>40000</v>
      </c>
      <c r="K63" s="18"/>
      <c r="L63" s="16"/>
      <c r="M63" s="16">
        <f t="shared" si="2"/>
        <v>32000</v>
      </c>
    </row>
    <row r="64" spans="1:13" ht="12.75">
      <c r="A64" s="2" t="s">
        <v>67</v>
      </c>
      <c r="B64" s="23">
        <v>27000818</v>
      </c>
      <c r="C64" s="1" t="s">
        <v>121</v>
      </c>
      <c r="D64" s="14" t="s">
        <v>207</v>
      </c>
      <c r="E64" s="15" t="s">
        <v>204</v>
      </c>
      <c r="F64" s="57">
        <v>40000</v>
      </c>
      <c r="G64" s="16">
        <f t="shared" si="3"/>
        <v>32000</v>
      </c>
      <c r="H64" s="16">
        <v>40000</v>
      </c>
      <c r="I64" s="16">
        <v>40000</v>
      </c>
      <c r="J64" s="16">
        <v>40000</v>
      </c>
      <c r="K64" s="18"/>
      <c r="L64" s="16">
        <f t="shared" si="1"/>
        <v>32000</v>
      </c>
      <c r="M64" s="16">
        <f t="shared" si="2"/>
        <v>32000</v>
      </c>
    </row>
    <row r="65" spans="1:13" ht="12.75">
      <c r="A65" s="2" t="s">
        <v>68</v>
      </c>
      <c r="B65" s="23">
        <v>27000818</v>
      </c>
      <c r="C65" s="1" t="s">
        <v>121</v>
      </c>
      <c r="D65" s="40" t="s">
        <v>208</v>
      </c>
      <c r="E65" s="15" t="s">
        <v>204</v>
      </c>
      <c r="F65" s="57">
        <v>17397</v>
      </c>
      <c r="G65" s="18">
        <f t="shared" si="3"/>
        <v>13917.6</v>
      </c>
      <c r="H65" s="18">
        <v>17397</v>
      </c>
      <c r="I65" s="18">
        <v>17397</v>
      </c>
      <c r="J65" s="18">
        <v>17397</v>
      </c>
      <c r="K65" s="18"/>
      <c r="L65" s="18">
        <f t="shared" si="1"/>
        <v>13917.6</v>
      </c>
      <c r="M65" s="18">
        <f t="shared" si="2"/>
        <v>13917.6</v>
      </c>
    </row>
    <row r="66" spans="1:13" ht="12.75">
      <c r="A66" s="2" t="s">
        <v>69</v>
      </c>
      <c r="B66" s="39"/>
      <c r="C66" s="35"/>
      <c r="D66" s="35"/>
      <c r="E66" s="36"/>
      <c r="F66" s="56"/>
      <c r="G66" s="34"/>
      <c r="H66" s="34"/>
      <c r="I66" s="34"/>
      <c r="J66" s="34"/>
      <c r="K66" s="34"/>
      <c r="L66" s="34"/>
      <c r="M66" s="34"/>
    </row>
    <row r="67" spans="1:13" ht="12.75">
      <c r="A67" s="2" t="s">
        <v>70</v>
      </c>
      <c r="B67" s="35"/>
      <c r="C67" s="35"/>
      <c r="D67" s="37"/>
      <c r="E67" s="38"/>
      <c r="F67" s="58"/>
      <c r="G67" s="32"/>
      <c r="H67" s="32"/>
      <c r="I67" s="32"/>
      <c r="J67" s="32"/>
      <c r="K67" s="32"/>
      <c r="L67" s="32"/>
      <c r="M67" s="32"/>
    </row>
    <row r="68" spans="1:13" ht="13.5" thickBot="1">
      <c r="A68" s="2"/>
      <c r="B68" s="24"/>
      <c r="C68" s="3"/>
      <c r="D68" s="3"/>
      <c r="E68" s="8"/>
      <c r="F68" s="59"/>
      <c r="G68" s="43"/>
      <c r="H68" s="43"/>
      <c r="I68" s="43"/>
      <c r="J68" s="42"/>
      <c r="K68" s="43"/>
      <c r="L68" s="43"/>
      <c r="M68" s="42"/>
    </row>
    <row r="69" spans="1:13" ht="12.75">
      <c r="A69" s="25" t="s">
        <v>217</v>
      </c>
      <c r="B69" s="25"/>
      <c r="C69" s="12"/>
      <c r="D69" s="13"/>
      <c r="E69" s="13"/>
      <c r="F69" s="54">
        <f aca="true" t="shared" si="4" ref="F69:M69">SUM(F4:F68)</f>
        <v>1138215</v>
      </c>
      <c r="G69" s="54">
        <f t="shared" si="4"/>
        <v>910572</v>
      </c>
      <c r="H69" s="54">
        <f t="shared" si="4"/>
        <v>921971</v>
      </c>
      <c r="I69" s="54">
        <f t="shared" si="4"/>
        <v>952116</v>
      </c>
      <c r="J69" s="54">
        <f t="shared" si="4"/>
        <v>934238</v>
      </c>
      <c r="K69" s="54">
        <f t="shared" si="4"/>
        <v>510819</v>
      </c>
      <c r="L69" s="54">
        <f t="shared" si="4"/>
        <v>737576.7999999999</v>
      </c>
      <c r="M69" s="54">
        <f t="shared" si="4"/>
        <v>747390.3999999999</v>
      </c>
    </row>
    <row r="70" spans="1:13" ht="13.5" thickBot="1">
      <c r="A70" s="65" t="s">
        <v>209</v>
      </c>
      <c r="B70" s="66"/>
      <c r="C70" s="26"/>
      <c r="D70" s="27"/>
      <c r="E70" s="27"/>
      <c r="F70" s="53">
        <f aca="true" t="shared" si="5" ref="F70:M70">COUNT(F4:F65)</f>
        <v>62</v>
      </c>
      <c r="G70" s="53">
        <f t="shared" si="5"/>
        <v>62</v>
      </c>
      <c r="H70" s="53">
        <f t="shared" si="5"/>
        <v>48</v>
      </c>
      <c r="I70" s="53">
        <f t="shared" si="5"/>
        <v>52</v>
      </c>
      <c r="J70" s="53">
        <f t="shared" si="5"/>
        <v>39</v>
      </c>
      <c r="K70" s="53">
        <f t="shared" si="5"/>
        <v>38</v>
      </c>
      <c r="L70" s="53">
        <f t="shared" si="5"/>
        <v>49</v>
      </c>
      <c r="M70" s="53">
        <f t="shared" si="5"/>
        <v>39</v>
      </c>
    </row>
  </sheetData>
  <sheetProtection/>
  <mergeCells count="2">
    <mergeCell ref="A1:E1"/>
    <mergeCell ref="A70:B70"/>
  </mergeCells>
  <printOptions/>
  <pageMargins left="0.23" right="0.18" top="0.21" bottom="0.19" header="0.17" footer="0.17"/>
  <pageSetup fitToHeight="1" fitToWidth="1" horizontalDpi="600" verticalDpi="600" orientation="landscape" paperSize="9" scale="59" r:id="rId1"/>
  <headerFooter alignWithMargins="0">
    <oddHeader>&amp;R&amp;"Arial CE,Tučné"RK-41-2011-52, př. 2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jakoubkova</cp:lastModifiedBy>
  <cp:lastPrinted>2011-12-15T17:07:06Z</cp:lastPrinted>
  <dcterms:created xsi:type="dcterms:W3CDTF">2006-02-15T10:11:10Z</dcterms:created>
  <dcterms:modified xsi:type="dcterms:W3CDTF">2011-12-15T17:07:11Z</dcterms:modified>
  <cp:category/>
  <cp:version/>
  <cp:contentType/>
  <cp:contentStatus/>
</cp:coreProperties>
</file>