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270" activeTab="0"/>
  </bookViews>
  <sheets>
    <sheet name="RK-40-2011-19, př. 1 " sheetId="1" r:id="rId1"/>
  </sheets>
  <definedNames>
    <definedName name="_xlnm.Print_Area" localSheetId="0">'RK-40-2011-19, př. 1 '!$A$1:$F$116</definedName>
  </definedNames>
  <calcPr fullCalcOnLoad="1"/>
</workbook>
</file>

<file path=xl/sharedStrings.xml><?xml version="1.0" encoding="utf-8"?>
<sst xmlns="http://schemas.openxmlformats.org/spreadsheetml/2006/main" count="115" uniqueCount="72">
  <si>
    <t>I. Návrh na úpravu příjmové části rozpočtu kraje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</si>
  <si>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</si>
  <si>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</si>
  <si>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</si>
  <si>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</si>
  <si>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</si>
  <si>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</si>
  <si>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</si>
  <si>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</si>
  <si>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x</t>
  </si>
  <si>
    <t>pol. 2310 - příjmy z prodeje krátkodobého a drobného dl. majetku celkem</t>
  </si>
  <si>
    <t>pol. 3113 - příjmy z prodeje dl. movitého majetku celkem</t>
  </si>
  <si>
    <t>3122 - Střední odborné školy</t>
  </si>
  <si>
    <t>3123 - Střední odborná učiliště a učiliště</t>
  </si>
  <si>
    <t>Zvýšení příjmů kraje celkem</t>
  </si>
  <si>
    <t>4=2+3</t>
  </si>
  <si>
    <t>Střední škola stavební Třebíč, Kubišova 1214/9</t>
  </si>
  <si>
    <t>VOŠ a SOŠ zem.-technická Bystřice nad Pernštejnem, Studentská 1</t>
  </si>
  <si>
    <t>Střední odborná škola a Střední odborné učiliště Třešť, K Valše 38</t>
  </si>
  <si>
    <t>Střední škola technická Jihlava, Polenská 2</t>
  </si>
  <si>
    <t>2212 - Silnice</t>
  </si>
  <si>
    <t>z toho: KSÚS Vysočiny</t>
  </si>
  <si>
    <t>4357 - Domovy</t>
  </si>
  <si>
    <t>3533 - Zdravotnická záchranná služba</t>
  </si>
  <si>
    <t>z toho: ZZS kraje Vysočina</t>
  </si>
  <si>
    <t xml:space="preserve">           Domov pro seniory Velké Meziříčí</t>
  </si>
  <si>
    <t>z toho: Dětský domov Kamenice nad Lipou</t>
  </si>
  <si>
    <t>3529 - Ostatní ústavní péče</t>
  </si>
  <si>
    <t xml:space="preserve">           Domov důchodců Humpolec</t>
  </si>
  <si>
    <t>Návrh na úpravu rozpočtu kraje Vysočina na rok 2011</t>
  </si>
  <si>
    <t>3315 - Činnost muzeí a galerií</t>
  </si>
  <si>
    <t>z toho: Muzeum Vysočiny Třebíč</t>
  </si>
  <si>
    <t>z toho: Ústav sociální péče Zboží</t>
  </si>
  <si>
    <t xml:space="preserve">           Diagnostický ústav sociální péče Černovice </t>
  </si>
  <si>
    <t xml:space="preserve">           Ústav sociální péče Lidmaň</t>
  </si>
  <si>
    <t xml:space="preserve">           Diagnostický ústav sociální péče Černovice</t>
  </si>
  <si>
    <t>/v Kč/</t>
  </si>
  <si>
    <t>Gymnázium, SOŠ a VOŠ Ledeč nad Sázavou, Husovo nám. 1</t>
  </si>
  <si>
    <t>OA a Jazyková škola s právem st. jazykové zk. Jihlava, nám. Svobody 1</t>
  </si>
  <si>
    <t>Česká zemědělská akademie v Humpolci, střední škola, Školní 764</t>
  </si>
  <si>
    <t>Střední průmyslová škola Třebíč, Manželů Curieových 734</t>
  </si>
  <si>
    <t>Hotelová škola Světlá a OA Velké Meziříčí, U Světlé 36</t>
  </si>
  <si>
    <t xml:space="preserve">VOŠ a SPŠ, Žďár nad Sázavou, Studentská 1 </t>
  </si>
  <si>
    <t xml:space="preserve">Střední odborné učiliště technické, Chotěboř, Žižkova 1501 </t>
  </si>
  <si>
    <t>Obchodní akademie a Hotelová škola Havlíčkův Brod, Bratříků 851</t>
  </si>
  <si>
    <t>Akademie - VOŠ, Gymn. a SOŠ um.prům. Světlá n. Sázavou, Sázavská 547</t>
  </si>
  <si>
    <t>Střední škola automobilní Jihlava, Školní 1a</t>
  </si>
  <si>
    <t>Střední škola obchodu a služeb Jihlava, K. Světlé 2</t>
  </si>
  <si>
    <t>Střední škola stavební Jihlava, Žižkova 50</t>
  </si>
  <si>
    <t>Střední škola Kamenice nad Lipou, Masarykova 410</t>
  </si>
  <si>
    <t>Střední škola řemesel a služeb Moravské Budějovice, Tov. Sady 79</t>
  </si>
  <si>
    <t>Střední škola řemesel Třebíč, Demlova 890</t>
  </si>
  <si>
    <t>Střední odborná škola Nové Město na Moravě, Na Bělisku 295</t>
  </si>
  <si>
    <t>Střední škola řemesel a služeb Velké Meziříčí, Hornoměstská 35</t>
  </si>
  <si>
    <t>3125 - Školní hospodářství, školní statky</t>
  </si>
  <si>
    <t>3121 - Gymnázia</t>
  </si>
  <si>
    <t>Školní statek Humpolec, Dusilov 384</t>
  </si>
  <si>
    <t>3522 - Nemocnice</t>
  </si>
  <si>
    <t>z toho: Nemocnice Havlíčkův Brod</t>
  </si>
  <si>
    <t xml:space="preserve">           Nemocnice Jihlava </t>
  </si>
  <si>
    <t xml:space="preserve">           Nemocnice Třebíč</t>
  </si>
  <si>
    <t xml:space="preserve">           Muzeum Vysočiny Třebíč</t>
  </si>
  <si>
    <t>z toho: Muzeum Vysočiny Pelhřimov</t>
  </si>
  <si>
    <t xml:space="preserve">           Domov pro seniory Mitrov</t>
  </si>
  <si>
    <t>SPŠ a SOU Pelhřimov, Friedova 1469</t>
  </si>
  <si>
    <t>Střední škola technická Žďár nad Sázavou</t>
  </si>
  <si>
    <t>Domov mládeže a Školní jídelna Jihlava</t>
  </si>
  <si>
    <t xml:space="preserve">Dětský domov, Nová Ves u Chotěboře 1 </t>
  </si>
  <si>
    <t>3147 - Domovy mládeže</t>
  </si>
  <si>
    <t>4322 - Ústavy péče o mládež</t>
  </si>
  <si>
    <t>počet stran: 2</t>
  </si>
  <si>
    <t>RK-40-2011-19,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</si>
</sst>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9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6" fillId="2" borderId="9" xfId="0" applyNumberFormat="1" applyFont="1" applyFill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2" borderId="16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2" borderId="17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2" borderId="12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/>
    </xf>
    <xf numFmtId="4" fontId="6" fillId="2" borderId="21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6" fillId="2" borderId="23" xfId="0" applyNumberFormat="1" applyFont="1" applyFill="1" applyBorder="1" applyAlignment="1">
      <alignment horizontal="right" vertical="center" wrapText="1"/>
    </xf>
    <xf numFmtId="4" fontId="6" fillId="2" borderId="22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6" fillId="2" borderId="22" xfId="0" applyNumberFormat="1" applyFont="1" applyFill="1" applyBorder="1" applyAlignment="1">
      <alignment horizontal="right" vertical="center" wrapText="1"/>
    </xf>
    <xf numFmtId="4" fontId="6" fillId="2" borderId="24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8" fillId="3" borderId="23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 horizontal="right"/>
    </xf>
    <xf numFmtId="4" fontId="6" fillId="0" borderId="17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6" fillId="2" borderId="11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6" fillId="2" borderId="25" xfId="0" applyNumberFormat="1" applyFont="1" applyFill="1" applyBorder="1" applyAlignment="1">
      <alignment horizontal="right" vertical="center" wrapText="1"/>
    </xf>
    <xf numFmtId="4" fontId="6" fillId="2" borderId="25" xfId="0" applyNumberFormat="1" applyFont="1" applyFill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1" fillId="0" borderId="2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4" borderId="0" xfId="0" applyFont="1" applyFill="1" applyAlignment="1">
      <alignment/>
    </xf>
    <xf numFmtId="4" fontId="14" fillId="3" borderId="25" xfId="0" applyNumberFormat="1" applyFont="1" applyFill="1" applyBorder="1" applyAlignment="1">
      <alignment/>
    </xf>
    <xf numFmtId="4" fontId="8" fillId="3" borderId="2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6" fillId="3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2" fillId="0" borderId="21" xfId="0" applyFont="1" applyBorder="1" applyAlignment="1">
      <alignment horizontal="left" vertical="center" wrapText="1"/>
    </xf>
    <xf numFmtId="0" fontId="9" fillId="3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1" fillId="0" borderId="2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/>
    </xf>
    <xf numFmtId="0" fontId="9" fillId="0" borderId="23" xfId="0" applyFont="1" applyFill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2" borderId="17" xfId="0" applyNumberFormat="1" applyFont="1" applyFill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2" fillId="2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5" fillId="2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3" xfId="0" applyNumberFormat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" fontId="6" fillId="2" borderId="34" xfId="0" applyNumberFormat="1" applyFont="1" applyFill="1" applyBorder="1" applyAlignment="1">
      <alignment horizontal="right" vertical="center"/>
    </xf>
    <xf numFmtId="4" fontId="6" fillId="2" borderId="35" xfId="0" applyNumberFormat="1" applyFont="1" applyFill="1" applyBorder="1" applyAlignment="1">
      <alignment horizontal="right" vertical="center"/>
    </xf>
    <xf numFmtId="4" fontId="6" fillId="2" borderId="36" xfId="0" applyNumberFormat="1" applyFont="1" applyFill="1" applyBorder="1" applyAlignment="1">
      <alignment horizontal="right" vertical="center"/>
    </xf>
    <xf numFmtId="4" fontId="6" fillId="2" borderId="37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workbookViewId="0" topLeftCell="B1">
      <selection activeCell="I34" sqref="I34"/>
    </sheetView>
  </sheetViews>
  <sheetFormatPr defaultColWidth="9.140625" defaultRowHeight="12.75" customHeight="1"/>
  <cols>
    <col min="1" max="1" width="37.28125" style="1" customWidth="1"/>
    <col min="2" max="2" width="60.00390625" style="1" customWidth="1"/>
    <col min="3" max="3" width="10.7109375" style="1" customWidth="1"/>
    <col min="4" max="4" width="11.8515625" style="1" customWidth="1"/>
    <col min="5" max="5" width="11.57421875" style="1" customWidth="1"/>
    <col min="6" max="6" width="12.7109375" style="3" customWidth="1"/>
    <col min="8" max="8" width="10.140625" style="0" bestFit="1" customWidth="1"/>
    <col min="18" max="16384" width="9.140625" style="1" customWidth="1"/>
  </cols>
  <sheetData>
    <row r="1" spans="5:6" ht="12.75" customHeight="1">
      <c r="E1" s="167" t="s">
        <v>71</v>
      </c>
      <c r="F1" s="168"/>
    </row>
    <row r="2" ht="12.75" customHeight="1">
      <c r="E2" s="51" t="s">
        <v>70</v>
      </c>
    </row>
    <row r="3" spans="1:17" s="2" customFormat="1" ht="12.75" customHeight="1">
      <c r="A3" s="169" t="s">
        <v>29</v>
      </c>
      <c r="B3" s="169"/>
      <c r="C3" s="169"/>
      <c r="D3" s="169"/>
      <c r="E3" s="169"/>
      <c r="F3" s="169"/>
      <c r="G3"/>
      <c r="H3"/>
      <c r="I3"/>
      <c r="J3"/>
      <c r="K3"/>
      <c r="L3"/>
      <c r="M3"/>
      <c r="N3"/>
      <c r="O3"/>
      <c r="P3"/>
      <c r="Q3"/>
    </row>
    <row r="4" ht="9" customHeight="1"/>
    <row r="5" spans="1:6" ht="12.75" customHeight="1">
      <c r="A5" s="4" t="s">
        <v>0</v>
      </c>
      <c r="B5" s="5"/>
      <c r="C5" s="6"/>
      <c r="D5" s="6"/>
      <c r="E5" s="6"/>
      <c r="F5" s="7"/>
    </row>
    <row r="6" spans="1:6" ht="12" customHeight="1" thickBot="1">
      <c r="A6" s="8"/>
      <c r="B6" s="8"/>
      <c r="C6" s="8"/>
      <c r="D6" s="8"/>
      <c r="E6" s="8"/>
      <c r="F6" s="9" t="s">
        <v>36</v>
      </c>
    </row>
    <row r="7" spans="1:6" ht="12.75" customHeight="1">
      <c r="A7" s="170" t="s">
        <v>1</v>
      </c>
      <c r="B7" s="10" t="s">
        <v>2</v>
      </c>
      <c r="C7" s="172" t="s">
        <v>3</v>
      </c>
      <c r="D7" s="173"/>
      <c r="E7" s="174" t="s">
        <v>4</v>
      </c>
      <c r="F7" s="176" t="s">
        <v>5</v>
      </c>
    </row>
    <row r="8" spans="1:6" ht="12.75" customHeight="1" thickBot="1">
      <c r="A8" s="171"/>
      <c r="B8" s="11" t="s">
        <v>6</v>
      </c>
      <c r="C8" s="12" t="s">
        <v>7</v>
      </c>
      <c r="D8" s="13" t="s">
        <v>8</v>
      </c>
      <c r="E8" s="175"/>
      <c r="F8" s="177"/>
    </row>
    <row r="9" spans="1:17" s="17" customFormat="1" ht="9" customHeight="1">
      <c r="A9" s="157"/>
      <c r="B9" s="140"/>
      <c r="C9" s="14">
        <v>1</v>
      </c>
      <c r="D9" s="15">
        <v>2</v>
      </c>
      <c r="E9" s="71">
        <v>3</v>
      </c>
      <c r="F9" s="16" t="s">
        <v>15</v>
      </c>
      <c r="G9"/>
      <c r="H9"/>
      <c r="I9"/>
      <c r="J9"/>
      <c r="K9"/>
      <c r="L9"/>
      <c r="M9"/>
      <c r="N9"/>
      <c r="O9"/>
      <c r="P9"/>
      <c r="Q9"/>
    </row>
    <row r="10" spans="1:17" s="17" customFormat="1" ht="12.75" customHeight="1">
      <c r="A10" s="158" t="s">
        <v>20</v>
      </c>
      <c r="B10" s="141" t="s">
        <v>9</v>
      </c>
      <c r="C10" s="38">
        <f>SUM(C13+C11)</f>
        <v>0</v>
      </c>
      <c r="D10" s="95">
        <f>SUM(D13+D11)</f>
        <v>561117</v>
      </c>
      <c r="E10" s="72">
        <f>SUM(E13+E11)</f>
        <v>2889468</v>
      </c>
      <c r="F10" s="39">
        <f>SUM(E10+D10)</f>
        <v>3450585</v>
      </c>
      <c r="G10"/>
      <c r="H10"/>
      <c r="I10"/>
      <c r="J10"/>
      <c r="K10"/>
      <c r="L10"/>
      <c r="M10"/>
      <c r="N10"/>
      <c r="O10"/>
      <c r="P10"/>
      <c r="Q10"/>
    </row>
    <row r="11" spans="1:17" s="17" customFormat="1" ht="12.75" customHeight="1">
      <c r="A11" s="128"/>
      <c r="B11" s="124" t="s">
        <v>10</v>
      </c>
      <c r="C11" s="40">
        <f>SUM(C12:C12)</f>
        <v>0</v>
      </c>
      <c r="D11" s="96">
        <f>SUM(D12:D12)</f>
        <v>361517</v>
      </c>
      <c r="E11" s="73">
        <f>SUM(E12)</f>
        <v>248302</v>
      </c>
      <c r="F11" s="42">
        <f>SUM(E11+D11)</f>
        <v>609819</v>
      </c>
      <c r="G11"/>
      <c r="H11"/>
      <c r="I11"/>
      <c r="J11"/>
      <c r="K11"/>
      <c r="L11"/>
      <c r="M11"/>
      <c r="N11"/>
      <c r="O11"/>
      <c r="P11"/>
      <c r="Q11"/>
    </row>
    <row r="12" spans="1:17" s="17" customFormat="1" ht="12.75" customHeight="1">
      <c r="A12" s="128"/>
      <c r="B12" s="142" t="s">
        <v>21</v>
      </c>
      <c r="C12" s="43">
        <v>0</v>
      </c>
      <c r="D12" s="107">
        <v>361517</v>
      </c>
      <c r="E12" s="74">
        <v>248302</v>
      </c>
      <c r="F12" s="44">
        <f>SUM(D12:E12)</f>
        <v>609819</v>
      </c>
      <c r="G12"/>
      <c r="H12"/>
      <c r="I12"/>
      <c r="J12"/>
      <c r="K12"/>
      <c r="L12"/>
      <c r="M12"/>
      <c r="N12"/>
      <c r="O12"/>
      <c r="P12"/>
      <c r="Q12"/>
    </row>
    <row r="13" spans="1:17" s="17" customFormat="1" ht="12.75" customHeight="1">
      <c r="A13" s="128"/>
      <c r="B13" s="124" t="s">
        <v>11</v>
      </c>
      <c r="C13" s="41">
        <f>SUM(C14:C14)</f>
        <v>0</v>
      </c>
      <c r="D13" s="96">
        <f>SUM(D14:D14)</f>
        <v>199600</v>
      </c>
      <c r="E13" s="73">
        <f>SUM(E14:E14)</f>
        <v>2641166</v>
      </c>
      <c r="F13" s="45">
        <f>SUM(E13+D13)</f>
        <v>2840766</v>
      </c>
      <c r="G13"/>
      <c r="H13"/>
      <c r="I13"/>
      <c r="J13"/>
      <c r="K13"/>
      <c r="L13"/>
      <c r="M13"/>
      <c r="N13"/>
      <c r="O13"/>
      <c r="P13"/>
      <c r="Q13"/>
    </row>
    <row r="14" spans="1:17" s="17" customFormat="1" ht="12.75" customHeight="1">
      <c r="A14" s="128"/>
      <c r="B14" s="142" t="s">
        <v>21</v>
      </c>
      <c r="C14" s="43">
        <v>0</v>
      </c>
      <c r="D14" s="97">
        <v>199600</v>
      </c>
      <c r="E14" s="74">
        <v>2641166</v>
      </c>
      <c r="F14" s="44">
        <f>SUM(D14:E14)</f>
        <v>2840766</v>
      </c>
      <c r="G14"/>
      <c r="H14"/>
      <c r="I14"/>
      <c r="J14"/>
      <c r="K14"/>
      <c r="L14"/>
      <c r="M14"/>
      <c r="N14"/>
      <c r="O14"/>
      <c r="P14"/>
      <c r="Q14"/>
    </row>
    <row r="15" spans="1:17" ht="8.25" customHeight="1">
      <c r="A15" s="128"/>
      <c r="B15" s="143"/>
      <c r="C15" s="43"/>
      <c r="D15" s="97"/>
      <c r="E15" s="74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>
      <c r="A16" s="158" t="s">
        <v>30</v>
      </c>
      <c r="B16" s="141" t="s">
        <v>9</v>
      </c>
      <c r="C16" s="38">
        <f>SUM(C20+C17)</f>
        <v>0</v>
      </c>
      <c r="D16" s="95">
        <f>SUM(D20+D17)</f>
        <v>35249</v>
      </c>
      <c r="E16" s="72">
        <f>SUM(E20+E17)</f>
        <v>624</v>
      </c>
      <c r="F16" s="39">
        <f>SUM(E16+D16)</f>
        <v>35873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128"/>
      <c r="B17" s="124" t="s">
        <v>10</v>
      </c>
      <c r="C17" s="41">
        <f>SUM(C19:C19)</f>
        <v>0</v>
      </c>
      <c r="D17" s="96">
        <f>SUM(D18:D19)</f>
        <v>4392</v>
      </c>
      <c r="E17" s="96">
        <f>SUM(E18:E19)</f>
        <v>624</v>
      </c>
      <c r="F17" s="42">
        <f>SUM(E17+D17)</f>
        <v>5016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128"/>
      <c r="B18" s="142" t="s">
        <v>62</v>
      </c>
      <c r="C18" s="43">
        <v>0</v>
      </c>
      <c r="D18" s="97">
        <v>0</v>
      </c>
      <c r="E18" s="74">
        <v>624</v>
      </c>
      <c r="F18" s="44">
        <f>SUM(D18:E18)</f>
        <v>624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128"/>
      <c r="B19" s="142" t="s">
        <v>61</v>
      </c>
      <c r="C19" s="43">
        <v>0</v>
      </c>
      <c r="D19" s="97">
        <v>4392</v>
      </c>
      <c r="E19" s="74">
        <v>0</v>
      </c>
      <c r="F19" s="44">
        <f>SUM(D19:E19)</f>
        <v>4392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 customHeight="1">
      <c r="A20" s="128"/>
      <c r="B20" s="124" t="s">
        <v>11</v>
      </c>
      <c r="C20" s="41">
        <f>SUM(C21:C21)</f>
        <v>0</v>
      </c>
      <c r="D20" s="96">
        <f>SUM(D21:D21)</f>
        <v>30857</v>
      </c>
      <c r="E20" s="73">
        <f>SUM(E21:E21)</f>
        <v>0</v>
      </c>
      <c r="F20" s="45">
        <f>SUM(E20+D20)</f>
        <v>30857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128"/>
      <c r="B21" s="142" t="s">
        <v>31</v>
      </c>
      <c r="C21" s="43">
        <v>0</v>
      </c>
      <c r="D21" s="97">
        <v>30857</v>
      </c>
      <c r="E21" s="74">
        <v>0</v>
      </c>
      <c r="F21" s="44">
        <f>SUM(D21:E21)</f>
        <v>30857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8.25" customHeight="1">
      <c r="A22" s="128"/>
      <c r="B22" s="144"/>
      <c r="C22" s="69"/>
      <c r="D22" s="98"/>
      <c r="E22" s="75"/>
      <c r="F22" s="5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158" t="s">
        <v>22</v>
      </c>
      <c r="B23" s="145" t="s">
        <v>9</v>
      </c>
      <c r="C23" s="106">
        <f>SUM(C24+C32)</f>
        <v>0</v>
      </c>
      <c r="D23" s="95">
        <f>SUM(D24+D32)</f>
        <v>201759</v>
      </c>
      <c r="E23" s="76">
        <f>SUM(E24+E32)</f>
        <v>80216</v>
      </c>
      <c r="F23" s="70">
        <f aca="true" t="shared" si="0" ref="F23:F30">SUM(D23:E23)</f>
        <v>281975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 customHeight="1">
      <c r="A24" s="128"/>
      <c r="B24" s="146" t="s">
        <v>10</v>
      </c>
      <c r="C24" s="41">
        <f>SUM(C25:C31)</f>
        <v>0</v>
      </c>
      <c r="D24" s="96">
        <f>SUM(D25:D30)</f>
        <v>66869</v>
      </c>
      <c r="E24" s="73">
        <f>SUM(E25:E31)</f>
        <v>48577</v>
      </c>
      <c r="F24" s="42">
        <f t="shared" si="0"/>
        <v>115446</v>
      </c>
      <c r="G24" s="1"/>
      <c r="H24" s="3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128"/>
      <c r="B25" s="143" t="s">
        <v>32</v>
      </c>
      <c r="C25" s="43">
        <v>0</v>
      </c>
      <c r="D25" s="97">
        <v>25200</v>
      </c>
      <c r="E25" s="74">
        <v>14590</v>
      </c>
      <c r="F25" s="46">
        <f t="shared" si="0"/>
        <v>39790</v>
      </c>
      <c r="G25" s="1"/>
      <c r="H25" s="3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128"/>
      <c r="B26" s="143" t="s">
        <v>33</v>
      </c>
      <c r="C26" s="43">
        <v>0</v>
      </c>
      <c r="D26" s="97">
        <v>14364</v>
      </c>
      <c r="E26" s="74">
        <v>1935</v>
      </c>
      <c r="F26" s="46">
        <f t="shared" si="0"/>
        <v>16299</v>
      </c>
      <c r="G26" s="1"/>
      <c r="H26" s="3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128"/>
      <c r="B27" s="143" t="s">
        <v>34</v>
      </c>
      <c r="C27" s="43">
        <v>0</v>
      </c>
      <c r="D27" s="97">
        <v>0</v>
      </c>
      <c r="E27" s="74">
        <v>16333</v>
      </c>
      <c r="F27" s="46">
        <f t="shared" si="0"/>
        <v>16333</v>
      </c>
      <c r="G27" s="1"/>
      <c r="H27" s="3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128"/>
      <c r="B28" s="143" t="s">
        <v>28</v>
      </c>
      <c r="C28" s="43">
        <v>0</v>
      </c>
      <c r="D28" s="97">
        <v>3800</v>
      </c>
      <c r="E28" s="74">
        <v>0</v>
      </c>
      <c r="F28" s="46">
        <f t="shared" si="0"/>
        <v>3800</v>
      </c>
      <c r="G28" s="1"/>
      <c r="H28" s="3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128"/>
      <c r="B29" s="143" t="s">
        <v>63</v>
      </c>
      <c r="C29" s="43">
        <v>0</v>
      </c>
      <c r="D29" s="97">
        <v>0</v>
      </c>
      <c r="E29" s="74">
        <v>15719</v>
      </c>
      <c r="F29" s="46">
        <f>SUM(D29:E29)</f>
        <v>15719</v>
      </c>
      <c r="G29" s="1"/>
      <c r="H29" s="3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128"/>
      <c r="B30" s="143" t="s">
        <v>25</v>
      </c>
      <c r="C30" s="43">
        <v>0</v>
      </c>
      <c r="D30" s="97">
        <v>23505</v>
      </c>
      <c r="E30" s="74">
        <v>0</v>
      </c>
      <c r="F30" s="46">
        <f t="shared" si="0"/>
        <v>23505</v>
      </c>
      <c r="G30" s="1"/>
      <c r="H30" s="31"/>
      <c r="I30" s="1"/>
      <c r="J30" s="1"/>
      <c r="K30" s="1"/>
      <c r="L30" s="1"/>
      <c r="M30" s="1"/>
      <c r="N30" s="1"/>
      <c r="O30" s="1"/>
      <c r="P30" s="1"/>
      <c r="Q30" s="1"/>
    </row>
    <row r="31" spans="1:17" ht="7.5" customHeight="1">
      <c r="A31" s="128"/>
      <c r="B31" s="142"/>
      <c r="C31" s="43"/>
      <c r="D31" s="97"/>
      <c r="E31" s="74"/>
      <c r="F31" s="4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128"/>
      <c r="B32" s="124" t="s">
        <v>11</v>
      </c>
      <c r="C32" s="41">
        <f>SUM(C33:C37)</f>
        <v>0</v>
      </c>
      <c r="D32" s="58">
        <f>SUM(D33:D37)</f>
        <v>134890</v>
      </c>
      <c r="E32" s="73">
        <f>SUM(E33:E37)</f>
        <v>31639</v>
      </c>
      <c r="F32" s="48">
        <f aca="true" t="shared" si="1" ref="F32:F37">SUM(D32:E32)</f>
        <v>166529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128"/>
      <c r="B33" s="143" t="s">
        <v>32</v>
      </c>
      <c r="C33" s="43">
        <v>0</v>
      </c>
      <c r="D33" s="97">
        <v>39790</v>
      </c>
      <c r="E33" s="74">
        <v>12739</v>
      </c>
      <c r="F33" s="46">
        <f t="shared" si="1"/>
        <v>52529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128"/>
      <c r="B34" s="143" t="s">
        <v>35</v>
      </c>
      <c r="C34" s="43">
        <v>0</v>
      </c>
      <c r="D34" s="97">
        <v>67100</v>
      </c>
      <c r="E34" s="74">
        <v>0</v>
      </c>
      <c r="F34" s="46">
        <f t="shared" si="1"/>
        <v>67100</v>
      </c>
      <c r="G34" s="1"/>
      <c r="H34" s="1"/>
      <c r="I34" s="1"/>
      <c r="J34" s="114"/>
      <c r="K34" s="1"/>
      <c r="L34" s="115"/>
      <c r="M34" s="1"/>
      <c r="N34" s="1"/>
      <c r="O34" s="1"/>
      <c r="P34" s="1"/>
      <c r="Q34" s="1"/>
    </row>
    <row r="35" spans="1:17" ht="12.75" customHeight="1">
      <c r="A35" s="128"/>
      <c r="B35" s="143" t="s">
        <v>34</v>
      </c>
      <c r="C35" s="43">
        <v>0</v>
      </c>
      <c r="D35" s="97">
        <v>20000</v>
      </c>
      <c r="E35" s="74">
        <v>0</v>
      </c>
      <c r="F35" s="46">
        <f t="shared" si="1"/>
        <v>20000</v>
      </c>
      <c r="G35" s="1"/>
      <c r="H35" s="1"/>
      <c r="I35" s="1"/>
      <c r="J35" s="114"/>
      <c r="K35" s="1"/>
      <c r="L35" s="115"/>
      <c r="M35" s="1"/>
      <c r="N35" s="1"/>
      <c r="O35" s="1"/>
      <c r="P35" s="1"/>
      <c r="Q35" s="1"/>
    </row>
    <row r="36" spans="1:17" ht="12.75" customHeight="1">
      <c r="A36" s="128"/>
      <c r="B36" s="143" t="s">
        <v>28</v>
      </c>
      <c r="C36" s="43">
        <v>0</v>
      </c>
      <c r="D36" s="97">
        <v>8000</v>
      </c>
      <c r="E36" s="74">
        <v>0</v>
      </c>
      <c r="F36" s="46">
        <f t="shared" si="1"/>
        <v>8000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128"/>
      <c r="B37" s="143" t="s">
        <v>63</v>
      </c>
      <c r="C37" s="43">
        <v>0</v>
      </c>
      <c r="D37" s="97">
        <v>0</v>
      </c>
      <c r="E37" s="74">
        <v>18900</v>
      </c>
      <c r="F37" s="46">
        <f t="shared" si="1"/>
        <v>18900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7.5" customHeight="1">
      <c r="A38" s="128"/>
      <c r="B38" s="143"/>
      <c r="C38" s="43"/>
      <c r="D38" s="97"/>
      <c r="E38" s="74"/>
      <c r="F38" s="4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customHeight="1">
      <c r="A39" s="158" t="s">
        <v>57</v>
      </c>
      <c r="B39" s="145" t="s">
        <v>9</v>
      </c>
      <c r="C39" s="106">
        <f>SUM(C40+C45)</f>
        <v>0</v>
      </c>
      <c r="D39" s="95">
        <f>SUM(D40+D45)</f>
        <v>0</v>
      </c>
      <c r="E39" s="76">
        <f>SUM(E40+E45)</f>
        <v>18930</v>
      </c>
      <c r="F39" s="70">
        <f>SUM(D39:E39)</f>
        <v>18930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128"/>
      <c r="B40" s="146" t="s">
        <v>10</v>
      </c>
      <c r="C40" s="41">
        <f>SUM(C41:C44)</f>
        <v>0</v>
      </c>
      <c r="D40" s="96">
        <f>SUM(D41:D43)</f>
        <v>0</v>
      </c>
      <c r="E40" s="73">
        <f>SUM(E41:E44)</f>
        <v>13330</v>
      </c>
      <c r="F40" s="42">
        <f>SUM(D40:E40)</f>
        <v>13330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128"/>
      <c r="B41" s="143" t="s">
        <v>58</v>
      </c>
      <c r="C41" s="43">
        <v>0</v>
      </c>
      <c r="D41" s="97">
        <v>0</v>
      </c>
      <c r="E41" s="74">
        <v>3974</v>
      </c>
      <c r="F41" s="46">
        <f>SUM(D41:E41)</f>
        <v>3974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128"/>
      <c r="B42" s="143" t="s">
        <v>59</v>
      </c>
      <c r="C42" s="43">
        <v>0</v>
      </c>
      <c r="D42" s="97">
        <v>0</v>
      </c>
      <c r="E42" s="74">
        <v>7455</v>
      </c>
      <c r="F42" s="46">
        <f>SUM(D42:E42)</f>
        <v>7455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128"/>
      <c r="B43" s="143" t="s">
        <v>60</v>
      </c>
      <c r="C43" s="43">
        <v>0</v>
      </c>
      <c r="D43" s="97">
        <v>0</v>
      </c>
      <c r="E43" s="74">
        <v>1901</v>
      </c>
      <c r="F43" s="46">
        <f>SUM(D43:E43)</f>
        <v>1901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6" customHeight="1">
      <c r="A44" s="128"/>
      <c r="B44" s="142"/>
      <c r="C44" s="43"/>
      <c r="D44" s="97"/>
      <c r="E44" s="74"/>
      <c r="F44" s="4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>
      <c r="A45" s="128"/>
      <c r="B45" s="124" t="s">
        <v>11</v>
      </c>
      <c r="C45" s="41">
        <f>SUM(C46:C46)</f>
        <v>0</v>
      </c>
      <c r="D45" s="58">
        <f>SUM(D46:D46)</f>
        <v>0</v>
      </c>
      <c r="E45" s="73">
        <f>SUM(E46:E46)</f>
        <v>5600</v>
      </c>
      <c r="F45" s="48">
        <f>SUM(D45:E45)</f>
        <v>5600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>
      <c r="A46" s="128"/>
      <c r="B46" s="143" t="s">
        <v>58</v>
      </c>
      <c r="C46" s="43">
        <v>0</v>
      </c>
      <c r="D46" s="97">
        <v>0</v>
      </c>
      <c r="E46" s="74">
        <v>5600</v>
      </c>
      <c r="F46" s="46">
        <f>SUM(D46:E46)</f>
        <v>5600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6.75" customHeight="1">
      <c r="A47" s="130"/>
      <c r="B47" s="143"/>
      <c r="C47" s="43"/>
      <c r="D47" s="97"/>
      <c r="E47" s="74"/>
      <c r="F47" s="4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158" t="s">
        <v>23</v>
      </c>
      <c r="B48" s="145" t="s">
        <v>9</v>
      </c>
      <c r="C48" s="38">
        <f aca="true" t="shared" si="2" ref="C48:E49">SUM(C49)</f>
        <v>0</v>
      </c>
      <c r="D48" s="95">
        <f t="shared" si="2"/>
        <v>13000</v>
      </c>
      <c r="E48" s="77">
        <f t="shared" si="2"/>
        <v>0</v>
      </c>
      <c r="F48" s="49">
        <f>SUM(D48:E48)</f>
        <v>13000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159"/>
      <c r="B49" s="124" t="s">
        <v>11</v>
      </c>
      <c r="C49" s="41">
        <f t="shared" si="2"/>
        <v>0</v>
      </c>
      <c r="D49" s="58">
        <f t="shared" si="2"/>
        <v>13000</v>
      </c>
      <c r="E49" s="73">
        <f t="shared" si="2"/>
        <v>0</v>
      </c>
      <c r="F49" s="48">
        <f>SUM(D49:E49)</f>
        <v>13000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159"/>
      <c r="B50" s="143" t="s">
        <v>24</v>
      </c>
      <c r="C50" s="55">
        <v>0</v>
      </c>
      <c r="D50" s="99">
        <v>13000</v>
      </c>
      <c r="E50" s="78">
        <v>0</v>
      </c>
      <c r="F50" s="46">
        <f>SUM(D50:E50)</f>
        <v>13000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7.5" customHeight="1" thickBot="1">
      <c r="A51" s="159"/>
      <c r="B51" s="143"/>
      <c r="C51" s="55"/>
      <c r="D51" s="99"/>
      <c r="E51" s="78"/>
      <c r="F51" s="4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160" t="s">
        <v>27</v>
      </c>
      <c r="B52" s="145" t="s">
        <v>9</v>
      </c>
      <c r="C52" s="57">
        <f aca="true" t="shared" si="3" ref="C52:F53">SUM(C53)</f>
        <v>0</v>
      </c>
      <c r="D52" s="100">
        <f t="shared" si="3"/>
        <v>0</v>
      </c>
      <c r="E52" s="79">
        <f t="shared" si="3"/>
        <v>0</v>
      </c>
      <c r="F52" s="47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159"/>
      <c r="B53" s="124" t="s">
        <v>10</v>
      </c>
      <c r="C53" s="41">
        <f t="shared" si="3"/>
        <v>0</v>
      </c>
      <c r="D53" s="96">
        <f t="shared" si="3"/>
        <v>0</v>
      </c>
      <c r="E53" s="73">
        <f t="shared" si="3"/>
        <v>0</v>
      </c>
      <c r="F53" s="56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159"/>
      <c r="B54" s="143" t="s">
        <v>26</v>
      </c>
      <c r="C54" s="55">
        <v>0</v>
      </c>
      <c r="D54" s="99">
        <v>0</v>
      </c>
      <c r="E54" s="78">
        <v>0</v>
      </c>
      <c r="F54" s="44">
        <f>SUM(D54:E54)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7.5" customHeight="1">
      <c r="A55" s="128"/>
      <c r="B55" s="143"/>
      <c r="C55" s="43"/>
      <c r="D55" s="97"/>
      <c r="E55" s="74"/>
      <c r="F55" s="4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161" t="s">
        <v>55</v>
      </c>
      <c r="B56" s="147" t="s">
        <v>9</v>
      </c>
      <c r="C56" s="63">
        <f>SUM(C57+C57)</f>
        <v>0</v>
      </c>
      <c r="D56" s="101">
        <f>SUM(D57+D60)</f>
        <v>16901</v>
      </c>
      <c r="E56" s="80">
        <f>SUM(E57+E60)</f>
        <v>41546</v>
      </c>
      <c r="F56" s="64">
        <f>SUM(D56:E56)</f>
        <v>58447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162"/>
      <c r="B57" s="124" t="s">
        <v>10</v>
      </c>
      <c r="C57" s="65">
        <v>0</v>
      </c>
      <c r="D57" s="102">
        <f>SUM(D58)</f>
        <v>16901</v>
      </c>
      <c r="E57" s="81">
        <f>SUM(E58)</f>
        <v>5546</v>
      </c>
      <c r="F57" s="25">
        <f>SUM(D57:E57)</f>
        <v>22447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>
      <c r="A58" s="162"/>
      <c r="B58" s="148" t="s">
        <v>37</v>
      </c>
      <c r="C58" s="52">
        <v>0</v>
      </c>
      <c r="D58" s="108">
        <v>16901</v>
      </c>
      <c r="E58" s="82">
        <v>5546</v>
      </c>
      <c r="F58" s="30">
        <f>SUM(D58:E58)</f>
        <v>22447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162"/>
      <c r="B59" s="149"/>
      <c r="C59" s="52"/>
      <c r="D59" s="116"/>
      <c r="E59" s="117"/>
      <c r="F59" s="3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162"/>
      <c r="B60" s="124" t="s">
        <v>11</v>
      </c>
      <c r="C60" s="18">
        <v>0</v>
      </c>
      <c r="D60" s="35">
        <f>SUM(D61)</f>
        <v>0</v>
      </c>
      <c r="E60" s="122">
        <f>SUM(E61)</f>
        <v>36000</v>
      </c>
      <c r="F60" s="25">
        <f>SUM(D60:E60)</f>
        <v>36000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>
      <c r="A61" s="162"/>
      <c r="B61" s="148" t="s">
        <v>37</v>
      </c>
      <c r="C61" s="118">
        <v>0</v>
      </c>
      <c r="D61" s="119">
        <v>0</v>
      </c>
      <c r="E61" s="120">
        <v>36000</v>
      </c>
      <c r="F61" s="121">
        <f>SUM(D61:E61)</f>
        <v>36000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>
      <c r="A62" s="162"/>
      <c r="B62" s="148"/>
      <c r="C62" s="66"/>
      <c r="D62" s="103"/>
      <c r="E62" s="83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 thickBot="1">
      <c r="A63" s="163" t="s">
        <v>12</v>
      </c>
      <c r="B63" s="150" t="s">
        <v>9</v>
      </c>
      <c r="C63" s="23">
        <v>0</v>
      </c>
      <c r="D63" s="104">
        <f>SUM(D64+D73)</f>
        <v>286019</v>
      </c>
      <c r="E63" s="54">
        <f>SUM(E64+E73)</f>
        <v>202436</v>
      </c>
      <c r="F63" s="27">
        <f>SUM(D63:E63)</f>
        <v>488455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127"/>
      <c r="B64" s="124" t="s">
        <v>10</v>
      </c>
      <c r="C64" s="24">
        <v>0</v>
      </c>
      <c r="D64" s="34">
        <f>SUM(D65:D71)</f>
        <v>25219</v>
      </c>
      <c r="E64" s="84">
        <f>SUM(E65:E71)</f>
        <v>87438</v>
      </c>
      <c r="F64" s="25">
        <f>SUM(D65:E71)</f>
        <v>112657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128"/>
      <c r="B65" s="125" t="s">
        <v>38</v>
      </c>
      <c r="C65" s="61">
        <v>0</v>
      </c>
      <c r="D65" s="109">
        <v>1500</v>
      </c>
      <c r="E65" s="60">
        <v>0</v>
      </c>
      <c r="F65" s="22">
        <f aca="true" t="shared" si="4" ref="F65:F71">SUM(D65:E65)</f>
        <v>1500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128"/>
      <c r="B66" s="148" t="s">
        <v>39</v>
      </c>
      <c r="C66" s="20">
        <v>0</v>
      </c>
      <c r="D66" s="36">
        <v>3400</v>
      </c>
      <c r="E66" s="85">
        <v>13000</v>
      </c>
      <c r="F66" s="22">
        <f t="shared" si="4"/>
        <v>16400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128"/>
      <c r="B67" s="123" t="s">
        <v>16</v>
      </c>
      <c r="C67" s="20">
        <v>0</v>
      </c>
      <c r="D67" s="36">
        <v>11106</v>
      </c>
      <c r="E67" s="85">
        <v>2840</v>
      </c>
      <c r="F67" s="22">
        <f t="shared" si="4"/>
        <v>13946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128"/>
      <c r="B68" s="123" t="s">
        <v>40</v>
      </c>
      <c r="C68" s="20">
        <v>0</v>
      </c>
      <c r="D68" s="36">
        <v>4300</v>
      </c>
      <c r="E68" s="85">
        <v>31858</v>
      </c>
      <c r="F68" s="22">
        <f t="shared" si="4"/>
        <v>36158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128"/>
      <c r="B69" s="123" t="s">
        <v>41</v>
      </c>
      <c r="C69" s="20">
        <v>0</v>
      </c>
      <c r="D69" s="37">
        <v>1020</v>
      </c>
      <c r="E69" s="86">
        <v>2520</v>
      </c>
      <c r="F69" s="22">
        <f t="shared" si="4"/>
        <v>3540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128"/>
      <c r="B70" s="123" t="s">
        <v>42</v>
      </c>
      <c r="C70" s="20">
        <v>0</v>
      </c>
      <c r="D70" s="36">
        <v>1833</v>
      </c>
      <c r="E70" s="85">
        <v>6720</v>
      </c>
      <c r="F70" s="22">
        <f t="shared" si="4"/>
        <v>8553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128"/>
      <c r="B71" s="123" t="s">
        <v>17</v>
      </c>
      <c r="C71" s="20">
        <v>0</v>
      </c>
      <c r="D71" s="36">
        <v>2060</v>
      </c>
      <c r="E71" s="85">
        <v>30500</v>
      </c>
      <c r="F71" s="22">
        <f t="shared" si="4"/>
        <v>32560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>
      <c r="A72" s="128"/>
      <c r="B72" s="123"/>
      <c r="C72" s="20"/>
      <c r="D72" s="36"/>
      <c r="E72" s="85"/>
      <c r="F72" s="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129"/>
      <c r="B73" s="124" t="s">
        <v>11</v>
      </c>
      <c r="C73" s="18">
        <v>0</v>
      </c>
      <c r="D73" s="35">
        <f>SUM(D74:D77)</f>
        <v>260800</v>
      </c>
      <c r="E73" s="81">
        <f>SUM(E74:E77)</f>
        <v>114998</v>
      </c>
      <c r="F73" s="25">
        <f>SUM(D74:E77)</f>
        <v>375798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>
      <c r="A74" s="129"/>
      <c r="B74" s="148" t="s">
        <v>39</v>
      </c>
      <c r="C74" s="20">
        <v>0</v>
      </c>
      <c r="D74" s="109">
        <v>138600</v>
      </c>
      <c r="E74" s="87">
        <v>17000</v>
      </c>
      <c r="F74" s="22">
        <f>SUM(D74:E74)</f>
        <v>155600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129"/>
      <c r="B75" s="123" t="s">
        <v>40</v>
      </c>
      <c r="C75" s="20">
        <v>0</v>
      </c>
      <c r="D75" s="110">
        <v>82000</v>
      </c>
      <c r="E75" s="88">
        <v>0</v>
      </c>
      <c r="F75" s="21">
        <f>SUM(D75:E75)</f>
        <v>82000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128"/>
      <c r="B76" s="123" t="s">
        <v>41</v>
      </c>
      <c r="C76" s="20">
        <v>0</v>
      </c>
      <c r="D76" s="111">
        <v>200</v>
      </c>
      <c r="E76" s="89">
        <v>1000</v>
      </c>
      <c r="F76" s="22">
        <f>SUM(D76:E76)</f>
        <v>1200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6" ht="12.75" customHeight="1">
      <c r="A77" s="128"/>
      <c r="B77" s="123" t="s">
        <v>17</v>
      </c>
      <c r="C77" s="20">
        <v>0</v>
      </c>
      <c r="D77" s="36">
        <v>40000</v>
      </c>
      <c r="E77" s="90">
        <v>96998</v>
      </c>
      <c r="F77" s="22">
        <f>SUM(D77:E77)</f>
        <v>136998</v>
      </c>
    </row>
    <row r="78" spans="1:6" ht="12" customHeight="1">
      <c r="A78" s="130"/>
      <c r="B78" s="151"/>
      <c r="C78" s="20"/>
      <c r="D78" s="36"/>
      <c r="E78" s="85"/>
      <c r="F78" s="26"/>
    </row>
    <row r="79" spans="1:6" ht="12.75" customHeight="1">
      <c r="A79" s="164" t="s">
        <v>13</v>
      </c>
      <c r="B79" s="150" t="s">
        <v>9</v>
      </c>
      <c r="C79" s="23">
        <v>0</v>
      </c>
      <c r="D79" s="104">
        <f>SUM(D80+D95)</f>
        <v>549472</v>
      </c>
      <c r="E79" s="54">
        <f>SUM(E80+E95)</f>
        <v>116418</v>
      </c>
      <c r="F79" s="27">
        <f>SUM(D79:E79)</f>
        <v>665890</v>
      </c>
    </row>
    <row r="80" spans="1:6" ht="12.75" customHeight="1">
      <c r="A80" s="128"/>
      <c r="B80" s="124" t="s">
        <v>10</v>
      </c>
      <c r="C80" s="24">
        <v>0</v>
      </c>
      <c r="D80" s="34">
        <f>SUM(D81:D93)</f>
        <v>107181</v>
      </c>
      <c r="E80" s="84">
        <f>SUM(E81:E93)</f>
        <v>92418</v>
      </c>
      <c r="F80" s="25">
        <f>SUM(D81:E93)</f>
        <v>199599</v>
      </c>
    </row>
    <row r="81" spans="1:6" ht="12.75" customHeight="1">
      <c r="A81" s="128"/>
      <c r="B81" s="123" t="s">
        <v>43</v>
      </c>
      <c r="C81" s="61">
        <v>0</v>
      </c>
      <c r="D81" s="109">
        <v>6986</v>
      </c>
      <c r="E81" s="60">
        <v>8013</v>
      </c>
      <c r="F81" s="62">
        <f aca="true" t="shared" si="5" ref="F81:F93">SUM(D81:E81)</f>
        <v>14999</v>
      </c>
    </row>
    <row r="82" spans="1:6" ht="12.75" customHeight="1">
      <c r="A82" s="128"/>
      <c r="B82" s="123" t="s">
        <v>44</v>
      </c>
      <c r="C82" s="20">
        <v>0</v>
      </c>
      <c r="D82" s="111">
        <v>2044</v>
      </c>
      <c r="E82" s="91">
        <v>1964</v>
      </c>
      <c r="F82" s="26">
        <f t="shared" si="5"/>
        <v>4008</v>
      </c>
    </row>
    <row r="83" spans="1:6" ht="12.75" customHeight="1">
      <c r="A83" s="128"/>
      <c r="B83" s="123" t="s">
        <v>18</v>
      </c>
      <c r="C83" s="20">
        <v>0</v>
      </c>
      <c r="D83" s="111">
        <v>6130</v>
      </c>
      <c r="E83" s="91">
        <v>5860</v>
      </c>
      <c r="F83" s="26">
        <f t="shared" si="5"/>
        <v>11990</v>
      </c>
    </row>
    <row r="84" spans="1:6" ht="12.75" customHeight="1">
      <c r="A84" s="128"/>
      <c r="B84" s="123" t="s">
        <v>46</v>
      </c>
      <c r="C84" s="20">
        <v>0</v>
      </c>
      <c r="D84" s="111">
        <v>0</v>
      </c>
      <c r="E84" s="91">
        <v>18880</v>
      </c>
      <c r="F84" s="26">
        <f t="shared" si="5"/>
        <v>18880</v>
      </c>
    </row>
    <row r="85" spans="1:6" ht="12.75" customHeight="1">
      <c r="A85" s="128"/>
      <c r="B85" s="123" t="s">
        <v>47</v>
      </c>
      <c r="C85" s="20">
        <v>0</v>
      </c>
      <c r="D85" s="111">
        <v>200</v>
      </c>
      <c r="E85" s="91">
        <v>20320</v>
      </c>
      <c r="F85" s="26">
        <f t="shared" si="5"/>
        <v>20520</v>
      </c>
    </row>
    <row r="86" spans="1:6" ht="12.75" customHeight="1">
      <c r="A86" s="128"/>
      <c r="B86" s="123" t="s">
        <v>19</v>
      </c>
      <c r="C86" s="20">
        <v>0</v>
      </c>
      <c r="D86" s="111">
        <v>5660</v>
      </c>
      <c r="E86" s="91">
        <v>4686</v>
      </c>
      <c r="F86" s="26">
        <f t="shared" si="5"/>
        <v>10346</v>
      </c>
    </row>
    <row r="87" spans="1:6" ht="12.75" customHeight="1">
      <c r="A87" s="129"/>
      <c r="B87" s="125" t="s">
        <v>48</v>
      </c>
      <c r="C87" s="20">
        <v>0</v>
      </c>
      <c r="D87" s="111">
        <v>24435</v>
      </c>
      <c r="E87" s="91">
        <v>400</v>
      </c>
      <c r="F87" s="26">
        <f t="shared" si="5"/>
        <v>24835</v>
      </c>
    </row>
    <row r="88" spans="1:6" ht="12.75" customHeight="1">
      <c r="A88" s="128"/>
      <c r="B88" s="123" t="s">
        <v>64</v>
      </c>
      <c r="C88" s="20">
        <v>0</v>
      </c>
      <c r="D88" s="111">
        <v>9990</v>
      </c>
      <c r="E88" s="91">
        <v>2790</v>
      </c>
      <c r="F88" s="26">
        <f t="shared" si="5"/>
        <v>12780</v>
      </c>
    </row>
    <row r="89" spans="1:6" ht="12.75" customHeight="1">
      <c r="A89" s="128"/>
      <c r="B89" s="123" t="s">
        <v>49</v>
      </c>
      <c r="C89" s="20">
        <v>0</v>
      </c>
      <c r="D89" s="111">
        <v>26940</v>
      </c>
      <c r="E89" s="91">
        <v>0</v>
      </c>
      <c r="F89" s="26">
        <f t="shared" si="5"/>
        <v>26940</v>
      </c>
    </row>
    <row r="90" spans="1:6" ht="12.75" customHeight="1">
      <c r="A90" s="128"/>
      <c r="B90" s="123" t="s">
        <v>50</v>
      </c>
      <c r="C90" s="20">
        <v>0</v>
      </c>
      <c r="D90" s="111">
        <v>15000</v>
      </c>
      <c r="E90" s="91">
        <v>0</v>
      </c>
      <c r="F90" s="26">
        <f t="shared" si="5"/>
        <v>15000</v>
      </c>
    </row>
    <row r="91" spans="1:6" ht="12.75" customHeight="1">
      <c r="A91" s="128"/>
      <c r="B91" s="123" t="s">
        <v>52</v>
      </c>
      <c r="C91" s="20">
        <v>0</v>
      </c>
      <c r="D91" s="111">
        <v>9796</v>
      </c>
      <c r="E91" s="91">
        <v>1600</v>
      </c>
      <c r="F91" s="26">
        <f t="shared" si="5"/>
        <v>11396</v>
      </c>
    </row>
    <row r="92" spans="1:6" ht="12.75" customHeight="1">
      <c r="A92" s="128"/>
      <c r="B92" s="123" t="s">
        <v>65</v>
      </c>
      <c r="C92" s="20">
        <v>0</v>
      </c>
      <c r="D92" s="111">
        <v>0</v>
      </c>
      <c r="E92" s="91">
        <v>10775</v>
      </c>
      <c r="F92" s="26">
        <f t="shared" si="5"/>
        <v>10775</v>
      </c>
    </row>
    <row r="93" spans="1:6" ht="12.75" customHeight="1">
      <c r="A93" s="128"/>
      <c r="B93" s="123" t="s">
        <v>53</v>
      </c>
      <c r="C93" s="20">
        <v>0</v>
      </c>
      <c r="D93" s="111">
        <v>0</v>
      </c>
      <c r="E93" s="91">
        <v>17130</v>
      </c>
      <c r="F93" s="26">
        <f t="shared" si="5"/>
        <v>17130</v>
      </c>
    </row>
    <row r="94" spans="1:6" ht="12" customHeight="1">
      <c r="A94" s="128"/>
      <c r="B94" s="126"/>
      <c r="C94" s="20"/>
      <c r="D94" s="36"/>
      <c r="E94" s="91"/>
      <c r="F94" s="22"/>
    </row>
    <row r="95" spans="1:6" ht="12.75" customHeight="1">
      <c r="A95" s="128"/>
      <c r="B95" s="124" t="s">
        <v>11</v>
      </c>
      <c r="C95" s="18">
        <v>0</v>
      </c>
      <c r="D95" s="35">
        <f>SUM(D96:D102)</f>
        <v>442291</v>
      </c>
      <c r="E95" s="53">
        <f>SUM(E96:E102)</f>
        <v>24000</v>
      </c>
      <c r="F95" s="19">
        <f>SUM(D96:E102)</f>
        <v>466291</v>
      </c>
    </row>
    <row r="96" spans="1:6" ht="12.75" customHeight="1">
      <c r="A96" s="128"/>
      <c r="B96" s="123" t="s">
        <v>45</v>
      </c>
      <c r="C96" s="28">
        <v>0</v>
      </c>
      <c r="D96" s="112">
        <v>36000</v>
      </c>
      <c r="E96" s="92">
        <v>24000</v>
      </c>
      <c r="F96" s="68">
        <f aca="true" t="shared" si="6" ref="F96:F101">SUM(D96:E96)</f>
        <v>60000</v>
      </c>
    </row>
    <row r="97" spans="1:6" ht="12.75" customHeight="1">
      <c r="A97" s="128"/>
      <c r="B97" s="123" t="s">
        <v>46</v>
      </c>
      <c r="C97" s="20">
        <v>0</v>
      </c>
      <c r="D97" s="36">
        <v>1125</v>
      </c>
      <c r="E97" s="85">
        <v>0</v>
      </c>
      <c r="F97" s="30">
        <f t="shared" si="6"/>
        <v>1125</v>
      </c>
    </row>
    <row r="98" spans="1:6" ht="12.75" customHeight="1">
      <c r="A98" s="128"/>
      <c r="B98" s="123" t="s">
        <v>49</v>
      </c>
      <c r="C98" s="20">
        <v>0</v>
      </c>
      <c r="D98" s="36">
        <v>112500</v>
      </c>
      <c r="E98" s="85">
        <v>0</v>
      </c>
      <c r="F98" s="30">
        <f t="shared" si="6"/>
        <v>112500</v>
      </c>
    </row>
    <row r="99" spans="1:6" ht="12.75" customHeight="1">
      <c r="A99" s="128"/>
      <c r="B99" s="123" t="s">
        <v>51</v>
      </c>
      <c r="C99" s="20">
        <v>0</v>
      </c>
      <c r="D99" s="36">
        <v>195000</v>
      </c>
      <c r="E99" s="85">
        <v>0</v>
      </c>
      <c r="F99" s="30">
        <f t="shared" si="6"/>
        <v>195000</v>
      </c>
    </row>
    <row r="100" spans="1:6" ht="12.75" customHeight="1">
      <c r="A100" s="128"/>
      <c r="B100" s="123" t="s">
        <v>52</v>
      </c>
      <c r="C100" s="20">
        <v>0</v>
      </c>
      <c r="D100" s="36">
        <v>26666</v>
      </c>
      <c r="E100" s="85">
        <v>0</v>
      </c>
      <c r="F100" s="30">
        <f t="shared" si="6"/>
        <v>26666</v>
      </c>
    </row>
    <row r="101" spans="1:6" ht="12.75" customHeight="1">
      <c r="A101" s="128"/>
      <c r="B101" s="123" t="s">
        <v>53</v>
      </c>
      <c r="C101" s="20">
        <v>0</v>
      </c>
      <c r="D101" s="36">
        <v>71000</v>
      </c>
      <c r="E101" s="85">
        <v>0</v>
      </c>
      <c r="F101" s="30">
        <f t="shared" si="6"/>
        <v>71000</v>
      </c>
    </row>
    <row r="102" spans="1:6" ht="12" customHeight="1">
      <c r="A102" s="130"/>
      <c r="B102" s="123"/>
      <c r="C102" s="28"/>
      <c r="D102" s="112"/>
      <c r="E102" s="85"/>
      <c r="F102" s="30"/>
    </row>
    <row r="103" spans="1:6" ht="12.75" customHeight="1">
      <c r="A103" s="164" t="s">
        <v>54</v>
      </c>
      <c r="B103" s="152" t="s">
        <v>9</v>
      </c>
      <c r="C103" s="23">
        <v>0</v>
      </c>
      <c r="D103" s="104">
        <f>SUM(D104:D104)</f>
        <v>129000</v>
      </c>
      <c r="E103" s="54">
        <f>SUM(E104:E104)</f>
        <v>0</v>
      </c>
      <c r="F103" s="27">
        <f>SUM(D104)</f>
        <v>129000</v>
      </c>
    </row>
    <row r="104" spans="1:6" ht="12.75" customHeight="1">
      <c r="A104" s="128"/>
      <c r="B104" s="124" t="s">
        <v>11</v>
      </c>
      <c r="C104" s="24">
        <v>0</v>
      </c>
      <c r="D104" s="105">
        <f>SUM(D105)</f>
        <v>129000</v>
      </c>
      <c r="E104" s="93">
        <f>SUM(E105)</f>
        <v>0</v>
      </c>
      <c r="F104" s="29">
        <f>SUM(D105)</f>
        <v>129000</v>
      </c>
    </row>
    <row r="105" spans="1:6" ht="12.75" customHeight="1">
      <c r="A105" s="128"/>
      <c r="B105" s="153" t="s">
        <v>56</v>
      </c>
      <c r="C105" s="20">
        <v>0</v>
      </c>
      <c r="D105" s="36">
        <v>129000</v>
      </c>
      <c r="E105" s="85">
        <v>0</v>
      </c>
      <c r="F105" s="30">
        <f>SUM(D105:E105)</f>
        <v>129000</v>
      </c>
    </row>
    <row r="106" spans="1:6" ht="12.75" customHeight="1">
      <c r="A106" s="128"/>
      <c r="B106" s="136"/>
      <c r="C106" s="20"/>
      <c r="D106" s="131"/>
      <c r="E106" s="85"/>
      <c r="F106" s="30"/>
    </row>
    <row r="107" spans="1:6" ht="12.75" customHeight="1">
      <c r="A107" s="165" t="s">
        <v>68</v>
      </c>
      <c r="B107" s="154" t="s">
        <v>9</v>
      </c>
      <c r="C107" s="137">
        <v>0</v>
      </c>
      <c r="D107" s="138">
        <f>SUM(D108:D108)</f>
        <v>0</v>
      </c>
      <c r="E107" s="139">
        <f>SUM(E108:E108)</f>
        <v>13200</v>
      </c>
      <c r="F107" s="27">
        <f>SUM(D107:E107)</f>
        <v>13200</v>
      </c>
    </row>
    <row r="108" spans="1:6" ht="12.75" customHeight="1">
      <c r="A108" s="166"/>
      <c r="B108" s="124" t="s">
        <v>10</v>
      </c>
      <c r="C108" s="133">
        <v>0</v>
      </c>
      <c r="D108" s="134">
        <f>SUM(D109)</f>
        <v>0</v>
      </c>
      <c r="E108" s="81">
        <f>SUM(E109)</f>
        <v>13200</v>
      </c>
      <c r="F108" s="25">
        <f>SUM(D108:E108)</f>
        <v>13200</v>
      </c>
    </row>
    <row r="109" spans="1:6" ht="12.75" customHeight="1">
      <c r="A109" s="128"/>
      <c r="B109" s="132" t="s">
        <v>66</v>
      </c>
      <c r="C109" s="20">
        <v>0</v>
      </c>
      <c r="D109" s="131">
        <v>0</v>
      </c>
      <c r="E109" s="85">
        <v>13200</v>
      </c>
      <c r="F109" s="30">
        <f>SUM(D109:E109)</f>
        <v>13200</v>
      </c>
    </row>
    <row r="110" spans="1:6" ht="12.75" customHeight="1">
      <c r="A110" s="128"/>
      <c r="B110" s="136"/>
      <c r="C110" s="20"/>
      <c r="D110" s="131"/>
      <c r="E110" s="85"/>
      <c r="F110" s="30"/>
    </row>
    <row r="111" spans="1:6" ht="12.75" customHeight="1">
      <c r="A111" s="161" t="s">
        <v>69</v>
      </c>
      <c r="B111" s="154" t="s">
        <v>9</v>
      </c>
      <c r="C111" s="137">
        <v>0</v>
      </c>
      <c r="D111" s="138">
        <f>SUM(D112:D112)</f>
        <v>0</v>
      </c>
      <c r="E111" s="139">
        <f>SUM(E112:E112)</f>
        <v>5000</v>
      </c>
      <c r="F111" s="27">
        <f>SUM(D111:E111)</f>
        <v>5000</v>
      </c>
    </row>
    <row r="112" spans="1:6" ht="12.75" customHeight="1">
      <c r="A112" s="166"/>
      <c r="B112" s="124" t="s">
        <v>11</v>
      </c>
      <c r="C112" s="133">
        <v>0</v>
      </c>
      <c r="D112" s="134">
        <f>SUM(D113)</f>
        <v>0</v>
      </c>
      <c r="E112" s="81">
        <f>SUM(E113)</f>
        <v>5000</v>
      </c>
      <c r="F112" s="25">
        <f>SUM(D112:E112)</f>
        <v>5000</v>
      </c>
    </row>
    <row r="113" spans="1:6" ht="12.75" customHeight="1">
      <c r="A113" s="166"/>
      <c r="B113" s="135" t="s">
        <v>67</v>
      </c>
      <c r="C113" s="20">
        <v>0</v>
      </c>
      <c r="D113" s="131">
        <v>0</v>
      </c>
      <c r="E113" s="85">
        <v>5000</v>
      </c>
      <c r="F113" s="30">
        <f>SUM(D113:E113)</f>
        <v>5000</v>
      </c>
    </row>
    <row r="114" spans="1:6" ht="13.5" customHeight="1" thickBot="1">
      <c r="A114" s="128"/>
      <c r="C114" s="20"/>
      <c r="D114" s="113"/>
      <c r="E114" s="94"/>
      <c r="F114" s="50"/>
    </row>
    <row r="115" spans="1:6" ht="12.75" customHeight="1">
      <c r="A115" s="180" t="s">
        <v>14</v>
      </c>
      <c r="B115" s="155"/>
      <c r="C115" s="182">
        <f>SUM(C10+C23+C48+C52+C77+C97+C105)</f>
        <v>0</v>
      </c>
      <c r="D115" s="184">
        <f>SUM(D10+D16+D23+D39+D48+D56+D63+D79+D103+D107+D111)</f>
        <v>1792517</v>
      </c>
      <c r="E115" s="178">
        <f>SUM(E10+E16+E23+E39+E48+E56+E63+E79+E103+E107+E111)</f>
        <v>3367838</v>
      </c>
      <c r="F115" s="178">
        <f>SUM(F10+F16+F23+F39+F48+F56+F63+F79+F103+F107+F111)</f>
        <v>5160355</v>
      </c>
    </row>
    <row r="116" spans="1:6" ht="9.75" customHeight="1" thickBot="1">
      <c r="A116" s="181"/>
      <c r="B116" s="156"/>
      <c r="C116" s="183"/>
      <c r="D116" s="185"/>
      <c r="E116" s="179"/>
      <c r="F116" s="179"/>
    </row>
    <row r="118" spans="5:6" ht="12.75" customHeight="1">
      <c r="E118" s="31"/>
      <c r="F118" s="32"/>
    </row>
    <row r="119" spans="1:5" ht="12.75" customHeight="1">
      <c r="A119" s="6"/>
      <c r="E119" s="31"/>
    </row>
    <row r="120" ht="12.75" customHeight="1">
      <c r="A120" s="6"/>
    </row>
    <row r="122" ht="12.75" customHeight="1">
      <c r="E122" s="33"/>
    </row>
  </sheetData>
  <mergeCells count="11">
    <mergeCell ref="F115:F116"/>
    <mergeCell ref="A115:A116"/>
    <mergeCell ref="C115:C116"/>
    <mergeCell ref="D115:D116"/>
    <mergeCell ref="E115:E116"/>
    <mergeCell ref="E1:F1"/>
    <mergeCell ref="A3:F3"/>
    <mergeCell ref="A7:A8"/>
    <mergeCell ref="C7:D7"/>
    <mergeCell ref="E7:E8"/>
    <mergeCell ref="F7:F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2011-11-29T12:59:02Z</cp:lastPrinted>
  <dcterms:created xsi:type="dcterms:W3CDTF">2009-07-08T12:34:24Z</dcterms:created>
  <dcterms:modified xsi:type="dcterms:W3CDTF">2011-12-01T09:32:23Z</dcterms:modified>
  <cp:category/>
  <cp:version/>
  <cp:contentType/>
  <cp:contentStatus/>
</cp:coreProperties>
</file>