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RK-39-2010-56, př. 3" sheetId="1" r:id="rId1"/>
  </sheets>
  <definedNames>
    <definedName name="_xlnm._FilterDatabase" localSheetId="0" hidden="1">'RK-39-2010-56, př. 3'!$A$4:$Q$68</definedName>
    <definedName name="_xlnm.Print_Titles" localSheetId="0">'RK-39-2010-56, př. 3'!$4:$4</definedName>
    <definedName name="_xlnm.Print_Area" localSheetId="0">'RK-39-2010-56, př. 3'!$A$1:$S$93</definedName>
  </definedNames>
  <calcPr fullCalcOnLoad="1"/>
</workbook>
</file>

<file path=xl/sharedStrings.xml><?xml version="1.0" encoding="utf-8"?>
<sst xmlns="http://schemas.openxmlformats.org/spreadsheetml/2006/main" count="341" uniqueCount="156">
  <si>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</si>
  <si>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</si>
  <si>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</si>
  <si>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</si>
  <si>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</si>
  <si>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</si>
  <si>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</si>
  <si>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</si>
  <si>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</si>
  <si>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</si>
  <si>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</si>
  <si>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</si>
  <si>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</si>
  <si>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</si>
  <si>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</si>
  <si>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</si>
  <si>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</si>
  <si>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</si>
  <si>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</si>
  <si>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</si>
  <si>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</si>
  <si>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</si>
  <si>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</si>
  <si>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</si>
  <si>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</si>
  <si>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</si>
  <si>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</si>
  <si>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</si>
  <si>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</si>
  <si>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</si>
  <si>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</si>
  <si>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</si>
  <si>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</si>
  <si>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</si>
  <si>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</si>
  <si>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</si>
  <si>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</si>
  <si>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</si>
  <si>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</si>
  <si>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</si>
  <si>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</si>
  <si>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</si>
  <si>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</si>
  <si>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</si>
  <si>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</si>
  <si>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</si>
  <si>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</si>
  <si>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</si>
  <si>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</si>
  <si>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</si>
  <si>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</si>
  <si>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</si>
  <si>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</si>
  <si>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</si>
  <si>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</si>
  <si>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</si>
  <si>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</si>
  <si>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</si>
  <si>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</si>
  <si>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</si>
  <si>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</si>
  <si>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</si>
  <si>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</si>
  <si>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</si>
  <si>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</si>
  <si>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</si>
  <si>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</si>
  <si>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</si>
  <si>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</si>
  <si>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</si>
  <si>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</si>
  <si>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</si>
  <si>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</si>
  <si>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</si>
  <si>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</si>
  <si>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</si>
  <si>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</si>
  <si>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</si>
  <si>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</si>
  <si>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</si>
  <si>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</si>
  <si>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</si>
  <si>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</si>
  <si>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</si>
  <si>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</si>
  <si>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</si>
  <si>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</si>
  <si>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</si>
  <si>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</si>
  <si>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</si>
  <si>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</si>
  <si>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</si>
  <si>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</si>
  <si>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</si>
  <si>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</si>
  <si>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</si>
  <si>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</si>
  <si>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</si>
  <si>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</si>
  <si>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</si>
  <si>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</si>
  <si>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</si>
  <si>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</si>
  <si>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</si>
  <si>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</si>
  <si>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</si>
  <si>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</si>
  <si>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</si>
  <si>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</si>
  <si>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</si>
  <si>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</si>
  <si>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</si>
  <si>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</si>
  <si>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</si>
  <si>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</si>
  <si>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</si>
  <si>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</si>
  <si>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</si>
  <si>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</si>
  <si>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</si>
  <si>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</si>
  <si>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SDÍLENÍ o.s.</t>
  </si>
  <si>
    <t>Terapeutická komunita Sejřek</t>
  </si>
  <si>
    <t>celkem</t>
  </si>
  <si>
    <t>Osobní asistence Velké Meziříčí</t>
  </si>
  <si>
    <t>pol. 5222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</si>
  <si>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</si>
  <si>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</si>
  <si>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</si>
  <si>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</si>
  <si>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</si>
  <si>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</si>
  <si>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</si>
  <si>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</si>
  <si>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</si>
  <si>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</si>
  <si>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</si>
  <si>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</si>
  <si>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</si>
  <si>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</si>
  <si>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</si>
  <si>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</si>
  <si>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</si>
  <si>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</si>
  <si>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</si>
  <si>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MPSV + kraj 2011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</si>
  <si>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</si>
  <si>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</si>
  <si>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</si>
  <si>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</si>
  <si>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>není požadavek na kraj</t>
  </si>
  <si>
    <t xml:space="preserve"> Kapitola Sociální věci:  § a položka </t>
  </si>
  <si>
    <t>Odborné sociální poradenství</t>
  </si>
  <si>
    <t>§4377</t>
  </si>
  <si>
    <t>§4377 pol. 5222</t>
  </si>
  <si>
    <t>Dotace ve výši 8% ze součtu dotací MPSV+kraj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</si>
</sst>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6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ill="1" applyBorder="1" applyAlignment="1">
      <alignment wrapText="1"/>
    </xf>
    <xf numFmtId="0" fontId="0" fillId="2" borderId="0" xfId="0" applyFill="1" applyAlignment="1">
      <alignment vertical="top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2" xfId="0" applyNumberForma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0" fillId="4" borderId="2" xfId="0" applyNumberForma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0" fillId="0" borderId="12" xfId="0" applyFill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1"/>
  <sheetViews>
    <sheetView tabSelected="1" workbookViewId="0" topLeftCell="D1">
      <selection activeCell="A36" sqref="A36"/>
    </sheetView>
  </sheetViews>
  <sheetFormatPr defaultColWidth="9.00390625" defaultRowHeight="12.75"/>
  <cols>
    <col min="1" max="1" width="9.00390625" style="2" bestFit="1" customWidth="1"/>
    <col min="2" max="2" width="27.625" style="2" customWidth="1"/>
    <col min="3" max="3" width="10.375" style="2" hidden="1" customWidth="1"/>
    <col min="4" max="4" width="17.375" style="2" customWidth="1"/>
    <col min="5" max="5" width="25.50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3" width="11.50390625" style="2" hidden="1" customWidth="1"/>
    <col min="14" max="15" width="11.50390625" style="2" customWidth="1"/>
    <col min="16" max="16" width="15.50390625" style="2" customWidth="1"/>
    <col min="17" max="17" width="16.875" style="2" customWidth="1"/>
    <col min="18" max="18" width="11.50390625" style="2" customWidth="1"/>
    <col min="19" max="19" width="11.875" style="2" customWidth="1"/>
    <col min="20" max="16384" width="22.375" style="2" customWidth="1"/>
  </cols>
  <sheetData>
    <row r="3" spans="17:19" ht="13.5" thickBot="1">
      <c r="Q3" s="22"/>
      <c r="R3" s="22"/>
      <c r="S3" s="22"/>
    </row>
    <row r="4" spans="1:20" s="14" customFormat="1" ht="79.5" thickBot="1">
      <c r="A4" s="10" t="s">
        <v>78</v>
      </c>
      <c r="B4" s="11" t="s">
        <v>0</v>
      </c>
      <c r="C4" s="9" t="s">
        <v>79</v>
      </c>
      <c r="D4" s="12" t="s">
        <v>80</v>
      </c>
      <c r="E4" s="12" t="s">
        <v>81</v>
      </c>
      <c r="F4" s="12" t="s">
        <v>82</v>
      </c>
      <c r="G4" s="12" t="s">
        <v>83</v>
      </c>
      <c r="H4" s="12" t="s">
        <v>84</v>
      </c>
      <c r="I4" s="12" t="s">
        <v>85</v>
      </c>
      <c r="J4" s="12"/>
      <c r="K4" s="13" t="s">
        <v>86</v>
      </c>
      <c r="L4" s="13" t="s">
        <v>87</v>
      </c>
      <c r="M4" s="13" t="s">
        <v>100</v>
      </c>
      <c r="N4" s="25" t="s">
        <v>143</v>
      </c>
      <c r="O4" s="25" t="s">
        <v>144</v>
      </c>
      <c r="P4" s="25" t="s">
        <v>145</v>
      </c>
      <c r="Q4" s="13" t="s">
        <v>155</v>
      </c>
      <c r="R4" s="56" t="s">
        <v>151</v>
      </c>
      <c r="S4" s="57"/>
      <c r="T4" s="18"/>
    </row>
    <row r="5" spans="1:19" ht="52.5">
      <c r="A5" s="6">
        <v>26518252</v>
      </c>
      <c r="B5" s="45" t="s">
        <v>1</v>
      </c>
      <c r="C5" s="6">
        <v>5587371</v>
      </c>
      <c r="D5" s="16" t="s">
        <v>2</v>
      </c>
      <c r="E5" s="16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8">
        <f>+N5+O5</f>
        <v>2194200</v>
      </c>
      <c r="Q5" s="35">
        <v>175500</v>
      </c>
      <c r="R5" s="46" t="s">
        <v>89</v>
      </c>
      <c r="S5" s="47" t="s">
        <v>99</v>
      </c>
    </row>
    <row r="6" spans="1:19" ht="26.25">
      <c r="A6" s="3">
        <v>15060233</v>
      </c>
      <c r="B6" s="36" t="s">
        <v>4</v>
      </c>
      <c r="C6" s="3">
        <v>1556513</v>
      </c>
      <c r="D6" s="17" t="s">
        <v>2</v>
      </c>
      <c r="E6" s="17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38">F6+G6</f>
        <v>768000</v>
      </c>
      <c r="L6" s="1">
        <f aca="true" t="shared" si="1" ref="L6:L38">0.2*K6</f>
        <v>153600</v>
      </c>
      <c r="M6" s="1">
        <f aca="true" t="shared" si="2" ref="M6:M38">0.4*L6</f>
        <v>61440</v>
      </c>
      <c r="N6" s="1">
        <v>605000</v>
      </c>
      <c r="O6" s="1">
        <v>178300</v>
      </c>
      <c r="P6" s="8">
        <f aca="true" t="shared" si="3" ref="P6:P43">+N6+O6</f>
        <v>783300</v>
      </c>
      <c r="Q6" s="35">
        <v>62600</v>
      </c>
      <c r="R6" s="37" t="s">
        <v>89</v>
      </c>
      <c r="S6" s="38" t="s">
        <v>98</v>
      </c>
    </row>
    <row r="7" spans="1:19" ht="26.25">
      <c r="A7" s="3">
        <v>26652935</v>
      </c>
      <c r="B7" s="36" t="s">
        <v>6</v>
      </c>
      <c r="C7" s="3">
        <v>2110189</v>
      </c>
      <c r="D7" s="17" t="s">
        <v>7</v>
      </c>
      <c r="E7" s="17" t="s">
        <v>8</v>
      </c>
      <c r="F7" s="4">
        <v>2073000</v>
      </c>
      <c r="G7" s="4">
        <v>270860</v>
      </c>
      <c r="H7" s="4">
        <v>2468536</v>
      </c>
      <c r="I7" s="4">
        <v>319072</v>
      </c>
      <c r="J7" s="1"/>
      <c r="K7" s="1">
        <f t="shared" si="0"/>
        <v>2343860</v>
      </c>
      <c r="L7" s="1">
        <f t="shared" si="1"/>
        <v>468772</v>
      </c>
      <c r="M7" s="1">
        <f t="shared" si="2"/>
        <v>187508.80000000002</v>
      </c>
      <c r="N7" s="1">
        <v>2073000</v>
      </c>
      <c r="O7" s="1">
        <v>295400</v>
      </c>
      <c r="P7" s="8">
        <f t="shared" si="3"/>
        <v>2368400</v>
      </c>
      <c r="Q7" s="35">
        <v>189400</v>
      </c>
      <c r="R7" s="37" t="s">
        <v>89</v>
      </c>
      <c r="S7" s="38" t="s">
        <v>99</v>
      </c>
    </row>
    <row r="8" spans="1:19" ht="26.25">
      <c r="A8" s="3">
        <v>29277418</v>
      </c>
      <c r="B8" s="36" t="s">
        <v>147</v>
      </c>
      <c r="C8" s="3">
        <v>1153271</v>
      </c>
      <c r="D8" s="17" t="s">
        <v>7</v>
      </c>
      <c r="E8" s="36" t="s">
        <v>147</v>
      </c>
      <c r="F8" s="4">
        <v>1480000</v>
      </c>
      <c r="G8" s="4">
        <v>80000</v>
      </c>
      <c r="H8" s="4">
        <v>2099240</v>
      </c>
      <c r="I8" s="4">
        <v>85000</v>
      </c>
      <c r="J8" s="1"/>
      <c r="K8" s="1">
        <f t="shared" si="0"/>
        <v>1560000</v>
      </c>
      <c r="L8" s="1">
        <f t="shared" si="1"/>
        <v>312000</v>
      </c>
      <c r="M8" s="1">
        <f t="shared" si="2"/>
        <v>124800</v>
      </c>
      <c r="N8" s="1">
        <v>1680000</v>
      </c>
      <c r="O8" s="1">
        <v>144100</v>
      </c>
      <c r="P8" s="8">
        <f t="shared" si="3"/>
        <v>1824100</v>
      </c>
      <c r="Q8" s="35">
        <v>145900</v>
      </c>
      <c r="R8" s="37" t="s">
        <v>89</v>
      </c>
      <c r="S8" s="38" t="s">
        <v>99</v>
      </c>
    </row>
    <row r="9" spans="1:19" ht="26.25">
      <c r="A9" s="3">
        <v>44990260</v>
      </c>
      <c r="B9" s="36" t="s">
        <v>9</v>
      </c>
      <c r="C9" s="3">
        <v>4409498</v>
      </c>
      <c r="D9" s="17" t="s">
        <v>7</v>
      </c>
      <c r="E9" s="17" t="s">
        <v>10</v>
      </c>
      <c r="F9" s="4">
        <v>1015000</v>
      </c>
      <c r="G9" s="4">
        <v>179000</v>
      </c>
      <c r="H9" s="4">
        <v>2130000</v>
      </c>
      <c r="I9" s="4">
        <v>510000</v>
      </c>
      <c r="J9" s="1"/>
      <c r="K9" s="1">
        <f t="shared" si="0"/>
        <v>1194000</v>
      </c>
      <c r="L9" s="1">
        <f t="shared" si="1"/>
        <v>238800</v>
      </c>
      <c r="M9" s="1">
        <f t="shared" si="2"/>
        <v>95520</v>
      </c>
      <c r="N9" s="1">
        <v>1800000</v>
      </c>
      <c r="O9" s="1">
        <v>395500</v>
      </c>
      <c r="P9" s="8">
        <f t="shared" si="3"/>
        <v>2195500</v>
      </c>
      <c r="Q9" s="35">
        <v>175600</v>
      </c>
      <c r="R9" s="37" t="s">
        <v>89</v>
      </c>
      <c r="S9" s="38" t="s">
        <v>98</v>
      </c>
    </row>
    <row r="10" spans="1:19" ht="20.25" customHeight="1">
      <c r="A10" s="3">
        <v>44990260</v>
      </c>
      <c r="B10" s="36" t="s">
        <v>9</v>
      </c>
      <c r="C10" s="3">
        <v>8089034</v>
      </c>
      <c r="D10" s="17" t="s">
        <v>7</v>
      </c>
      <c r="E10" s="17" t="s">
        <v>11</v>
      </c>
      <c r="F10" s="4">
        <v>1448000</v>
      </c>
      <c r="G10" s="4">
        <v>134000</v>
      </c>
      <c r="H10" s="4">
        <v>1604000</v>
      </c>
      <c r="I10" s="4">
        <v>300000</v>
      </c>
      <c r="J10" s="1"/>
      <c r="K10" s="1">
        <f t="shared" si="0"/>
        <v>1582000</v>
      </c>
      <c r="L10" s="1">
        <f t="shared" si="1"/>
        <v>316400</v>
      </c>
      <c r="M10" s="1">
        <f t="shared" si="2"/>
        <v>126560</v>
      </c>
      <c r="N10" s="1">
        <v>1448000</v>
      </c>
      <c r="O10" s="1">
        <v>265600</v>
      </c>
      <c r="P10" s="8">
        <f t="shared" si="3"/>
        <v>1713600</v>
      </c>
      <c r="Q10" s="35">
        <v>137100</v>
      </c>
      <c r="R10" s="37" t="s">
        <v>89</v>
      </c>
      <c r="S10" s="38" t="s">
        <v>98</v>
      </c>
    </row>
    <row r="11" spans="1:19" ht="21.75" customHeight="1">
      <c r="A11" s="3">
        <v>44990260</v>
      </c>
      <c r="B11" s="36" t="s">
        <v>9</v>
      </c>
      <c r="C11" s="3">
        <v>8981293</v>
      </c>
      <c r="D11" s="17" t="s">
        <v>7</v>
      </c>
      <c r="E11" s="17" t="s">
        <v>12</v>
      </c>
      <c r="F11" s="4">
        <v>2272000</v>
      </c>
      <c r="G11" s="4">
        <v>278000</v>
      </c>
      <c r="H11" s="4">
        <v>2385000</v>
      </c>
      <c r="I11" s="4">
        <v>410000</v>
      </c>
      <c r="J11" s="1"/>
      <c r="K11" s="1">
        <f t="shared" si="0"/>
        <v>2550000</v>
      </c>
      <c r="L11" s="1">
        <f t="shared" si="1"/>
        <v>510000</v>
      </c>
      <c r="M11" s="1">
        <f t="shared" si="2"/>
        <v>204000</v>
      </c>
      <c r="N11" s="1">
        <v>2272000</v>
      </c>
      <c r="O11" s="1">
        <v>389000</v>
      </c>
      <c r="P11" s="8">
        <f t="shared" si="3"/>
        <v>2661000</v>
      </c>
      <c r="Q11" s="35">
        <v>212900</v>
      </c>
      <c r="R11" s="37" t="s">
        <v>89</v>
      </c>
      <c r="S11" s="38" t="s">
        <v>98</v>
      </c>
    </row>
    <row r="12" spans="1:19" ht="24.75" customHeight="1" hidden="1">
      <c r="A12" s="3"/>
      <c r="B12" s="36" t="s">
        <v>131</v>
      </c>
      <c r="C12" s="3">
        <v>1784518</v>
      </c>
      <c r="D12" s="17" t="s">
        <v>7</v>
      </c>
      <c r="E12" s="17" t="s">
        <v>131</v>
      </c>
      <c r="F12" s="4">
        <v>120000</v>
      </c>
      <c r="G12" s="4">
        <v>58000</v>
      </c>
      <c r="H12" s="4">
        <v>70000</v>
      </c>
      <c r="I12" s="4">
        <v>58000</v>
      </c>
      <c r="J12" s="1"/>
      <c r="K12" s="1">
        <f t="shared" si="0"/>
        <v>178000</v>
      </c>
      <c r="L12" s="1">
        <f t="shared" si="1"/>
        <v>35600</v>
      </c>
      <c r="M12" s="1">
        <f t="shared" si="2"/>
        <v>14240</v>
      </c>
      <c r="N12" s="1">
        <v>1165000</v>
      </c>
      <c r="O12" s="1"/>
      <c r="P12" s="8"/>
      <c r="Q12" s="35">
        <f>P12*0.08</f>
        <v>0</v>
      </c>
      <c r="R12" s="37" t="s">
        <v>89</v>
      </c>
      <c r="S12" s="38" t="s">
        <v>98</v>
      </c>
    </row>
    <row r="13" spans="1:19" ht="20.25" customHeight="1">
      <c r="A13" s="3">
        <v>15060306</v>
      </c>
      <c r="B13" s="36" t="s">
        <v>14</v>
      </c>
      <c r="C13" s="3">
        <v>6928452</v>
      </c>
      <c r="D13" s="17" t="s">
        <v>7</v>
      </c>
      <c r="E13" s="17" t="s">
        <v>15</v>
      </c>
      <c r="F13" s="4">
        <v>878000</v>
      </c>
      <c r="G13" s="4">
        <v>44000</v>
      </c>
      <c r="H13" s="4">
        <v>1150000</v>
      </c>
      <c r="I13" s="4">
        <v>210000</v>
      </c>
      <c r="J13" s="1"/>
      <c r="K13" s="1">
        <f t="shared" si="0"/>
        <v>922000</v>
      </c>
      <c r="L13" s="1">
        <f t="shared" si="1"/>
        <v>184400</v>
      </c>
      <c r="M13" s="1">
        <f t="shared" si="2"/>
        <v>73760</v>
      </c>
      <c r="N13" s="1">
        <v>1100000</v>
      </c>
      <c r="O13" s="1">
        <v>309500</v>
      </c>
      <c r="P13" s="8">
        <f t="shared" si="3"/>
        <v>1409500</v>
      </c>
      <c r="Q13" s="35">
        <v>112800</v>
      </c>
      <c r="R13" s="37" t="s">
        <v>89</v>
      </c>
      <c r="S13" s="38" t="s">
        <v>99</v>
      </c>
    </row>
    <row r="14" spans="1:19" ht="39">
      <c r="A14" s="3">
        <v>15060233</v>
      </c>
      <c r="B14" s="36" t="s">
        <v>4</v>
      </c>
      <c r="C14" s="3">
        <v>7776230</v>
      </c>
      <c r="D14" s="17" t="s">
        <v>7</v>
      </c>
      <c r="E14" s="17" t="s">
        <v>16</v>
      </c>
      <c r="F14" s="4">
        <v>1845000</v>
      </c>
      <c r="G14" s="4">
        <v>227000</v>
      </c>
      <c r="H14" s="4">
        <v>2097000</v>
      </c>
      <c r="I14" s="4">
        <v>234000</v>
      </c>
      <c r="J14" s="1"/>
      <c r="K14" s="1">
        <f t="shared" si="0"/>
        <v>2072000</v>
      </c>
      <c r="L14" s="1">
        <f t="shared" si="1"/>
        <v>414400</v>
      </c>
      <c r="M14" s="1">
        <f t="shared" si="2"/>
        <v>165760</v>
      </c>
      <c r="N14" s="1">
        <v>1800000</v>
      </c>
      <c r="O14" s="1">
        <v>313400</v>
      </c>
      <c r="P14" s="8">
        <f t="shared" si="3"/>
        <v>2113400</v>
      </c>
      <c r="Q14" s="35">
        <v>169100</v>
      </c>
      <c r="R14" s="37" t="s">
        <v>89</v>
      </c>
      <c r="S14" s="38" t="s">
        <v>98</v>
      </c>
    </row>
    <row r="15" spans="1:19" ht="26.25">
      <c r="A15" s="3">
        <v>60128640</v>
      </c>
      <c r="B15" s="36" t="s">
        <v>17</v>
      </c>
      <c r="C15" s="3">
        <v>7691496</v>
      </c>
      <c r="D15" s="17" t="s">
        <v>7</v>
      </c>
      <c r="E15" s="17" t="s">
        <v>18</v>
      </c>
      <c r="F15" s="4">
        <v>2128000</v>
      </c>
      <c r="G15" s="4">
        <v>244000</v>
      </c>
      <c r="H15" s="4">
        <v>2593859</v>
      </c>
      <c r="I15" s="4">
        <v>300000</v>
      </c>
      <c r="J15" s="1"/>
      <c r="K15" s="1">
        <f t="shared" si="0"/>
        <v>2372000</v>
      </c>
      <c r="L15" s="1">
        <f t="shared" si="1"/>
        <v>474400</v>
      </c>
      <c r="M15" s="1">
        <f t="shared" si="2"/>
        <v>189760</v>
      </c>
      <c r="N15" s="1">
        <v>2286000</v>
      </c>
      <c r="O15" s="1">
        <v>342200</v>
      </c>
      <c r="P15" s="8">
        <f t="shared" si="3"/>
        <v>2628200</v>
      </c>
      <c r="Q15" s="35">
        <v>210300</v>
      </c>
      <c r="R15" s="37" t="s">
        <v>89</v>
      </c>
      <c r="S15" s="38" t="s">
        <v>99</v>
      </c>
    </row>
    <row r="16" spans="1:19" ht="26.25" hidden="1">
      <c r="A16" s="3"/>
      <c r="B16" s="36" t="s">
        <v>141</v>
      </c>
      <c r="C16" s="3"/>
      <c r="D16" s="17" t="s">
        <v>7</v>
      </c>
      <c r="E16" s="17"/>
      <c r="F16" s="4"/>
      <c r="G16" s="4"/>
      <c r="H16" s="4"/>
      <c r="I16" s="4"/>
      <c r="J16" s="1"/>
      <c r="K16" s="1"/>
      <c r="L16" s="1"/>
      <c r="M16" s="1"/>
      <c r="N16" s="1">
        <v>823000</v>
      </c>
      <c r="O16" s="1" t="s">
        <v>126</v>
      </c>
      <c r="P16" s="8"/>
      <c r="Q16" s="35">
        <f aca="true" t="shared" si="4" ref="Q16:Q21">P16*0.08</f>
        <v>0</v>
      </c>
      <c r="R16" s="37"/>
      <c r="S16" s="38"/>
    </row>
    <row r="17" spans="1:19" ht="26.25" hidden="1">
      <c r="A17" s="3"/>
      <c r="B17" s="36" t="s">
        <v>139</v>
      </c>
      <c r="C17" s="3"/>
      <c r="D17" s="17" t="s">
        <v>7</v>
      </c>
      <c r="E17" s="17" t="s">
        <v>140</v>
      </c>
      <c r="F17" s="4"/>
      <c r="G17" s="4"/>
      <c r="H17" s="4"/>
      <c r="I17" s="4"/>
      <c r="J17" s="1"/>
      <c r="K17" s="1"/>
      <c r="L17" s="1"/>
      <c r="M17" s="1"/>
      <c r="N17" s="1">
        <v>50000</v>
      </c>
      <c r="O17" s="1"/>
      <c r="P17" s="8"/>
      <c r="Q17" s="35">
        <f t="shared" si="4"/>
        <v>0</v>
      </c>
      <c r="R17" s="37"/>
      <c r="S17" s="38"/>
    </row>
    <row r="18" spans="1:19" ht="26.25" hidden="1">
      <c r="A18" s="3"/>
      <c r="B18" s="36" t="s">
        <v>136</v>
      </c>
      <c r="C18" s="3"/>
      <c r="D18" s="17" t="s">
        <v>7</v>
      </c>
      <c r="E18" s="17" t="s">
        <v>137</v>
      </c>
      <c r="F18" s="4"/>
      <c r="G18" s="4"/>
      <c r="H18" s="4"/>
      <c r="I18" s="4"/>
      <c r="J18" s="1"/>
      <c r="K18" s="1"/>
      <c r="L18" s="1"/>
      <c r="M18" s="1"/>
      <c r="N18" s="1">
        <v>593000</v>
      </c>
      <c r="O18" s="1"/>
      <c r="P18" s="8"/>
      <c r="Q18" s="35">
        <f t="shared" si="4"/>
        <v>0</v>
      </c>
      <c r="R18" s="37"/>
      <c r="S18" s="38"/>
    </row>
    <row r="19" spans="1:19" ht="39" hidden="1">
      <c r="A19" s="3"/>
      <c r="B19" s="36" t="s">
        <v>134</v>
      </c>
      <c r="C19" s="3"/>
      <c r="D19" s="17" t="s">
        <v>7</v>
      </c>
      <c r="E19" s="17" t="s">
        <v>142</v>
      </c>
      <c r="F19" s="4"/>
      <c r="G19" s="4"/>
      <c r="H19" s="4"/>
      <c r="I19" s="4"/>
      <c r="J19" s="1"/>
      <c r="K19" s="1"/>
      <c r="L19" s="1"/>
      <c r="M19" s="1"/>
      <c r="N19" s="1">
        <v>2295000</v>
      </c>
      <c r="O19" s="1"/>
      <c r="P19" s="8"/>
      <c r="Q19" s="35">
        <f t="shared" si="4"/>
        <v>0</v>
      </c>
      <c r="R19" s="37"/>
      <c r="S19" s="38"/>
    </row>
    <row r="20" spans="1:19" ht="26.25" hidden="1">
      <c r="A20" s="3"/>
      <c r="B20" s="36" t="s">
        <v>132</v>
      </c>
      <c r="C20" s="3"/>
      <c r="D20" s="17" t="s">
        <v>7</v>
      </c>
      <c r="E20" s="36" t="s">
        <v>132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/>
      <c r="P20" s="8"/>
      <c r="Q20" s="35">
        <f t="shared" si="4"/>
        <v>0</v>
      </c>
      <c r="R20" s="37"/>
      <c r="S20" s="38"/>
    </row>
    <row r="21" spans="1:19" ht="26.25" hidden="1">
      <c r="A21" s="3"/>
      <c r="B21" s="36" t="s">
        <v>132</v>
      </c>
      <c r="C21" s="3"/>
      <c r="D21" s="17" t="s">
        <v>133</v>
      </c>
      <c r="E21" s="36" t="s">
        <v>132</v>
      </c>
      <c r="F21" s="4"/>
      <c r="G21" s="4"/>
      <c r="H21" s="4"/>
      <c r="I21" s="4"/>
      <c r="J21" s="1"/>
      <c r="K21" s="1"/>
      <c r="L21" s="1"/>
      <c r="M21" s="1"/>
      <c r="N21" s="1">
        <v>1750000</v>
      </c>
      <c r="O21" s="1" t="s">
        <v>126</v>
      </c>
      <c r="P21" s="8"/>
      <c r="Q21" s="35">
        <f t="shared" si="4"/>
        <v>0</v>
      </c>
      <c r="R21" s="37"/>
      <c r="S21" s="38"/>
    </row>
    <row r="22" spans="1:19" ht="39">
      <c r="A22" s="3">
        <v>60554665</v>
      </c>
      <c r="B22" s="36" t="s">
        <v>20</v>
      </c>
      <c r="C22" s="3">
        <v>9944950</v>
      </c>
      <c r="D22" s="17" t="s">
        <v>19</v>
      </c>
      <c r="E22" s="17" t="s">
        <v>21</v>
      </c>
      <c r="F22" s="4">
        <v>384000</v>
      </c>
      <c r="G22" s="4">
        <v>327000</v>
      </c>
      <c r="H22" s="4">
        <v>424315</v>
      </c>
      <c r="I22" s="4">
        <v>350000</v>
      </c>
      <c r="J22" s="1"/>
      <c r="K22" s="1">
        <f t="shared" si="0"/>
        <v>711000</v>
      </c>
      <c r="L22" s="1">
        <f t="shared" si="1"/>
        <v>142200</v>
      </c>
      <c r="M22" s="1">
        <f t="shared" si="2"/>
        <v>56880</v>
      </c>
      <c r="N22" s="1">
        <v>384000</v>
      </c>
      <c r="O22" s="1">
        <v>391800</v>
      </c>
      <c r="P22" s="8">
        <f t="shared" si="3"/>
        <v>775800</v>
      </c>
      <c r="Q22" s="35">
        <v>62100</v>
      </c>
      <c r="R22" s="37" t="s">
        <v>90</v>
      </c>
      <c r="S22" s="38" t="s">
        <v>99</v>
      </c>
    </row>
    <row r="23" spans="1:19" ht="18.75" customHeight="1">
      <c r="A23" s="3">
        <v>28555597</v>
      </c>
      <c r="B23" s="36" t="s">
        <v>22</v>
      </c>
      <c r="C23" s="3">
        <v>5346602</v>
      </c>
      <c r="D23" s="17" t="s">
        <v>23</v>
      </c>
      <c r="E23" s="17" t="s">
        <v>24</v>
      </c>
      <c r="F23" s="4">
        <v>819000</v>
      </c>
      <c r="G23" s="4">
        <v>75000</v>
      </c>
      <c r="H23" s="4">
        <v>1274000</v>
      </c>
      <c r="I23" s="4">
        <v>0</v>
      </c>
      <c r="J23" s="1"/>
      <c r="K23" s="1">
        <f t="shared" si="0"/>
        <v>894000</v>
      </c>
      <c r="L23" s="1">
        <f t="shared" si="1"/>
        <v>178800</v>
      </c>
      <c r="M23" s="1">
        <f t="shared" si="2"/>
        <v>71520</v>
      </c>
      <c r="N23" s="1">
        <v>819000</v>
      </c>
      <c r="O23" s="1">
        <v>93000</v>
      </c>
      <c r="P23" s="8">
        <f t="shared" si="3"/>
        <v>912000</v>
      </c>
      <c r="Q23" s="35">
        <v>73000</v>
      </c>
      <c r="R23" s="37" t="s">
        <v>91</v>
      </c>
      <c r="S23" s="38" t="s">
        <v>99</v>
      </c>
    </row>
    <row r="24" spans="1:19" ht="20.25" customHeight="1">
      <c r="A24" s="3">
        <v>15060306</v>
      </c>
      <c r="B24" s="36" t="s">
        <v>14</v>
      </c>
      <c r="C24" s="3">
        <v>5646012</v>
      </c>
      <c r="D24" s="17" t="s">
        <v>23</v>
      </c>
      <c r="E24" s="17" t="s">
        <v>25</v>
      </c>
      <c r="F24" s="4">
        <v>108000</v>
      </c>
      <c r="G24" s="4">
        <v>57200</v>
      </c>
      <c r="H24" s="4">
        <v>230000</v>
      </c>
      <c r="I24" s="4">
        <v>87000</v>
      </c>
      <c r="J24" s="1"/>
      <c r="K24" s="1">
        <f t="shared" si="0"/>
        <v>165200</v>
      </c>
      <c r="L24" s="1">
        <f t="shared" si="1"/>
        <v>33040</v>
      </c>
      <c r="M24" s="1">
        <f t="shared" si="2"/>
        <v>13216</v>
      </c>
      <c r="N24" s="1">
        <v>148000</v>
      </c>
      <c r="O24" s="1">
        <v>64000</v>
      </c>
      <c r="P24" s="8">
        <f t="shared" si="3"/>
        <v>212000</v>
      </c>
      <c r="Q24" s="35">
        <v>17000</v>
      </c>
      <c r="R24" s="37" t="s">
        <v>91</v>
      </c>
      <c r="S24" s="38" t="s">
        <v>99</v>
      </c>
    </row>
    <row r="25" spans="1:19" ht="26.25">
      <c r="A25" s="3">
        <v>15060306</v>
      </c>
      <c r="B25" s="36" t="s">
        <v>14</v>
      </c>
      <c r="C25" s="3">
        <v>9737086</v>
      </c>
      <c r="D25" s="17" t="s">
        <v>23</v>
      </c>
      <c r="E25" s="17" t="s">
        <v>26</v>
      </c>
      <c r="F25" s="4">
        <v>206000</v>
      </c>
      <c r="G25" s="4">
        <v>16000</v>
      </c>
      <c r="H25" s="4">
        <v>230000</v>
      </c>
      <c r="I25" s="4">
        <v>85000</v>
      </c>
      <c r="J25" s="1"/>
      <c r="K25" s="1">
        <f t="shared" si="0"/>
        <v>222000</v>
      </c>
      <c r="L25" s="1">
        <f t="shared" si="1"/>
        <v>44400</v>
      </c>
      <c r="M25" s="1">
        <f t="shared" si="2"/>
        <v>17760</v>
      </c>
      <c r="N25" s="1">
        <v>230000</v>
      </c>
      <c r="O25" s="23">
        <v>20000</v>
      </c>
      <c r="P25" s="8">
        <f t="shared" si="3"/>
        <v>250000</v>
      </c>
      <c r="Q25" s="35">
        <f>P25*0.08</f>
        <v>20000</v>
      </c>
      <c r="R25" s="37" t="s">
        <v>91</v>
      </c>
      <c r="S25" s="38" t="s">
        <v>99</v>
      </c>
    </row>
    <row r="26" spans="1:19" ht="39">
      <c r="A26" s="3">
        <v>65761979</v>
      </c>
      <c r="B26" s="36" t="s">
        <v>27</v>
      </c>
      <c r="C26" s="3">
        <v>2328357</v>
      </c>
      <c r="D26" s="17" t="s">
        <v>23</v>
      </c>
      <c r="E26" s="17" t="s">
        <v>28</v>
      </c>
      <c r="F26" s="4">
        <v>178000</v>
      </c>
      <c r="G26" s="4">
        <v>27600</v>
      </c>
      <c r="H26" s="4">
        <v>317000</v>
      </c>
      <c r="I26" s="4">
        <v>172200</v>
      </c>
      <c r="J26" s="1"/>
      <c r="K26" s="1">
        <f t="shared" si="0"/>
        <v>205600</v>
      </c>
      <c r="L26" s="1">
        <f t="shared" si="1"/>
        <v>41120</v>
      </c>
      <c r="M26" s="1">
        <f t="shared" si="2"/>
        <v>16448</v>
      </c>
      <c r="N26" s="1">
        <v>178000</v>
      </c>
      <c r="O26" s="1">
        <v>152700</v>
      </c>
      <c r="P26" s="8">
        <f t="shared" si="3"/>
        <v>330700</v>
      </c>
      <c r="Q26" s="35">
        <v>26500</v>
      </c>
      <c r="R26" s="37" t="s">
        <v>91</v>
      </c>
      <c r="S26" s="38" t="s">
        <v>99</v>
      </c>
    </row>
    <row r="27" spans="1:19" ht="26.25">
      <c r="A27" s="3">
        <v>60128640</v>
      </c>
      <c r="B27" s="36" t="s">
        <v>17</v>
      </c>
      <c r="C27" s="3">
        <v>4640855</v>
      </c>
      <c r="D27" s="17" t="s">
        <v>23</v>
      </c>
      <c r="E27" s="17" t="s">
        <v>18</v>
      </c>
      <c r="F27" s="4">
        <v>60000</v>
      </c>
      <c r="G27" s="4">
        <v>6600</v>
      </c>
      <c r="H27" s="4">
        <v>57064</v>
      </c>
      <c r="I27" s="4">
        <v>45000</v>
      </c>
      <c r="J27" s="1"/>
      <c r="K27" s="1">
        <f t="shared" si="0"/>
        <v>66600</v>
      </c>
      <c r="L27" s="1">
        <f t="shared" si="1"/>
        <v>13320</v>
      </c>
      <c r="M27" s="1">
        <f t="shared" si="2"/>
        <v>5328</v>
      </c>
      <c r="N27" s="1">
        <v>57000</v>
      </c>
      <c r="O27" s="1">
        <v>47600</v>
      </c>
      <c r="P27" s="8">
        <f t="shared" si="3"/>
        <v>104600</v>
      </c>
      <c r="Q27" s="35">
        <v>8400</v>
      </c>
      <c r="R27" s="37" t="s">
        <v>91</v>
      </c>
      <c r="S27" s="38" t="s">
        <v>99</v>
      </c>
    </row>
    <row r="28" spans="1:19" ht="20.25" customHeight="1">
      <c r="A28" s="3">
        <v>44990260</v>
      </c>
      <c r="B28" s="36" t="s">
        <v>9</v>
      </c>
      <c r="C28" s="3">
        <v>7117099</v>
      </c>
      <c r="D28" s="17" t="s">
        <v>29</v>
      </c>
      <c r="E28" s="17" t="s">
        <v>30</v>
      </c>
      <c r="F28" s="4">
        <v>795000</v>
      </c>
      <c r="G28" s="4">
        <v>560000</v>
      </c>
      <c r="H28" s="4">
        <v>800000</v>
      </c>
      <c r="I28" s="4">
        <v>650000</v>
      </c>
      <c r="J28" s="1"/>
      <c r="K28" s="1">
        <f t="shared" si="0"/>
        <v>1355000</v>
      </c>
      <c r="L28" s="1">
        <f t="shared" si="1"/>
        <v>271000</v>
      </c>
      <c r="M28" s="1">
        <f t="shared" si="2"/>
        <v>108400</v>
      </c>
      <c r="N28" s="1">
        <v>800000</v>
      </c>
      <c r="O28" s="1">
        <v>882100</v>
      </c>
      <c r="P28" s="8">
        <f t="shared" si="3"/>
        <v>1682100</v>
      </c>
      <c r="Q28" s="35">
        <v>134600</v>
      </c>
      <c r="R28" s="37" t="s">
        <v>92</v>
      </c>
      <c r="S28" s="38" t="s">
        <v>98</v>
      </c>
    </row>
    <row r="29" spans="1:19" ht="22.5" customHeight="1">
      <c r="A29" s="3">
        <v>44990260</v>
      </c>
      <c r="B29" s="36" t="s">
        <v>9</v>
      </c>
      <c r="C29" s="3">
        <v>7736193</v>
      </c>
      <c r="D29" s="17" t="s">
        <v>29</v>
      </c>
      <c r="E29" s="17" t="s">
        <v>31</v>
      </c>
      <c r="F29" s="4">
        <v>790000</v>
      </c>
      <c r="G29" s="4">
        <v>591500</v>
      </c>
      <c r="H29" s="4">
        <v>1055800</v>
      </c>
      <c r="I29" s="4">
        <v>436000</v>
      </c>
      <c r="J29" s="1"/>
      <c r="K29" s="1">
        <f t="shared" si="0"/>
        <v>1381500</v>
      </c>
      <c r="L29" s="1">
        <f t="shared" si="1"/>
        <v>276300</v>
      </c>
      <c r="M29" s="1">
        <f t="shared" si="2"/>
        <v>110520</v>
      </c>
      <c r="N29" s="1">
        <v>980000</v>
      </c>
      <c r="O29" s="1">
        <v>509100</v>
      </c>
      <c r="P29" s="8">
        <f t="shared" si="3"/>
        <v>1489100</v>
      </c>
      <c r="Q29" s="35">
        <v>119100</v>
      </c>
      <c r="R29" s="37" t="s">
        <v>92</v>
      </c>
      <c r="S29" s="38" t="s">
        <v>98</v>
      </c>
    </row>
    <row r="30" spans="1:19" ht="26.25">
      <c r="A30" s="3">
        <v>43379729</v>
      </c>
      <c r="B30" s="36" t="s">
        <v>32</v>
      </c>
      <c r="C30" s="3">
        <v>2496890</v>
      </c>
      <c r="D30" s="17" t="s">
        <v>29</v>
      </c>
      <c r="E30" s="17" t="s">
        <v>33</v>
      </c>
      <c r="F30" s="4">
        <v>529000</v>
      </c>
      <c r="G30" s="4">
        <v>312000</v>
      </c>
      <c r="H30" s="4">
        <v>735000</v>
      </c>
      <c r="I30" s="4">
        <v>450000</v>
      </c>
      <c r="J30" s="1"/>
      <c r="K30" s="1">
        <f t="shared" si="0"/>
        <v>841000</v>
      </c>
      <c r="L30" s="1">
        <f t="shared" si="1"/>
        <v>168200</v>
      </c>
      <c r="M30" s="1">
        <f t="shared" si="2"/>
        <v>67280</v>
      </c>
      <c r="N30" s="1">
        <v>685000</v>
      </c>
      <c r="O30" s="1">
        <v>332900</v>
      </c>
      <c r="P30" s="8">
        <f t="shared" si="3"/>
        <v>1017900</v>
      </c>
      <c r="Q30" s="35">
        <v>81400</v>
      </c>
      <c r="R30" s="37" t="s">
        <v>92</v>
      </c>
      <c r="S30" s="38" t="s">
        <v>99</v>
      </c>
    </row>
    <row r="31" spans="1:19" ht="26.25" customHeight="1" hidden="1">
      <c r="A31" s="3"/>
      <c r="B31" s="36" t="s">
        <v>127</v>
      </c>
      <c r="C31" s="40"/>
      <c r="D31" s="36"/>
      <c r="E31" s="36"/>
      <c r="F31" s="41"/>
      <c r="G31" s="41"/>
      <c r="H31" s="41"/>
      <c r="I31" s="41"/>
      <c r="J31" s="23"/>
      <c r="K31" s="23"/>
      <c r="L31" s="23"/>
      <c r="M31" s="23"/>
      <c r="N31" s="23"/>
      <c r="O31" s="1">
        <v>0</v>
      </c>
      <c r="P31" s="8"/>
      <c r="Q31" s="43">
        <f>P31*0.08</f>
        <v>0</v>
      </c>
      <c r="R31" s="37" t="s">
        <v>150</v>
      </c>
      <c r="S31" s="38"/>
    </row>
    <row r="32" spans="1:19" ht="26.25">
      <c r="A32" s="3">
        <v>26652935</v>
      </c>
      <c r="B32" s="36" t="s">
        <v>6</v>
      </c>
      <c r="C32" s="3">
        <v>4809258</v>
      </c>
      <c r="D32" s="36" t="s">
        <v>37</v>
      </c>
      <c r="E32" s="17" t="s">
        <v>38</v>
      </c>
      <c r="F32" s="4">
        <v>238000</v>
      </c>
      <c r="G32" s="4">
        <v>41000</v>
      </c>
      <c r="H32" s="4">
        <v>353310</v>
      </c>
      <c r="I32" s="4">
        <v>41000</v>
      </c>
      <c r="J32" s="1"/>
      <c r="K32" s="1">
        <f t="shared" si="0"/>
        <v>279000</v>
      </c>
      <c r="L32" s="1">
        <f t="shared" si="1"/>
        <v>55800</v>
      </c>
      <c r="M32" s="1">
        <f t="shared" si="2"/>
        <v>22320</v>
      </c>
      <c r="N32" s="1">
        <v>238000</v>
      </c>
      <c r="O32" s="1">
        <v>46500</v>
      </c>
      <c r="P32" s="8">
        <f t="shared" si="3"/>
        <v>284500</v>
      </c>
      <c r="Q32" s="35">
        <v>22800</v>
      </c>
      <c r="R32" s="37" t="s">
        <v>118</v>
      </c>
      <c r="S32" s="38" t="s">
        <v>99</v>
      </c>
    </row>
    <row r="33" spans="1:19" ht="26.25">
      <c r="A33" s="3">
        <v>66597064</v>
      </c>
      <c r="B33" s="36" t="s">
        <v>40</v>
      </c>
      <c r="C33" s="3">
        <v>8125444</v>
      </c>
      <c r="D33" s="36" t="s">
        <v>37</v>
      </c>
      <c r="E33" s="17" t="s">
        <v>41</v>
      </c>
      <c r="F33" s="4">
        <v>1056000</v>
      </c>
      <c r="G33" s="4">
        <v>172000</v>
      </c>
      <c r="H33" s="4">
        <v>1349000</v>
      </c>
      <c r="I33" s="4">
        <v>194000</v>
      </c>
      <c r="J33" s="1"/>
      <c r="K33" s="1">
        <f t="shared" si="0"/>
        <v>1228000</v>
      </c>
      <c r="L33" s="1">
        <f t="shared" si="1"/>
        <v>245600</v>
      </c>
      <c r="M33" s="1">
        <f t="shared" si="2"/>
        <v>98240</v>
      </c>
      <c r="N33" s="1">
        <v>1100000</v>
      </c>
      <c r="O33" s="1">
        <v>299100</v>
      </c>
      <c r="P33" s="8">
        <f t="shared" si="3"/>
        <v>1399100</v>
      </c>
      <c r="Q33" s="35">
        <v>112000</v>
      </c>
      <c r="R33" s="37" t="s">
        <v>118</v>
      </c>
      <c r="S33" s="38" t="s">
        <v>99</v>
      </c>
    </row>
    <row r="34" spans="1:19" ht="26.25">
      <c r="A34" s="3">
        <v>66597064</v>
      </c>
      <c r="B34" s="36" t="s">
        <v>40</v>
      </c>
      <c r="C34" s="3">
        <v>9390296</v>
      </c>
      <c r="D34" s="36" t="s">
        <v>37</v>
      </c>
      <c r="E34" s="17" t="s">
        <v>129</v>
      </c>
      <c r="F34" s="4">
        <v>50000</v>
      </c>
      <c r="G34" s="4">
        <v>2000</v>
      </c>
      <c r="H34" s="4">
        <v>63000</v>
      </c>
      <c r="I34" s="4">
        <v>10000</v>
      </c>
      <c r="J34" s="1"/>
      <c r="K34" s="1">
        <f t="shared" si="0"/>
        <v>52000</v>
      </c>
      <c r="L34" s="1">
        <f t="shared" si="1"/>
        <v>10400</v>
      </c>
      <c r="M34" s="1">
        <f t="shared" si="2"/>
        <v>4160</v>
      </c>
      <c r="N34" s="1">
        <v>50000</v>
      </c>
      <c r="O34" s="1">
        <v>8428</v>
      </c>
      <c r="P34" s="8">
        <f t="shared" si="3"/>
        <v>58428</v>
      </c>
      <c r="Q34" s="35">
        <v>4700</v>
      </c>
      <c r="R34" s="37" t="s">
        <v>118</v>
      </c>
      <c r="S34" s="38" t="s">
        <v>99</v>
      </c>
    </row>
    <row r="35" spans="1:19" ht="26.25">
      <c r="A35" s="3">
        <v>70283966</v>
      </c>
      <c r="B35" s="36" t="s">
        <v>42</v>
      </c>
      <c r="C35" s="3">
        <v>2560256</v>
      </c>
      <c r="D35" s="36" t="s">
        <v>37</v>
      </c>
      <c r="E35" s="17" t="s">
        <v>42</v>
      </c>
      <c r="F35" s="4">
        <v>700000</v>
      </c>
      <c r="G35" s="4">
        <v>151000</v>
      </c>
      <c r="H35" s="4">
        <v>1315260</v>
      </c>
      <c r="I35" s="4">
        <v>130000</v>
      </c>
      <c r="J35" s="1"/>
      <c r="K35" s="1">
        <f t="shared" si="0"/>
        <v>851000</v>
      </c>
      <c r="L35" s="1">
        <f t="shared" si="1"/>
        <v>170200</v>
      </c>
      <c r="M35" s="1">
        <f t="shared" si="2"/>
        <v>68080</v>
      </c>
      <c r="N35" s="1">
        <v>860000</v>
      </c>
      <c r="O35" s="23">
        <v>79000</v>
      </c>
      <c r="P35" s="8">
        <f t="shared" si="3"/>
        <v>939000</v>
      </c>
      <c r="Q35" s="35">
        <v>75100</v>
      </c>
      <c r="R35" s="37" t="s">
        <v>118</v>
      </c>
      <c r="S35" s="38" t="s">
        <v>99</v>
      </c>
    </row>
    <row r="36" spans="1:19" ht="26.25">
      <c r="A36" s="55">
        <v>69720649</v>
      </c>
      <c r="B36" s="36" t="s">
        <v>43</v>
      </c>
      <c r="C36" s="3">
        <v>2029003</v>
      </c>
      <c r="D36" s="36" t="s">
        <v>37</v>
      </c>
      <c r="E36" s="17" t="s">
        <v>43</v>
      </c>
      <c r="F36" s="4">
        <v>424000</v>
      </c>
      <c r="G36" s="4">
        <v>27000</v>
      </c>
      <c r="H36" s="4">
        <v>646000</v>
      </c>
      <c r="I36" s="4">
        <v>79000</v>
      </c>
      <c r="J36" s="1"/>
      <c r="K36" s="1">
        <f t="shared" si="0"/>
        <v>451000</v>
      </c>
      <c r="L36" s="1">
        <f t="shared" si="1"/>
        <v>90200</v>
      </c>
      <c r="M36" s="1">
        <f t="shared" si="2"/>
        <v>36080</v>
      </c>
      <c r="N36" s="1">
        <v>424000</v>
      </c>
      <c r="O36" s="1">
        <v>0</v>
      </c>
      <c r="P36" s="8">
        <f t="shared" si="3"/>
        <v>424000</v>
      </c>
      <c r="Q36" s="35">
        <v>34000</v>
      </c>
      <c r="R36" s="37" t="s">
        <v>118</v>
      </c>
      <c r="S36" s="38" t="s">
        <v>99</v>
      </c>
    </row>
    <row r="37" spans="1:19" ht="26.25">
      <c r="A37" s="3">
        <v>15060233</v>
      </c>
      <c r="B37" s="36" t="s">
        <v>4</v>
      </c>
      <c r="C37" s="3">
        <v>8496850</v>
      </c>
      <c r="D37" s="36" t="s">
        <v>37</v>
      </c>
      <c r="E37" s="17" t="s">
        <v>44</v>
      </c>
      <c r="F37" s="4">
        <v>546000</v>
      </c>
      <c r="G37" s="4">
        <v>138000</v>
      </c>
      <c r="H37" s="4">
        <v>628500</v>
      </c>
      <c r="I37" s="4">
        <v>115000</v>
      </c>
      <c r="J37" s="1"/>
      <c r="K37" s="1">
        <f t="shared" si="0"/>
        <v>684000</v>
      </c>
      <c r="L37" s="1">
        <f t="shared" si="1"/>
        <v>136800</v>
      </c>
      <c r="M37" s="1">
        <f t="shared" si="2"/>
        <v>54720</v>
      </c>
      <c r="N37" s="1">
        <v>546000</v>
      </c>
      <c r="O37" s="1">
        <v>151600</v>
      </c>
      <c r="P37" s="8">
        <f t="shared" si="3"/>
        <v>697600</v>
      </c>
      <c r="Q37" s="35">
        <v>55800</v>
      </c>
      <c r="R37" s="37" t="s">
        <v>118</v>
      </c>
      <c r="S37" s="38" t="s">
        <v>98</v>
      </c>
    </row>
    <row r="38" spans="1:19" ht="26.25">
      <c r="A38" s="3">
        <v>47224541</v>
      </c>
      <c r="B38" s="36" t="s">
        <v>45</v>
      </c>
      <c r="C38" s="3">
        <v>1810833</v>
      </c>
      <c r="D38" s="36" t="s">
        <v>37</v>
      </c>
      <c r="E38" s="17" t="s">
        <v>46</v>
      </c>
      <c r="F38" s="4">
        <v>498800</v>
      </c>
      <c r="G38" s="4">
        <v>160000</v>
      </c>
      <c r="H38" s="4">
        <v>651556</v>
      </c>
      <c r="I38" s="4">
        <v>160000</v>
      </c>
      <c r="J38" s="1"/>
      <c r="K38" s="1">
        <f t="shared" si="0"/>
        <v>658800</v>
      </c>
      <c r="L38" s="1">
        <f t="shared" si="1"/>
        <v>131760</v>
      </c>
      <c r="M38" s="1">
        <f t="shared" si="2"/>
        <v>52704</v>
      </c>
      <c r="N38" s="1">
        <v>500000</v>
      </c>
      <c r="O38" s="1">
        <v>234100</v>
      </c>
      <c r="P38" s="8">
        <f t="shared" si="3"/>
        <v>734100</v>
      </c>
      <c r="Q38" s="35">
        <v>58700</v>
      </c>
      <c r="R38" s="37" t="s">
        <v>118</v>
      </c>
      <c r="S38" s="38" t="s">
        <v>98</v>
      </c>
    </row>
    <row r="39" spans="1:19" ht="39">
      <c r="A39" s="3">
        <v>45659028</v>
      </c>
      <c r="B39" s="36" t="s">
        <v>35</v>
      </c>
      <c r="C39" s="3">
        <v>9459540</v>
      </c>
      <c r="D39" s="36" t="s">
        <v>37</v>
      </c>
      <c r="E39" s="17" t="s">
        <v>47</v>
      </c>
      <c r="F39" s="4">
        <v>595000</v>
      </c>
      <c r="G39" s="4">
        <v>67000</v>
      </c>
      <c r="H39" s="4">
        <v>731611</v>
      </c>
      <c r="I39" s="4">
        <v>68000</v>
      </c>
      <c r="J39" s="1"/>
      <c r="K39" s="1">
        <f aca="true" t="shared" si="5" ref="K39:K64">F39+G39</f>
        <v>662000</v>
      </c>
      <c r="L39" s="1">
        <f aca="true" t="shared" si="6" ref="L39:L64">0.2*K39</f>
        <v>132400</v>
      </c>
      <c r="M39" s="1">
        <f aca="true" t="shared" si="7" ref="M39:M64">0.4*L39</f>
        <v>52960</v>
      </c>
      <c r="N39" s="1">
        <v>653000</v>
      </c>
      <c r="O39" s="1">
        <v>104400</v>
      </c>
      <c r="P39" s="8">
        <f t="shared" si="3"/>
        <v>757400</v>
      </c>
      <c r="Q39" s="35">
        <v>60600</v>
      </c>
      <c r="R39" s="37" t="s">
        <v>118</v>
      </c>
      <c r="S39" s="38" t="s">
        <v>99</v>
      </c>
    </row>
    <row r="40" spans="1:19" ht="26.25">
      <c r="A40" s="3">
        <v>22673377</v>
      </c>
      <c r="B40" s="36" t="s">
        <v>121</v>
      </c>
      <c r="C40" s="3"/>
      <c r="D40" s="36" t="s">
        <v>37</v>
      </c>
      <c r="E40" s="36" t="s">
        <v>152</v>
      </c>
      <c r="F40" s="4"/>
      <c r="G40" s="4"/>
      <c r="H40" s="4"/>
      <c r="I40" s="4"/>
      <c r="J40" s="1"/>
      <c r="K40" s="1"/>
      <c r="L40" s="1"/>
      <c r="M40" s="1"/>
      <c r="N40" s="1">
        <v>270000</v>
      </c>
      <c r="O40" s="23">
        <v>0</v>
      </c>
      <c r="P40" s="8">
        <f t="shared" si="3"/>
        <v>270000</v>
      </c>
      <c r="Q40" s="35">
        <f>P40*0.08</f>
        <v>21600</v>
      </c>
      <c r="R40" s="37" t="s">
        <v>118</v>
      </c>
      <c r="S40" s="38" t="s">
        <v>99</v>
      </c>
    </row>
    <row r="41" spans="1:19" ht="26.25">
      <c r="A41" s="55">
        <v>70803978</v>
      </c>
      <c r="B41" s="36" t="s">
        <v>39</v>
      </c>
      <c r="C41" s="3"/>
      <c r="D41" s="36" t="s">
        <v>37</v>
      </c>
      <c r="E41" s="17" t="s">
        <v>135</v>
      </c>
      <c r="F41" s="4"/>
      <c r="G41" s="4"/>
      <c r="H41" s="4"/>
      <c r="I41" s="4"/>
      <c r="J41" s="1"/>
      <c r="K41" s="1"/>
      <c r="L41" s="1"/>
      <c r="M41" s="1"/>
      <c r="N41" s="1">
        <v>320000</v>
      </c>
      <c r="O41" s="23">
        <v>0</v>
      </c>
      <c r="P41" s="8">
        <f t="shared" si="3"/>
        <v>320000</v>
      </c>
      <c r="Q41" s="35">
        <f>P41*0.08</f>
        <v>25600</v>
      </c>
      <c r="R41" s="37" t="s">
        <v>118</v>
      </c>
      <c r="S41" s="38" t="s">
        <v>99</v>
      </c>
    </row>
    <row r="42" spans="1:19" ht="21" customHeight="1">
      <c r="A42" s="3">
        <v>22673377</v>
      </c>
      <c r="B42" s="36" t="s">
        <v>121</v>
      </c>
      <c r="C42" s="3"/>
      <c r="D42" s="17" t="s">
        <v>49</v>
      </c>
      <c r="E42" s="17" t="s">
        <v>121</v>
      </c>
      <c r="F42" s="4"/>
      <c r="G42" s="4"/>
      <c r="H42" s="4"/>
      <c r="I42" s="4"/>
      <c r="J42" s="1"/>
      <c r="K42" s="1"/>
      <c r="L42" s="1"/>
      <c r="M42" s="1"/>
      <c r="N42" s="1">
        <v>200000</v>
      </c>
      <c r="O42" s="1">
        <v>520100</v>
      </c>
      <c r="P42" s="8">
        <f t="shared" si="3"/>
        <v>720100</v>
      </c>
      <c r="Q42" s="35">
        <v>57600</v>
      </c>
      <c r="R42" s="37" t="s">
        <v>93</v>
      </c>
      <c r="S42" s="38" t="s">
        <v>125</v>
      </c>
    </row>
    <row r="43" spans="1:19" ht="29.25" customHeight="1" hidden="1">
      <c r="A43" s="3"/>
      <c r="B43" s="36" t="s">
        <v>128</v>
      </c>
      <c r="C43" s="3"/>
      <c r="D43" s="17" t="s">
        <v>49</v>
      </c>
      <c r="E43" s="17"/>
      <c r="F43" s="4"/>
      <c r="G43" s="4"/>
      <c r="H43" s="4"/>
      <c r="I43" s="4"/>
      <c r="J43" s="1"/>
      <c r="K43" s="1"/>
      <c r="L43" s="1"/>
      <c r="M43" s="1"/>
      <c r="N43" s="1">
        <v>0</v>
      </c>
      <c r="O43" s="1">
        <v>2064000</v>
      </c>
      <c r="P43" s="42">
        <f t="shared" si="3"/>
        <v>2064000</v>
      </c>
      <c r="Q43" s="35" t="s">
        <v>126</v>
      </c>
      <c r="R43" s="37"/>
      <c r="S43" s="38"/>
    </row>
    <row r="44" spans="1:19" ht="22.5" customHeight="1">
      <c r="A44" s="3">
        <v>70868832</v>
      </c>
      <c r="B44" s="36" t="s">
        <v>48</v>
      </c>
      <c r="C44" s="3">
        <v>2028787</v>
      </c>
      <c r="D44" s="17" t="s">
        <v>49</v>
      </c>
      <c r="E44" s="17" t="s">
        <v>50</v>
      </c>
      <c r="F44" s="4">
        <v>1140000</v>
      </c>
      <c r="G44" s="4">
        <v>569500</v>
      </c>
      <c r="H44" s="4">
        <v>4644321</v>
      </c>
      <c r="I44" s="4">
        <v>330000</v>
      </c>
      <c r="J44" s="1"/>
      <c r="K44" s="1">
        <f t="shared" si="5"/>
        <v>1709500</v>
      </c>
      <c r="L44" s="1">
        <f t="shared" si="6"/>
        <v>341900</v>
      </c>
      <c r="M44" s="1">
        <f t="shared" si="7"/>
        <v>136760</v>
      </c>
      <c r="N44" s="1">
        <v>1780000</v>
      </c>
      <c r="O44" s="1">
        <v>606400</v>
      </c>
      <c r="P44" s="8">
        <f>+N44+O44</f>
        <v>2386400</v>
      </c>
      <c r="Q44" s="35">
        <v>190900</v>
      </c>
      <c r="R44" s="37" t="s">
        <v>93</v>
      </c>
      <c r="S44" s="38" t="s">
        <v>99</v>
      </c>
    </row>
    <row r="45" spans="1:19" ht="26.25">
      <c r="A45" s="3">
        <v>839345</v>
      </c>
      <c r="B45" s="36" t="s">
        <v>51</v>
      </c>
      <c r="C45" s="3">
        <v>6380698</v>
      </c>
      <c r="D45" s="36" t="s">
        <v>49</v>
      </c>
      <c r="E45" s="36" t="s">
        <v>52</v>
      </c>
      <c r="F45" s="4">
        <v>190000</v>
      </c>
      <c r="G45" s="4">
        <v>46644</v>
      </c>
      <c r="H45" s="4">
        <v>259214</v>
      </c>
      <c r="I45" s="4">
        <v>30000</v>
      </c>
      <c r="J45" s="1"/>
      <c r="K45" s="1">
        <f t="shared" si="5"/>
        <v>236644</v>
      </c>
      <c r="L45" s="1">
        <f t="shared" si="6"/>
        <v>47328.8</v>
      </c>
      <c r="M45" s="1">
        <f t="shared" si="7"/>
        <v>18931.52</v>
      </c>
      <c r="N45" s="1">
        <v>190000</v>
      </c>
      <c r="O45" s="1">
        <v>27570</v>
      </c>
      <c r="P45" s="8">
        <v>30000</v>
      </c>
      <c r="Q45" s="35">
        <v>30000</v>
      </c>
      <c r="R45" s="37" t="s">
        <v>93</v>
      </c>
      <c r="S45" s="38" t="s">
        <v>98</v>
      </c>
    </row>
    <row r="46" spans="1:19" ht="26.25">
      <c r="A46" s="3">
        <v>394190</v>
      </c>
      <c r="B46" s="36" t="s">
        <v>13</v>
      </c>
      <c r="C46" s="3">
        <v>7526673</v>
      </c>
      <c r="D46" s="36" t="s">
        <v>49</v>
      </c>
      <c r="E46" s="36" t="s">
        <v>53</v>
      </c>
      <c r="F46" s="4">
        <v>160000</v>
      </c>
      <c r="G46" s="4">
        <v>10500</v>
      </c>
      <c r="H46" s="4">
        <v>186000</v>
      </c>
      <c r="I46" s="4">
        <v>30000</v>
      </c>
      <c r="J46" s="1"/>
      <c r="K46" s="1">
        <f t="shared" si="5"/>
        <v>170500</v>
      </c>
      <c r="L46" s="1">
        <f t="shared" si="6"/>
        <v>34100</v>
      </c>
      <c r="M46" s="1">
        <f t="shared" si="7"/>
        <v>13640</v>
      </c>
      <c r="N46" s="1">
        <v>160000</v>
      </c>
      <c r="O46" s="1">
        <v>13900</v>
      </c>
      <c r="P46" s="8">
        <v>30000</v>
      </c>
      <c r="Q46" s="35">
        <v>30000</v>
      </c>
      <c r="R46" s="37" t="s">
        <v>93</v>
      </c>
      <c r="S46" s="38" t="s">
        <v>98</v>
      </c>
    </row>
    <row r="47" spans="1:20" ht="26.25" hidden="1">
      <c r="A47" s="3"/>
      <c r="B47" s="36" t="s">
        <v>148</v>
      </c>
      <c r="C47" s="3"/>
      <c r="D47" s="39" t="s">
        <v>49</v>
      </c>
      <c r="E47" s="39" t="s">
        <v>50</v>
      </c>
      <c r="F47" s="4"/>
      <c r="G47" s="4"/>
      <c r="H47" s="4"/>
      <c r="I47" s="4"/>
      <c r="J47" s="1"/>
      <c r="K47" s="1"/>
      <c r="L47" s="1"/>
      <c r="M47" s="1"/>
      <c r="N47" s="1"/>
      <c r="O47" s="1"/>
      <c r="P47" s="8"/>
      <c r="Q47" s="35"/>
      <c r="R47" s="37"/>
      <c r="S47" s="38"/>
      <c r="T47" s="44" t="s">
        <v>149</v>
      </c>
    </row>
    <row r="48" spans="1:19" ht="24" customHeight="1">
      <c r="A48" s="3">
        <v>44990260</v>
      </c>
      <c r="B48" s="36" t="s">
        <v>9</v>
      </c>
      <c r="C48" s="3">
        <v>5595277</v>
      </c>
      <c r="D48" s="17" t="s">
        <v>54</v>
      </c>
      <c r="E48" s="17" t="s">
        <v>55</v>
      </c>
      <c r="F48" s="4">
        <v>1331000</v>
      </c>
      <c r="G48" s="4">
        <v>170000</v>
      </c>
      <c r="H48" s="4">
        <v>1540000</v>
      </c>
      <c r="I48" s="4">
        <v>299000</v>
      </c>
      <c r="J48" s="1"/>
      <c r="K48" s="1">
        <f t="shared" si="5"/>
        <v>1501000</v>
      </c>
      <c r="L48" s="1">
        <f t="shared" si="6"/>
        <v>300200</v>
      </c>
      <c r="M48" s="1">
        <f t="shared" si="7"/>
        <v>120080</v>
      </c>
      <c r="N48" s="1">
        <v>1500000</v>
      </c>
      <c r="O48" s="23">
        <v>129600</v>
      </c>
      <c r="P48" s="8">
        <f aca="true" t="shared" si="8" ref="P48:P68">+N48+O48</f>
        <v>1629600</v>
      </c>
      <c r="Q48" s="35">
        <v>125000</v>
      </c>
      <c r="R48" s="37" t="s">
        <v>88</v>
      </c>
      <c r="S48" s="38" t="s">
        <v>98</v>
      </c>
    </row>
    <row r="49" spans="1:19" ht="26.25">
      <c r="A49" s="3">
        <v>44990260</v>
      </c>
      <c r="B49" s="36" t="s">
        <v>9</v>
      </c>
      <c r="C49" s="3">
        <v>5595277</v>
      </c>
      <c r="D49" s="17" t="s">
        <v>54</v>
      </c>
      <c r="E49" s="36" t="s">
        <v>124</v>
      </c>
      <c r="F49" s="4">
        <v>1331000</v>
      </c>
      <c r="G49" s="4">
        <v>170000</v>
      </c>
      <c r="H49" s="4">
        <v>0</v>
      </c>
      <c r="I49" s="4">
        <v>0</v>
      </c>
      <c r="J49" s="1"/>
      <c r="K49" s="1">
        <v>0</v>
      </c>
      <c r="L49" s="1">
        <f t="shared" si="6"/>
        <v>0</v>
      </c>
      <c r="M49" s="1">
        <f t="shared" si="7"/>
        <v>0</v>
      </c>
      <c r="N49" s="1">
        <v>600000</v>
      </c>
      <c r="O49" s="1">
        <v>456000</v>
      </c>
      <c r="P49" s="8">
        <f>+N49+O49</f>
        <v>1056000</v>
      </c>
      <c r="Q49" s="35">
        <v>84500</v>
      </c>
      <c r="R49" s="37" t="s">
        <v>88</v>
      </c>
      <c r="S49" s="38" t="s">
        <v>98</v>
      </c>
    </row>
    <row r="50" spans="1:19" ht="23.25" customHeight="1">
      <c r="A50" s="3">
        <v>47224444</v>
      </c>
      <c r="B50" s="36" t="s">
        <v>34</v>
      </c>
      <c r="C50" s="3">
        <v>5310191</v>
      </c>
      <c r="D50" s="17" t="s">
        <v>54</v>
      </c>
      <c r="E50" s="17" t="s">
        <v>56</v>
      </c>
      <c r="F50" s="4">
        <v>100000</v>
      </c>
      <c r="G50" s="4">
        <v>61000</v>
      </c>
      <c r="H50" s="4">
        <v>292000</v>
      </c>
      <c r="I50" s="4">
        <v>80000</v>
      </c>
      <c r="J50" s="1"/>
      <c r="K50" s="1">
        <f t="shared" si="5"/>
        <v>161000</v>
      </c>
      <c r="L50" s="1">
        <f t="shared" si="6"/>
        <v>32200</v>
      </c>
      <c r="M50" s="1">
        <f t="shared" si="7"/>
        <v>12880</v>
      </c>
      <c r="N50" s="1">
        <v>100000</v>
      </c>
      <c r="O50" s="1">
        <v>64100</v>
      </c>
      <c r="P50" s="8">
        <f t="shared" si="8"/>
        <v>164100</v>
      </c>
      <c r="Q50" s="35">
        <v>13100</v>
      </c>
      <c r="R50" s="37" t="s">
        <v>88</v>
      </c>
      <c r="S50" s="38" t="s">
        <v>98</v>
      </c>
    </row>
    <row r="51" spans="1:19" ht="21" customHeight="1">
      <c r="A51" s="3">
        <v>15060306</v>
      </c>
      <c r="B51" s="36" t="s">
        <v>14</v>
      </c>
      <c r="C51" s="3">
        <v>6019022</v>
      </c>
      <c r="D51" s="17" t="s">
        <v>54</v>
      </c>
      <c r="E51" s="17" t="s">
        <v>57</v>
      </c>
      <c r="F51" s="4">
        <v>100000</v>
      </c>
      <c r="G51" s="4">
        <v>101000</v>
      </c>
      <c r="H51" s="4">
        <v>260000</v>
      </c>
      <c r="I51" s="4">
        <v>120000</v>
      </c>
      <c r="J51" s="1"/>
      <c r="K51" s="1">
        <f t="shared" si="5"/>
        <v>201000</v>
      </c>
      <c r="L51" s="1">
        <f t="shared" si="6"/>
        <v>40200</v>
      </c>
      <c r="M51" s="1">
        <f t="shared" si="7"/>
        <v>16080</v>
      </c>
      <c r="N51" s="1">
        <v>260000</v>
      </c>
      <c r="O51" s="23">
        <v>26100</v>
      </c>
      <c r="P51" s="8">
        <f t="shared" si="8"/>
        <v>286100</v>
      </c>
      <c r="Q51" s="35">
        <v>22900</v>
      </c>
      <c r="R51" s="37" t="s">
        <v>88</v>
      </c>
      <c r="S51" s="38" t="s">
        <v>99</v>
      </c>
    </row>
    <row r="52" spans="1:19" ht="26.25">
      <c r="A52" s="3">
        <v>15060233</v>
      </c>
      <c r="B52" s="36" t="s">
        <v>4</v>
      </c>
      <c r="C52" s="3">
        <v>6254782</v>
      </c>
      <c r="D52" s="17" t="s">
        <v>54</v>
      </c>
      <c r="E52" s="17" t="s">
        <v>58</v>
      </c>
      <c r="F52" s="4">
        <v>976000</v>
      </c>
      <c r="G52" s="4">
        <v>120000</v>
      </c>
      <c r="H52" s="4">
        <v>1327000</v>
      </c>
      <c r="I52" s="4">
        <v>120000</v>
      </c>
      <c r="J52" s="1"/>
      <c r="K52" s="1">
        <f t="shared" si="5"/>
        <v>1096000</v>
      </c>
      <c r="L52" s="1">
        <f t="shared" si="6"/>
        <v>219200</v>
      </c>
      <c r="M52" s="1">
        <f t="shared" si="7"/>
        <v>87680</v>
      </c>
      <c r="N52" s="1">
        <v>1076000</v>
      </c>
      <c r="O52" s="23">
        <v>93100</v>
      </c>
      <c r="P52" s="8">
        <f t="shared" si="8"/>
        <v>1169100</v>
      </c>
      <c r="Q52" s="35">
        <v>93500</v>
      </c>
      <c r="R52" s="37" t="s">
        <v>88</v>
      </c>
      <c r="S52" s="38" t="s">
        <v>98</v>
      </c>
    </row>
    <row r="53" spans="1:19" ht="26.25" customHeight="1">
      <c r="A53" s="3">
        <v>47224541</v>
      </c>
      <c r="B53" s="36" t="s">
        <v>45</v>
      </c>
      <c r="C53" s="3">
        <v>4632272</v>
      </c>
      <c r="D53" s="17" t="s">
        <v>54</v>
      </c>
      <c r="E53" s="17" t="s">
        <v>59</v>
      </c>
      <c r="F53" s="4">
        <v>623000</v>
      </c>
      <c r="G53" s="4">
        <v>298000</v>
      </c>
      <c r="H53" s="4">
        <v>1002200</v>
      </c>
      <c r="I53" s="4">
        <v>300000</v>
      </c>
      <c r="J53" s="1"/>
      <c r="K53" s="1">
        <f t="shared" si="5"/>
        <v>921000</v>
      </c>
      <c r="L53" s="1">
        <f t="shared" si="6"/>
        <v>184200</v>
      </c>
      <c r="M53" s="1">
        <f t="shared" si="7"/>
        <v>73680</v>
      </c>
      <c r="N53" s="1">
        <v>866000</v>
      </c>
      <c r="O53" s="23">
        <v>82300</v>
      </c>
      <c r="P53" s="8">
        <f t="shared" si="8"/>
        <v>948300</v>
      </c>
      <c r="Q53" s="35">
        <v>75900</v>
      </c>
      <c r="R53" s="37" t="s">
        <v>88</v>
      </c>
      <c r="S53" s="38" t="s">
        <v>98</v>
      </c>
    </row>
    <row r="54" spans="1:19" ht="26.25">
      <c r="A54" s="3">
        <v>45659028</v>
      </c>
      <c r="B54" s="36" t="s">
        <v>35</v>
      </c>
      <c r="C54" s="3">
        <v>5078660</v>
      </c>
      <c r="D54" s="17" t="s">
        <v>54</v>
      </c>
      <c r="E54" s="17" t="s">
        <v>56</v>
      </c>
      <c r="F54" s="4">
        <v>516000</v>
      </c>
      <c r="G54" s="4">
        <v>384000</v>
      </c>
      <c r="H54" s="4">
        <v>720096</v>
      </c>
      <c r="I54" s="4">
        <v>385000</v>
      </c>
      <c r="J54" s="1"/>
      <c r="K54" s="1">
        <f t="shared" si="5"/>
        <v>900000</v>
      </c>
      <c r="L54" s="1">
        <f t="shared" si="6"/>
        <v>180000</v>
      </c>
      <c r="M54" s="1">
        <f t="shared" si="7"/>
        <v>72000</v>
      </c>
      <c r="N54" s="1">
        <v>516000</v>
      </c>
      <c r="O54" s="1">
        <v>602000</v>
      </c>
      <c r="P54" s="8">
        <f t="shared" si="8"/>
        <v>1118000</v>
      </c>
      <c r="Q54" s="35">
        <v>89400</v>
      </c>
      <c r="R54" s="37" t="s">
        <v>88</v>
      </c>
      <c r="S54" s="38" t="s">
        <v>99</v>
      </c>
    </row>
    <row r="55" spans="1:19" ht="21.75" customHeight="1">
      <c r="A55" s="3">
        <v>62797549</v>
      </c>
      <c r="B55" s="36" t="s">
        <v>60</v>
      </c>
      <c r="C55" s="3">
        <v>4753623</v>
      </c>
      <c r="D55" s="17" t="s">
        <v>54</v>
      </c>
      <c r="E55" s="17" t="s">
        <v>56</v>
      </c>
      <c r="F55" s="4">
        <v>750000</v>
      </c>
      <c r="G55" s="4">
        <v>172000</v>
      </c>
      <c r="H55" s="4">
        <v>1488217</v>
      </c>
      <c r="I55" s="4">
        <v>200000</v>
      </c>
      <c r="J55" s="1"/>
      <c r="K55" s="1">
        <f t="shared" si="5"/>
        <v>922000</v>
      </c>
      <c r="L55" s="1">
        <f t="shared" si="6"/>
        <v>184400</v>
      </c>
      <c r="M55" s="1">
        <f t="shared" si="7"/>
        <v>73760</v>
      </c>
      <c r="N55" s="1">
        <v>1009000</v>
      </c>
      <c r="O55" s="1">
        <v>263700</v>
      </c>
      <c r="P55" s="8">
        <f t="shared" si="8"/>
        <v>1272700</v>
      </c>
      <c r="Q55" s="35">
        <v>102000</v>
      </c>
      <c r="R55" s="37" t="s">
        <v>88</v>
      </c>
      <c r="S55" s="38" t="s">
        <v>99</v>
      </c>
    </row>
    <row r="56" spans="1:19" ht="18" customHeight="1">
      <c r="A56" s="3">
        <v>44990260</v>
      </c>
      <c r="B56" s="36" t="s">
        <v>9</v>
      </c>
      <c r="C56" s="3">
        <v>9920262</v>
      </c>
      <c r="D56" s="17" t="s">
        <v>61</v>
      </c>
      <c r="E56" s="17" t="s">
        <v>62</v>
      </c>
      <c r="F56" s="4">
        <v>801000</v>
      </c>
      <c r="G56" s="4">
        <v>30600</v>
      </c>
      <c r="H56" s="4">
        <v>920000</v>
      </c>
      <c r="I56" s="4">
        <v>150000</v>
      </c>
      <c r="J56" s="1"/>
      <c r="K56" s="1">
        <f t="shared" si="5"/>
        <v>831600</v>
      </c>
      <c r="L56" s="1">
        <f t="shared" si="6"/>
        <v>166320</v>
      </c>
      <c r="M56" s="1">
        <f t="shared" si="7"/>
        <v>66528</v>
      </c>
      <c r="N56" s="1">
        <v>801000</v>
      </c>
      <c r="O56" s="1">
        <v>219400</v>
      </c>
      <c r="P56" s="8">
        <f t="shared" si="8"/>
        <v>1020400</v>
      </c>
      <c r="Q56" s="35">
        <v>81600</v>
      </c>
      <c r="R56" s="37" t="s">
        <v>94</v>
      </c>
      <c r="S56" s="38" t="s">
        <v>98</v>
      </c>
    </row>
    <row r="57" spans="1:19" ht="26.25">
      <c r="A57" s="3">
        <v>15060233</v>
      </c>
      <c r="B57" s="36" t="s">
        <v>4</v>
      </c>
      <c r="C57" s="3">
        <v>8307350</v>
      </c>
      <c r="D57" s="17" t="s">
        <v>61</v>
      </c>
      <c r="E57" s="17" t="s">
        <v>63</v>
      </c>
      <c r="F57" s="4">
        <v>1100000</v>
      </c>
      <c r="G57" s="4">
        <v>81600</v>
      </c>
      <c r="H57" s="4">
        <v>1330500</v>
      </c>
      <c r="I57" s="4">
        <v>88426</v>
      </c>
      <c r="J57" s="1"/>
      <c r="K57" s="1">
        <f t="shared" si="5"/>
        <v>1181600</v>
      </c>
      <c r="L57" s="1">
        <f t="shared" si="6"/>
        <v>236320</v>
      </c>
      <c r="M57" s="1">
        <f t="shared" si="7"/>
        <v>94528</v>
      </c>
      <c r="N57" s="1">
        <v>1100000</v>
      </c>
      <c r="O57" s="1">
        <v>105200</v>
      </c>
      <c r="P57" s="8">
        <f t="shared" si="8"/>
        <v>1205200</v>
      </c>
      <c r="Q57" s="35">
        <v>96400</v>
      </c>
      <c r="R57" s="37" t="s">
        <v>94</v>
      </c>
      <c r="S57" s="38" t="s">
        <v>98</v>
      </c>
    </row>
    <row r="58" spans="1:19" ht="26.25">
      <c r="A58" s="3">
        <v>45659028</v>
      </c>
      <c r="B58" s="36" t="s">
        <v>35</v>
      </c>
      <c r="C58" s="3">
        <v>8414368</v>
      </c>
      <c r="D58" s="17" t="s">
        <v>61</v>
      </c>
      <c r="E58" s="17" t="s">
        <v>64</v>
      </c>
      <c r="F58" s="4">
        <v>510000</v>
      </c>
      <c r="G58" s="4">
        <v>19500</v>
      </c>
      <c r="H58" s="4">
        <v>594746</v>
      </c>
      <c r="I58" s="4">
        <v>20000</v>
      </c>
      <c r="J58" s="1"/>
      <c r="K58" s="1">
        <f t="shared" si="5"/>
        <v>529500</v>
      </c>
      <c r="L58" s="1">
        <f t="shared" si="6"/>
        <v>105900</v>
      </c>
      <c r="M58" s="1">
        <f t="shared" si="7"/>
        <v>42360</v>
      </c>
      <c r="N58" s="1">
        <v>546000</v>
      </c>
      <c r="O58" s="23">
        <v>46100</v>
      </c>
      <c r="P58" s="8">
        <f t="shared" si="8"/>
        <v>592100</v>
      </c>
      <c r="Q58" s="35">
        <v>47400</v>
      </c>
      <c r="R58" s="37" t="s">
        <v>94</v>
      </c>
      <c r="S58" s="38" t="s">
        <v>99</v>
      </c>
    </row>
    <row r="59" spans="1:19" ht="26.25">
      <c r="A59" s="3">
        <v>75094924</v>
      </c>
      <c r="B59" s="36" t="s">
        <v>65</v>
      </c>
      <c r="C59" s="3">
        <v>4123958</v>
      </c>
      <c r="D59" s="17" t="s">
        <v>61</v>
      </c>
      <c r="E59" s="17" t="s">
        <v>65</v>
      </c>
      <c r="F59" s="4">
        <v>2389400</v>
      </c>
      <c r="G59" s="4">
        <v>245500</v>
      </c>
      <c r="H59" s="4">
        <v>554000</v>
      </c>
      <c r="I59" s="4">
        <v>260000</v>
      </c>
      <c r="J59" s="1"/>
      <c r="K59" s="1">
        <f t="shared" si="5"/>
        <v>2634900</v>
      </c>
      <c r="L59" s="1">
        <f t="shared" si="6"/>
        <v>526980</v>
      </c>
      <c r="M59" s="1">
        <f t="shared" si="7"/>
        <v>210792</v>
      </c>
      <c r="N59" s="1">
        <v>447000</v>
      </c>
      <c r="O59" s="1">
        <v>437800</v>
      </c>
      <c r="P59" s="8">
        <f t="shared" si="8"/>
        <v>884800</v>
      </c>
      <c r="Q59" s="35">
        <v>70800</v>
      </c>
      <c r="R59" s="37" t="s">
        <v>94</v>
      </c>
      <c r="S59" s="38" t="s">
        <v>99</v>
      </c>
    </row>
    <row r="60" spans="1:19" ht="26.25">
      <c r="A60" s="3">
        <v>75094975</v>
      </c>
      <c r="B60" s="36" t="s">
        <v>66</v>
      </c>
      <c r="C60" s="3">
        <v>5585320</v>
      </c>
      <c r="D60" s="17" t="s">
        <v>61</v>
      </c>
      <c r="E60" s="17" t="s">
        <v>66</v>
      </c>
      <c r="F60" s="4">
        <v>1418000</v>
      </c>
      <c r="G60" s="4">
        <v>229100</v>
      </c>
      <c r="H60" s="4">
        <v>323010</v>
      </c>
      <c r="I60" s="4">
        <v>50000</v>
      </c>
      <c r="J60" s="1"/>
      <c r="K60" s="1">
        <f t="shared" si="5"/>
        <v>1647100</v>
      </c>
      <c r="L60" s="1">
        <f t="shared" si="6"/>
        <v>329420</v>
      </c>
      <c r="M60" s="1">
        <f t="shared" si="7"/>
        <v>131768</v>
      </c>
      <c r="N60" s="1">
        <v>208000</v>
      </c>
      <c r="O60" s="1">
        <v>264400</v>
      </c>
      <c r="P60" s="8">
        <f t="shared" si="8"/>
        <v>472400</v>
      </c>
      <c r="Q60" s="35">
        <v>37800</v>
      </c>
      <c r="R60" s="37" t="s">
        <v>94</v>
      </c>
      <c r="S60" s="38" t="s">
        <v>99</v>
      </c>
    </row>
    <row r="61" spans="1:26" s="24" customFormat="1" ht="39">
      <c r="A61" s="40">
        <v>44990260</v>
      </c>
      <c r="B61" s="36" t="s">
        <v>9</v>
      </c>
      <c r="C61" s="40">
        <v>5085198</v>
      </c>
      <c r="D61" s="36" t="s">
        <v>67</v>
      </c>
      <c r="E61" s="36" t="s">
        <v>130</v>
      </c>
      <c r="F61" s="41">
        <v>550000</v>
      </c>
      <c r="G61" s="41">
        <v>20000</v>
      </c>
      <c r="H61" s="41">
        <v>612000</v>
      </c>
      <c r="I61" s="41">
        <v>30000</v>
      </c>
      <c r="J61" s="23"/>
      <c r="K61" s="23">
        <f t="shared" si="5"/>
        <v>570000</v>
      </c>
      <c r="L61" s="23">
        <f t="shared" si="6"/>
        <v>114000</v>
      </c>
      <c r="M61" s="23">
        <f t="shared" si="7"/>
        <v>45600</v>
      </c>
      <c r="N61" s="23">
        <v>0</v>
      </c>
      <c r="O61" s="23">
        <v>250000</v>
      </c>
      <c r="P61" s="8">
        <f t="shared" si="8"/>
        <v>250000</v>
      </c>
      <c r="Q61" s="35">
        <v>22700</v>
      </c>
      <c r="R61" s="37" t="s">
        <v>94</v>
      </c>
      <c r="S61" s="38" t="s">
        <v>98</v>
      </c>
      <c r="T61" s="22"/>
      <c r="U61" s="22"/>
      <c r="V61" s="22"/>
      <c r="W61" s="22"/>
      <c r="X61" s="22"/>
      <c r="Y61" s="22"/>
      <c r="Z61" s="22"/>
    </row>
    <row r="62" spans="1:20" ht="39">
      <c r="A62" s="3">
        <v>47224541</v>
      </c>
      <c r="B62" s="36" t="s">
        <v>45</v>
      </c>
      <c r="C62" s="3"/>
      <c r="D62" s="36" t="s">
        <v>67</v>
      </c>
      <c r="E62" s="17" t="s">
        <v>138</v>
      </c>
      <c r="F62" s="4"/>
      <c r="G62" s="4"/>
      <c r="H62" s="4"/>
      <c r="I62" s="4"/>
      <c r="J62" s="1"/>
      <c r="K62" s="1"/>
      <c r="L62" s="1"/>
      <c r="M62" s="1"/>
      <c r="N62" s="1">
        <v>0</v>
      </c>
      <c r="O62" s="1">
        <v>300000</v>
      </c>
      <c r="P62" s="8">
        <f t="shared" si="8"/>
        <v>300000</v>
      </c>
      <c r="Q62" s="35">
        <v>27300</v>
      </c>
      <c r="R62" s="37" t="s">
        <v>94</v>
      </c>
      <c r="S62" s="38" t="s">
        <v>98</v>
      </c>
      <c r="T62" s="22"/>
    </row>
    <row r="63" spans="1:19" ht="26.25">
      <c r="A63" s="3">
        <v>70868832</v>
      </c>
      <c r="B63" s="36" t="s">
        <v>48</v>
      </c>
      <c r="C63" s="3"/>
      <c r="D63" s="17" t="s">
        <v>68</v>
      </c>
      <c r="E63" s="17" t="s">
        <v>146</v>
      </c>
      <c r="F63" s="4"/>
      <c r="G63" s="4"/>
      <c r="H63" s="4"/>
      <c r="I63" s="4"/>
      <c r="J63" s="1"/>
      <c r="K63" s="1"/>
      <c r="L63" s="1"/>
      <c r="M63" s="1"/>
      <c r="N63" s="1">
        <v>0</v>
      </c>
      <c r="O63" s="1">
        <v>420000</v>
      </c>
      <c r="P63" s="8">
        <f t="shared" si="8"/>
        <v>420000</v>
      </c>
      <c r="Q63" s="35">
        <f>P63*0.08</f>
        <v>33600</v>
      </c>
      <c r="R63" s="37" t="s">
        <v>153</v>
      </c>
      <c r="S63" s="38" t="s">
        <v>99</v>
      </c>
    </row>
    <row r="64" spans="1:20" ht="26.25">
      <c r="A64" s="3">
        <v>26652935</v>
      </c>
      <c r="B64" s="36" t="s">
        <v>6</v>
      </c>
      <c r="C64" s="3">
        <v>9744860</v>
      </c>
      <c r="D64" s="17" t="s">
        <v>69</v>
      </c>
      <c r="E64" s="17" t="s">
        <v>70</v>
      </c>
      <c r="F64" s="4">
        <v>0</v>
      </c>
      <c r="G64" s="4"/>
      <c r="H64" s="4">
        <v>257754</v>
      </c>
      <c r="I64" s="4">
        <v>0</v>
      </c>
      <c r="J64" s="1"/>
      <c r="K64" s="1">
        <f t="shared" si="5"/>
        <v>0</v>
      </c>
      <c r="L64" s="1">
        <f t="shared" si="6"/>
        <v>0</v>
      </c>
      <c r="M64" s="1">
        <f t="shared" si="7"/>
        <v>0</v>
      </c>
      <c r="N64" s="1">
        <v>250000</v>
      </c>
      <c r="O64" s="23">
        <v>21600</v>
      </c>
      <c r="P64" s="8">
        <f t="shared" si="8"/>
        <v>271600</v>
      </c>
      <c r="Q64" s="35">
        <v>21700</v>
      </c>
      <c r="R64" s="37" t="s">
        <v>96</v>
      </c>
      <c r="S64" s="38" t="s">
        <v>99</v>
      </c>
      <c r="T64" s="22"/>
    </row>
    <row r="65" spans="1:19" ht="26.25">
      <c r="A65" s="3">
        <v>70870896</v>
      </c>
      <c r="B65" s="36" t="s">
        <v>36</v>
      </c>
      <c r="C65" s="3">
        <v>3849965</v>
      </c>
      <c r="D65" s="17" t="s">
        <v>71</v>
      </c>
      <c r="E65" s="17" t="s">
        <v>72</v>
      </c>
      <c r="F65" s="4">
        <v>900000</v>
      </c>
      <c r="G65" s="4">
        <v>175000</v>
      </c>
      <c r="H65" s="4">
        <v>983360</v>
      </c>
      <c r="I65" s="4">
        <v>145200</v>
      </c>
      <c r="J65" s="1"/>
      <c r="K65" s="1">
        <f>F65+G65</f>
        <v>1075000</v>
      </c>
      <c r="L65" s="1">
        <f>0.2*K65</f>
        <v>215000</v>
      </c>
      <c r="M65" s="1">
        <f>0.4*L65</f>
        <v>86000</v>
      </c>
      <c r="N65" s="1">
        <v>967000</v>
      </c>
      <c r="O65" s="1">
        <v>197000</v>
      </c>
      <c r="P65" s="8">
        <f t="shared" si="8"/>
        <v>1164000</v>
      </c>
      <c r="Q65" s="35">
        <v>93100</v>
      </c>
      <c r="R65" s="37" t="s">
        <v>95</v>
      </c>
      <c r="S65" s="38" t="s">
        <v>99</v>
      </c>
    </row>
    <row r="66" spans="1:19" ht="52.5">
      <c r="A66" s="3">
        <v>65761758</v>
      </c>
      <c r="B66" s="36" t="s">
        <v>73</v>
      </c>
      <c r="C66" s="3">
        <v>1299023</v>
      </c>
      <c r="D66" s="17" t="s">
        <v>74</v>
      </c>
      <c r="E66" s="17" t="s">
        <v>75</v>
      </c>
      <c r="F66" s="4">
        <v>1278000</v>
      </c>
      <c r="G66" s="4">
        <v>1104000</v>
      </c>
      <c r="H66" s="4">
        <v>1950000</v>
      </c>
      <c r="I66" s="4">
        <v>500000</v>
      </c>
      <c r="J66" s="1"/>
      <c r="K66" s="1">
        <f>F66+G66</f>
        <v>2382000</v>
      </c>
      <c r="L66" s="1">
        <f>0.2*K66</f>
        <v>476400</v>
      </c>
      <c r="M66" s="1">
        <f>0.4*L66</f>
        <v>190560</v>
      </c>
      <c r="N66" s="1">
        <v>1278000</v>
      </c>
      <c r="O66" s="1">
        <v>1020500</v>
      </c>
      <c r="P66" s="8">
        <f t="shared" si="8"/>
        <v>2298500</v>
      </c>
      <c r="Q66" s="35">
        <v>183900</v>
      </c>
      <c r="R66" s="37" t="s">
        <v>92</v>
      </c>
      <c r="S66" s="38" t="s">
        <v>99</v>
      </c>
    </row>
    <row r="67" spans="1:19" ht="26.25">
      <c r="A67" s="3">
        <v>43379729</v>
      </c>
      <c r="B67" s="36" t="s">
        <v>32</v>
      </c>
      <c r="C67" s="3"/>
      <c r="D67" s="17" t="s">
        <v>74</v>
      </c>
      <c r="E67" s="17" t="s">
        <v>122</v>
      </c>
      <c r="F67" s="4"/>
      <c r="G67" s="4"/>
      <c r="H67" s="4"/>
      <c r="I67" s="4"/>
      <c r="J67" s="1"/>
      <c r="K67" s="1"/>
      <c r="L67" s="1"/>
      <c r="M67" s="1"/>
      <c r="N67" s="1">
        <v>1814000</v>
      </c>
      <c r="O67" s="1">
        <v>1144900</v>
      </c>
      <c r="P67" s="8">
        <f t="shared" si="8"/>
        <v>2958900</v>
      </c>
      <c r="Q67" s="35">
        <v>236700</v>
      </c>
      <c r="R67" s="37" t="s">
        <v>92</v>
      </c>
      <c r="S67" s="38" t="s">
        <v>99</v>
      </c>
    </row>
    <row r="68" spans="1:19" ht="39">
      <c r="A68" s="3">
        <v>62797549</v>
      </c>
      <c r="B68" s="36" t="s">
        <v>60</v>
      </c>
      <c r="C68" s="3">
        <v>9959954</v>
      </c>
      <c r="D68" s="17" t="s">
        <v>76</v>
      </c>
      <c r="E68" s="17" t="s">
        <v>77</v>
      </c>
      <c r="F68" s="4">
        <v>1110000</v>
      </c>
      <c r="G68" s="4">
        <v>348000</v>
      </c>
      <c r="H68" s="4">
        <v>1832972</v>
      </c>
      <c r="I68" s="4">
        <v>350000</v>
      </c>
      <c r="J68" s="1"/>
      <c r="K68" s="1">
        <f>F68+G68</f>
        <v>1458000</v>
      </c>
      <c r="L68" s="1">
        <f>0.2*K68</f>
        <v>291600</v>
      </c>
      <c r="M68" s="1">
        <f>0.4*L68</f>
        <v>116640</v>
      </c>
      <c r="N68" s="1">
        <v>1110000</v>
      </c>
      <c r="O68" s="1">
        <v>377100</v>
      </c>
      <c r="P68" s="8">
        <f t="shared" si="8"/>
        <v>1487100</v>
      </c>
      <c r="Q68" s="35">
        <v>119000</v>
      </c>
      <c r="R68" s="37" t="s">
        <v>97</v>
      </c>
      <c r="S68" s="38" t="s">
        <v>99</v>
      </c>
    </row>
    <row r="69" spans="1:19" ht="12.75">
      <c r="A69" s="29"/>
      <c r="B69" s="30"/>
      <c r="C69" s="29"/>
      <c r="D69" s="30"/>
      <c r="E69" s="30"/>
      <c r="F69" s="31"/>
      <c r="G69" s="31"/>
      <c r="H69" s="31"/>
      <c r="I69" s="31"/>
      <c r="J69" s="32"/>
      <c r="K69" s="32"/>
      <c r="L69" s="32"/>
      <c r="M69" s="32"/>
      <c r="N69" s="32"/>
      <c r="O69" s="32"/>
      <c r="P69" s="32"/>
      <c r="Q69" s="33"/>
      <c r="R69" s="34"/>
      <c r="S69" s="34"/>
    </row>
    <row r="70" spans="6:19" ht="12.75">
      <c r="F70" s="15"/>
      <c r="G70" s="15"/>
      <c r="H70" s="15"/>
      <c r="I70" s="15"/>
      <c r="J70" s="5"/>
      <c r="K70" s="5">
        <f>SUM(K5:K68)</f>
        <v>48266404</v>
      </c>
      <c r="L70" s="5">
        <f>SUM(L5:L68)</f>
        <v>9653280.8</v>
      </c>
      <c r="M70" s="5">
        <f>SUM(M5:M68)</f>
        <v>3861312.32</v>
      </c>
      <c r="N70" s="5"/>
      <c r="O70" s="5"/>
      <c r="P70" s="27" t="s">
        <v>123</v>
      </c>
      <c r="Q70" s="28">
        <f>SUM(Q5:Q69)</f>
        <v>4591000</v>
      </c>
      <c r="R70" s="22"/>
      <c r="S70" s="22"/>
    </row>
    <row r="71" ht="13.5" thickBot="1"/>
    <row r="72" spans="2:4" ht="13.5" thickBot="1">
      <c r="B72" s="58" t="s">
        <v>101</v>
      </c>
      <c r="C72" s="59"/>
      <c r="D72" s="60"/>
    </row>
    <row r="73" spans="2:5" ht="12.75">
      <c r="B73" s="48" t="s">
        <v>119</v>
      </c>
      <c r="C73" s="49"/>
      <c r="D73" s="50">
        <v>356400</v>
      </c>
      <c r="E73" s="26"/>
    </row>
    <row r="74" spans="2:4" ht="12.75">
      <c r="B74" s="48" t="s">
        <v>120</v>
      </c>
      <c r="C74" s="49"/>
      <c r="D74" s="50">
        <v>114500</v>
      </c>
    </row>
    <row r="75" spans="2:4" ht="12.75">
      <c r="B75" s="48" t="s">
        <v>112</v>
      </c>
      <c r="C75" s="49"/>
      <c r="D75" s="50">
        <v>21700</v>
      </c>
    </row>
    <row r="76" spans="2:4" ht="12.75">
      <c r="B76" s="48" t="s">
        <v>102</v>
      </c>
      <c r="C76" s="51">
        <v>80000</v>
      </c>
      <c r="D76" s="50">
        <v>214300</v>
      </c>
    </row>
    <row r="77" spans="2:4" ht="12.75">
      <c r="B77" s="48" t="s">
        <v>103</v>
      </c>
      <c r="C77" s="51">
        <v>1517000</v>
      </c>
      <c r="D77" s="50">
        <v>392000</v>
      </c>
    </row>
    <row r="78" spans="2:4" ht="12.75">
      <c r="B78" s="48" t="s">
        <v>117</v>
      </c>
      <c r="C78" s="51"/>
      <c r="D78" s="50">
        <v>119000</v>
      </c>
    </row>
    <row r="79" spans="2:4" ht="12.75">
      <c r="B79" s="48" t="s">
        <v>108</v>
      </c>
      <c r="C79" s="51"/>
      <c r="D79" s="50">
        <v>144900</v>
      </c>
    </row>
    <row r="80" spans="2:4" ht="12.75">
      <c r="B80" s="48" t="s">
        <v>105</v>
      </c>
      <c r="C80" s="51"/>
      <c r="D80" s="50">
        <v>833900</v>
      </c>
    </row>
    <row r="81" spans="2:4" ht="12.75">
      <c r="B81" s="48" t="s">
        <v>106</v>
      </c>
      <c r="C81" s="51"/>
      <c r="D81" s="50">
        <v>757300</v>
      </c>
    </row>
    <row r="82" spans="2:4" ht="12.75">
      <c r="B82" s="48" t="s">
        <v>113</v>
      </c>
      <c r="C82" s="51"/>
      <c r="D82" s="50">
        <v>248500</v>
      </c>
    </row>
    <row r="83" spans="2:4" ht="12.75">
      <c r="B83" s="48" t="s">
        <v>114</v>
      </c>
      <c r="C83" s="51"/>
      <c r="D83" s="50">
        <v>60000</v>
      </c>
    </row>
    <row r="84" spans="2:4" ht="12.75">
      <c r="B84" s="48" t="s">
        <v>115</v>
      </c>
      <c r="C84" s="51"/>
      <c r="D84" s="50">
        <v>156000</v>
      </c>
    </row>
    <row r="85" spans="2:4" ht="12.75">
      <c r="B85" s="48" t="s">
        <v>116</v>
      </c>
      <c r="C85" s="51"/>
      <c r="D85" s="50">
        <v>228000</v>
      </c>
    </row>
    <row r="86" spans="2:4" ht="12.75">
      <c r="B86" s="48" t="s">
        <v>107</v>
      </c>
      <c r="C86" s="51"/>
      <c r="D86" s="50">
        <v>62100</v>
      </c>
    </row>
    <row r="87" spans="2:4" ht="12.75">
      <c r="B87" s="48" t="s">
        <v>110</v>
      </c>
      <c r="C87" s="51"/>
      <c r="D87" s="50">
        <v>502000</v>
      </c>
    </row>
    <row r="88" spans="2:4" ht="12.75">
      <c r="B88" s="48" t="s">
        <v>109</v>
      </c>
      <c r="C88" s="51"/>
      <c r="D88" s="50">
        <v>253700</v>
      </c>
    </row>
    <row r="89" spans="2:4" ht="12.75">
      <c r="B89" s="48" t="s">
        <v>154</v>
      </c>
      <c r="C89" s="51"/>
      <c r="D89" s="50">
        <v>33600</v>
      </c>
    </row>
    <row r="90" spans="2:4" ht="13.5" thickBot="1">
      <c r="B90" s="52" t="s">
        <v>111</v>
      </c>
      <c r="C90" s="53"/>
      <c r="D90" s="54">
        <v>93100</v>
      </c>
    </row>
    <row r="91" spans="2:4" ht="13.5" thickBot="1">
      <c r="B91" s="20" t="s">
        <v>104</v>
      </c>
      <c r="C91" s="19">
        <v>1920000</v>
      </c>
      <c r="D91" s="21">
        <f>SUM(D73:D90)</f>
        <v>4591000</v>
      </c>
    </row>
  </sheetData>
  <autoFilter ref="A4:Q68"/>
  <mergeCells count="2">
    <mergeCell ref="R4:S4"/>
    <mergeCell ref="B72:D72"/>
  </mergeCells>
  <printOptions/>
  <pageMargins left="0.75" right="0.75" top="1" bottom="1" header="0.4921259845" footer="0.4921259845"/>
  <pageSetup horizontalDpi="600" verticalDpi="600" orientation="portrait" paperSize="8" scale="80" r:id="rId1"/>
  <headerFooter alignWithMargins="0">
    <oddHeader>&amp;R&amp;"Arial,Tučné"&amp;11RK-39-2011-56, př. 3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2011-11-15T07:22:46Z</cp:lastPrinted>
  <dcterms:created xsi:type="dcterms:W3CDTF">2009-11-24T22:59:05Z</dcterms:created>
  <dcterms:modified xsi:type="dcterms:W3CDTF">2011-11-25T07:25:14Z</dcterms:modified>
  <cp:category/>
  <cp:version/>
  <cp:contentType/>
  <cp:contentStatus/>
</cp:coreProperties>
</file>