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7112" windowHeight="10740" activeTab="0"/>
  </bookViews>
  <sheets>
    <sheet name="úvod př1" sheetId="1" r:id="rId1"/>
    <sheet name="obsah př1" sheetId="2" r:id="rId2"/>
    <sheet name="Souhrn př1" sheetId="3" r:id="rId3"/>
    <sheet name="Zdroje př1" sheetId="4" r:id="rId4"/>
    <sheet name="Výdaje př1" sheetId="5" r:id="rId5"/>
    <sheet name="Závaz ukaz př.1" sheetId="6" r:id="rId6"/>
    <sheet name="Transfery př.1" sheetId="7" r:id="rId7"/>
  </sheets>
  <externalReferences>
    <externalReference r:id="rId10"/>
    <externalReference r:id="rId11"/>
  </externalReferences>
  <definedNames>
    <definedName name="_1003">'[2]daně'!#REF!</definedName>
    <definedName name="_1004">'[2]daně'!#REF!</definedName>
    <definedName name="_1005">'[2]daně'!#REF!</definedName>
    <definedName name="_1006">'[2]daně'!#REF!</definedName>
    <definedName name="_1007">'[2]daně'!#REF!</definedName>
    <definedName name="_1008">'[2]daně'!#REF!</definedName>
    <definedName name="_1009">'[2]daně'!#REF!</definedName>
    <definedName name="_1010">'[2]daně'!#REF!</definedName>
    <definedName name="_1011">'[2]daně'!#REF!</definedName>
    <definedName name="_1012">'[2]daně'!#REF!</definedName>
    <definedName name="_1013">'[2]daně'!#REF!</definedName>
    <definedName name="_1014">'[2]daně'!#REF!</definedName>
    <definedName name="_1015">'[2]daně'!#REF!</definedName>
    <definedName name="_1016">'[2]daně'!#REF!</definedName>
    <definedName name="_1022">'[2]daně'!#REF!</definedName>
    <definedName name="_1023">'[2]daně'!#REF!</definedName>
    <definedName name="_1024">'[2]daně'!#REF!</definedName>
    <definedName name="_1025">'[2]daně'!#REF!</definedName>
    <definedName name="_1026">'[2]daně'!#REF!</definedName>
    <definedName name="_1027">'[2]daně'!#REF!</definedName>
    <definedName name="_1028">'[2]daně'!#REF!</definedName>
    <definedName name="_1029">'[2]daně'!#REF!</definedName>
    <definedName name="_1030">'[2]daně'!#REF!</definedName>
    <definedName name="_1031">'[2]daně'!#REF!</definedName>
    <definedName name="_1032">'[2]daně'!#REF!</definedName>
    <definedName name="_1033">'[2]daně'!#REF!</definedName>
    <definedName name="_1034">'[2]daně'!#REF!</definedName>
    <definedName name="_1035">'[2]daně'!#REF!</definedName>
    <definedName name="_1041">'[2]daně'!#REF!</definedName>
    <definedName name="_1042">'[2]daně'!#REF!</definedName>
    <definedName name="_1043">'[2]daně'!#REF!</definedName>
    <definedName name="_1044">'[2]daně'!#REF!</definedName>
    <definedName name="_1045">'[2]daně'!#REF!</definedName>
    <definedName name="_1046">'[2]daně'!#REF!</definedName>
    <definedName name="_1047">'[2]daně'!#REF!</definedName>
    <definedName name="_1048">'[2]daně'!#REF!</definedName>
    <definedName name="_1049">'[2]daně'!#REF!</definedName>
    <definedName name="_1050">'[2]daně'!#REF!</definedName>
    <definedName name="_1051">'[2]daně'!#REF!</definedName>
    <definedName name="_1052">'[2]daně'!#REF!</definedName>
    <definedName name="_1053">'[2]daně'!#REF!</definedName>
    <definedName name="_1054">'[2]daně'!#REF!</definedName>
    <definedName name="_1095">'[2]daně'!#REF!</definedName>
    <definedName name="_1096">'[2]daně'!#REF!</definedName>
    <definedName name="_1097">'[2]daně'!#REF!</definedName>
    <definedName name="_1098">'[2]daně'!#REF!</definedName>
    <definedName name="_1099">'[2]daně'!#REF!</definedName>
    <definedName name="_1100">'[2]daně'!#REF!</definedName>
    <definedName name="_1101">'[2]daně'!#REF!</definedName>
    <definedName name="_1102">'[2]daně'!#REF!</definedName>
    <definedName name="_1103">'[2]daně'!#REF!</definedName>
    <definedName name="_1104">'[2]daně'!#REF!</definedName>
    <definedName name="_1105">'[2]daně'!#REF!</definedName>
    <definedName name="_1106">'[2]daně'!#REF!</definedName>
    <definedName name="_1107">'[2]daně'!#REF!</definedName>
    <definedName name="_1108">'[2]daně'!#REF!</definedName>
    <definedName name="_1114">'[2]daně'!#REF!</definedName>
    <definedName name="_1115">'[2]daně'!#REF!</definedName>
    <definedName name="_1116">'[2]daně'!#REF!</definedName>
    <definedName name="_1117">'[2]daně'!#REF!</definedName>
    <definedName name="_1118">'[2]daně'!#REF!</definedName>
    <definedName name="_1119">'[2]daně'!#REF!</definedName>
    <definedName name="_1120">'[2]daně'!#REF!</definedName>
    <definedName name="_1121">'[2]daně'!#REF!</definedName>
    <definedName name="_1122">'[2]daně'!#REF!</definedName>
    <definedName name="_1123">'[2]daně'!#REF!</definedName>
    <definedName name="_1124">'[2]daně'!#REF!</definedName>
    <definedName name="_1125">'[2]daně'!#REF!</definedName>
    <definedName name="_1126">'[2]daně'!#REF!</definedName>
    <definedName name="_1127">'[2]daně'!#REF!</definedName>
    <definedName name="_1133">'[2]daně'!#REF!</definedName>
    <definedName name="_1134">'[2]daně'!#REF!</definedName>
    <definedName name="_1135">'[2]daně'!#REF!</definedName>
    <definedName name="_1136">'[2]daně'!#REF!</definedName>
    <definedName name="_1137">'[2]daně'!#REF!</definedName>
    <definedName name="_1138">'[2]daně'!#REF!</definedName>
    <definedName name="_1139">'[2]daně'!#REF!</definedName>
    <definedName name="_1140">'[2]daně'!#REF!</definedName>
    <definedName name="_1141">'[2]daně'!#REF!</definedName>
    <definedName name="_1142">'[2]daně'!#REF!</definedName>
    <definedName name="_1143">'[2]daně'!#REF!</definedName>
    <definedName name="_1144">'[2]daně'!#REF!</definedName>
    <definedName name="_1145">'[2]daně'!#REF!</definedName>
    <definedName name="_1146">'[2]daně'!#REF!</definedName>
    <definedName name="_1152">'[2]daně'!#REF!</definedName>
    <definedName name="_1153">'[2]daně'!#REF!</definedName>
    <definedName name="_1154">'[2]daně'!#REF!</definedName>
    <definedName name="_1155">'[2]daně'!#REF!</definedName>
    <definedName name="_1156">'[2]daně'!#REF!</definedName>
    <definedName name="_1157">'[2]daně'!#REF!</definedName>
    <definedName name="_1158">'[2]daně'!#REF!</definedName>
    <definedName name="_1159">'[2]daně'!#REF!</definedName>
    <definedName name="_1160">'[2]daně'!#REF!</definedName>
    <definedName name="_1161">'[2]daně'!#REF!</definedName>
    <definedName name="_1162">'[2]daně'!#REF!</definedName>
    <definedName name="_1163">'[2]daně'!#REF!</definedName>
    <definedName name="_1164">'[2]daně'!#REF!</definedName>
    <definedName name="_1165">'[2]daně'!#REF!</definedName>
    <definedName name="_1171">'[2]daně'!#REF!</definedName>
    <definedName name="_1172">'[2]daně'!#REF!</definedName>
    <definedName name="_1173">'[2]daně'!#REF!</definedName>
    <definedName name="_1174">'[2]daně'!#REF!</definedName>
    <definedName name="_1175">'[2]daně'!#REF!</definedName>
    <definedName name="_1176">'[2]daně'!#REF!</definedName>
    <definedName name="_1177">'[2]daně'!#REF!</definedName>
    <definedName name="_1178">'[2]daně'!#REF!</definedName>
    <definedName name="_1179">'[2]daně'!#REF!</definedName>
    <definedName name="_1180">'[2]daně'!#REF!</definedName>
    <definedName name="_1181">'[2]daně'!#REF!</definedName>
    <definedName name="_1182">'[2]daně'!#REF!</definedName>
    <definedName name="_1183">'[2]daně'!#REF!</definedName>
    <definedName name="_1184">'[2]daně'!#REF!</definedName>
    <definedName name="_1190">'[2]daně'!#REF!</definedName>
    <definedName name="_1191">'[2]daně'!#REF!</definedName>
    <definedName name="_1192">'[2]daně'!#REF!</definedName>
    <definedName name="_1193">'[2]daně'!#REF!</definedName>
    <definedName name="_1194">'[2]daně'!#REF!</definedName>
    <definedName name="_1195">'[2]daně'!#REF!</definedName>
    <definedName name="_1196">'[2]daně'!#REF!</definedName>
    <definedName name="_1197">'[2]daně'!#REF!</definedName>
    <definedName name="_1198">'[2]daně'!#REF!</definedName>
    <definedName name="_1199">'[2]daně'!#REF!</definedName>
    <definedName name="_1200">'[2]daně'!#REF!</definedName>
    <definedName name="_1201">'[2]daně'!#REF!</definedName>
    <definedName name="_1202">'[2]daně'!#REF!</definedName>
    <definedName name="_1203">'[2]daně'!#REF!</definedName>
    <definedName name="_1244">'[2]daně'!#REF!</definedName>
    <definedName name="_1245">'[2]daně'!#REF!</definedName>
    <definedName name="_1246">'[2]daně'!#REF!</definedName>
    <definedName name="_1247">'[2]daně'!#REF!</definedName>
    <definedName name="_1248">'[2]daně'!#REF!</definedName>
    <definedName name="_1249">'[2]daně'!#REF!</definedName>
    <definedName name="_1250">'[2]daně'!#REF!</definedName>
    <definedName name="_1251">'[2]daně'!#REF!</definedName>
    <definedName name="_1252">'[2]daně'!#REF!</definedName>
    <definedName name="_1253">'[2]daně'!#REF!</definedName>
    <definedName name="_1254">'[2]daně'!#REF!</definedName>
    <definedName name="_1255">'[2]daně'!#REF!</definedName>
    <definedName name="_1256">'[2]daně'!#REF!</definedName>
    <definedName name="_1257">'[2]daně'!#REF!</definedName>
    <definedName name="_1263">'[2]daně'!#REF!</definedName>
    <definedName name="_1264">'[2]daně'!#REF!</definedName>
    <definedName name="_1265">'[2]daně'!#REF!</definedName>
    <definedName name="_1266">'[2]daně'!#REF!</definedName>
    <definedName name="_1267">'[2]daně'!#REF!</definedName>
    <definedName name="_1268">'[2]daně'!#REF!</definedName>
    <definedName name="_1269">'[2]daně'!#REF!</definedName>
    <definedName name="_1270">'[2]daně'!#REF!</definedName>
    <definedName name="_1271">'[2]daně'!#REF!</definedName>
    <definedName name="_1272">'[2]daně'!#REF!</definedName>
    <definedName name="_1273">'[2]daně'!#REF!</definedName>
    <definedName name="_1274">'[2]daně'!#REF!</definedName>
    <definedName name="_1275">'[2]daně'!#REF!</definedName>
    <definedName name="_1276">'[2]daně'!#REF!</definedName>
    <definedName name="_1282">'[2]daně'!#REF!</definedName>
    <definedName name="_1283">'[2]daně'!#REF!</definedName>
    <definedName name="_1284">'[2]daně'!#REF!</definedName>
    <definedName name="_1285">'[2]daně'!#REF!</definedName>
    <definedName name="_1286">'[2]daně'!#REF!</definedName>
    <definedName name="_1287">'[2]daně'!#REF!</definedName>
    <definedName name="_1288">'[2]daně'!#REF!</definedName>
    <definedName name="_1289">'[2]daně'!#REF!</definedName>
    <definedName name="_1290">'[2]daně'!#REF!</definedName>
    <definedName name="_1291">'[2]daně'!#REF!</definedName>
    <definedName name="_1292">'[2]daně'!#REF!</definedName>
    <definedName name="_1293">'[2]daně'!#REF!</definedName>
    <definedName name="_1294">'[2]daně'!#REF!</definedName>
    <definedName name="_1295">'[2]daně'!#REF!</definedName>
    <definedName name="_1301">'[2]daně'!#REF!</definedName>
    <definedName name="_1302">'[2]daně'!#REF!</definedName>
    <definedName name="_1303">'[2]daně'!#REF!</definedName>
    <definedName name="_1304">'[2]daně'!#REF!</definedName>
    <definedName name="_1305">'[2]daně'!#REF!</definedName>
    <definedName name="_1306">'[2]daně'!#REF!</definedName>
    <definedName name="_1307">'[2]daně'!#REF!</definedName>
    <definedName name="_1308">'[2]daně'!#REF!</definedName>
    <definedName name="_1309">'[2]daně'!#REF!</definedName>
    <definedName name="_1310">'[2]daně'!#REF!</definedName>
    <definedName name="_1311">'[2]daně'!#REF!</definedName>
    <definedName name="_1312">'[2]daně'!#REF!</definedName>
    <definedName name="_1313">'[2]daně'!#REF!</definedName>
    <definedName name="_1314">'[2]daně'!#REF!</definedName>
    <definedName name="_1320">'[2]daně'!#REF!</definedName>
    <definedName name="_1321">'[2]daně'!#REF!</definedName>
    <definedName name="_1322">'[2]daně'!#REF!</definedName>
    <definedName name="_1323">'[2]daně'!#REF!</definedName>
    <definedName name="_1324">'[2]daně'!#REF!</definedName>
    <definedName name="_1325">'[2]daně'!#REF!</definedName>
    <definedName name="_1326">'[2]daně'!#REF!</definedName>
    <definedName name="_1327">'[2]daně'!#REF!</definedName>
    <definedName name="_1328">'[2]daně'!#REF!</definedName>
    <definedName name="_1329">'[2]daně'!#REF!</definedName>
    <definedName name="_1330">'[2]daně'!#REF!</definedName>
    <definedName name="_1331">'[2]daně'!#REF!</definedName>
    <definedName name="_1332">'[2]daně'!#REF!</definedName>
    <definedName name="_1333">'[2]daně'!#REF!</definedName>
    <definedName name="_1339">'[2]daně'!#REF!</definedName>
    <definedName name="_1340">'[2]daně'!#REF!</definedName>
    <definedName name="_1341">'[2]daně'!#REF!</definedName>
    <definedName name="_1342">'[2]daně'!#REF!</definedName>
    <definedName name="_1343">'[2]daně'!#REF!</definedName>
    <definedName name="_1344">'[2]daně'!#REF!</definedName>
    <definedName name="_1345">'[2]daně'!#REF!</definedName>
    <definedName name="_1346">'[2]daně'!#REF!</definedName>
    <definedName name="_1347">'[2]daně'!#REF!</definedName>
    <definedName name="_1348">'[2]daně'!#REF!</definedName>
    <definedName name="_1349">'[2]daně'!#REF!</definedName>
    <definedName name="_1350">'[2]daně'!#REF!</definedName>
    <definedName name="_1351">'[2]daně'!#REF!</definedName>
    <definedName name="_1352">'[2]daně'!#REF!</definedName>
    <definedName name="_1393">'[2]daně'!#REF!</definedName>
    <definedName name="_1394">'[2]daně'!#REF!</definedName>
    <definedName name="_1395">'[2]daně'!#REF!</definedName>
    <definedName name="_1396">'[2]daně'!#REF!</definedName>
    <definedName name="_1397">'[2]daně'!#REF!</definedName>
    <definedName name="_1398">'[2]daně'!#REF!</definedName>
    <definedName name="_1399">'[2]daně'!#REF!</definedName>
    <definedName name="_1400">'[2]daně'!#REF!</definedName>
    <definedName name="_1401">'[2]daně'!#REF!</definedName>
    <definedName name="_1402">'[2]daně'!#REF!</definedName>
    <definedName name="_1403">'[2]daně'!#REF!</definedName>
    <definedName name="_1404">'[2]daně'!#REF!</definedName>
    <definedName name="_1405">'[2]daně'!#REF!</definedName>
    <definedName name="_1406">'[2]daně'!#REF!</definedName>
    <definedName name="_1412">'[2]daně'!#REF!</definedName>
    <definedName name="_1413">'[2]daně'!#REF!</definedName>
    <definedName name="_1414">'[2]daně'!#REF!</definedName>
    <definedName name="_1415">'[2]daně'!#REF!</definedName>
    <definedName name="_1416">'[2]daně'!#REF!</definedName>
    <definedName name="_1417">'[2]daně'!#REF!</definedName>
    <definedName name="_1418">'[2]daně'!#REF!</definedName>
    <definedName name="_1419">'[2]daně'!#REF!</definedName>
    <definedName name="_1420">'[2]daně'!#REF!</definedName>
    <definedName name="_1421">'[2]daně'!#REF!</definedName>
    <definedName name="_1422">'[2]daně'!#REF!</definedName>
    <definedName name="_1423">'[2]daně'!#REF!</definedName>
    <definedName name="_1424">'[2]daně'!#REF!</definedName>
    <definedName name="_1425">'[2]daně'!#REF!</definedName>
    <definedName name="_1431">'[2]daně'!#REF!</definedName>
    <definedName name="_1432">'[2]daně'!#REF!</definedName>
    <definedName name="_1433">'[2]daně'!#REF!</definedName>
    <definedName name="_1434">'[2]daně'!#REF!</definedName>
    <definedName name="_1435">'[2]daně'!#REF!</definedName>
    <definedName name="_1436">'[2]daně'!#REF!</definedName>
    <definedName name="_1437">'[2]daně'!#REF!</definedName>
    <definedName name="_1438">'[2]daně'!#REF!</definedName>
    <definedName name="_1439">'[2]daně'!#REF!</definedName>
    <definedName name="_1440">'[2]daně'!#REF!</definedName>
    <definedName name="_1441">'[2]daně'!#REF!</definedName>
    <definedName name="_1442">'[2]daně'!#REF!</definedName>
    <definedName name="_1443">'[2]daně'!#REF!</definedName>
    <definedName name="_1444">'[2]daně'!#REF!</definedName>
    <definedName name="_1450">'[2]daně'!#REF!</definedName>
    <definedName name="_1451">'[2]daně'!#REF!</definedName>
    <definedName name="_1452">'[2]daně'!#REF!</definedName>
    <definedName name="_1453">'[2]daně'!#REF!</definedName>
    <definedName name="_1454">'[2]daně'!#REF!</definedName>
    <definedName name="_1455">'[2]daně'!#REF!</definedName>
    <definedName name="_1456">'[2]daně'!#REF!</definedName>
    <definedName name="_1457">'[2]daně'!#REF!</definedName>
    <definedName name="_1458">'[2]daně'!#REF!</definedName>
    <definedName name="_1459">'[2]daně'!#REF!</definedName>
    <definedName name="_1460">'[2]daně'!#REF!</definedName>
    <definedName name="_1461">'[2]daně'!#REF!</definedName>
    <definedName name="_1462">'[2]daně'!#REF!</definedName>
    <definedName name="_1463">'[2]daně'!#REF!</definedName>
    <definedName name="_1469">'[2]daně'!#REF!</definedName>
    <definedName name="_1470">'[2]daně'!#REF!</definedName>
    <definedName name="_1471">'[2]daně'!#REF!</definedName>
    <definedName name="_1472">'[2]daně'!#REF!</definedName>
    <definedName name="_1473">'[2]daně'!#REF!</definedName>
    <definedName name="_1474">'[2]daně'!#REF!</definedName>
    <definedName name="_1475">'[2]daně'!#REF!</definedName>
    <definedName name="_1476">'[2]daně'!#REF!</definedName>
    <definedName name="_1477">'[2]daně'!#REF!</definedName>
    <definedName name="_1478">'[2]daně'!#REF!</definedName>
    <definedName name="_1479">'[2]daně'!#REF!</definedName>
    <definedName name="_1480">'[2]daně'!#REF!</definedName>
    <definedName name="_1481">'[2]daně'!#REF!</definedName>
    <definedName name="_1482">'[2]daně'!#REF!</definedName>
    <definedName name="_1488">'[2]daně'!#REF!</definedName>
    <definedName name="_1489">'[2]daně'!#REF!</definedName>
    <definedName name="_1490">'[2]daně'!#REF!</definedName>
    <definedName name="_1491">'[2]daně'!#REF!</definedName>
    <definedName name="_1492">'[2]daně'!#REF!</definedName>
    <definedName name="_1493">'[2]daně'!#REF!</definedName>
    <definedName name="_1494">'[2]daně'!#REF!</definedName>
    <definedName name="_1495">'[2]daně'!#REF!</definedName>
    <definedName name="_1496">'[2]daně'!#REF!</definedName>
    <definedName name="_1497">'[2]daně'!#REF!</definedName>
    <definedName name="_1498">'[2]daně'!#REF!</definedName>
    <definedName name="_1499">'[2]daně'!#REF!</definedName>
    <definedName name="_1500">'[2]daně'!#REF!</definedName>
    <definedName name="_1501">'[2]daně'!#REF!</definedName>
    <definedName name="_1542">'[2]daně'!#REF!</definedName>
    <definedName name="_1543">'[2]daně'!#REF!</definedName>
    <definedName name="_1544">'[2]daně'!#REF!</definedName>
    <definedName name="_1545">'[2]daně'!#REF!</definedName>
    <definedName name="_1546">'[2]daně'!#REF!</definedName>
    <definedName name="_1547">'[2]daně'!#REF!</definedName>
    <definedName name="_1548">'[2]daně'!#REF!</definedName>
    <definedName name="_1549">'[2]daně'!#REF!</definedName>
    <definedName name="_1550">'[2]daně'!#REF!</definedName>
    <definedName name="_1551">'[2]daně'!#REF!</definedName>
    <definedName name="_1552">'[2]daně'!#REF!</definedName>
    <definedName name="_1553">'[2]daně'!#REF!</definedName>
    <definedName name="_1554">'[2]daně'!#REF!</definedName>
    <definedName name="_1555">'[2]daně'!#REF!</definedName>
    <definedName name="_1561">'[2]daně'!#REF!</definedName>
    <definedName name="_1562">'[2]daně'!#REF!</definedName>
    <definedName name="_1563">'[2]daně'!#REF!</definedName>
    <definedName name="_1564">'[2]daně'!#REF!</definedName>
    <definedName name="_1565">'[2]daně'!#REF!</definedName>
    <definedName name="_1566">'[2]daně'!#REF!</definedName>
    <definedName name="_1567">'[2]daně'!#REF!</definedName>
    <definedName name="_1568">'[2]daně'!#REF!</definedName>
    <definedName name="_1569">'[2]daně'!#REF!</definedName>
    <definedName name="_1570">'[2]daně'!#REF!</definedName>
    <definedName name="_1571">'[2]daně'!#REF!</definedName>
    <definedName name="_1572">'[2]daně'!#REF!</definedName>
    <definedName name="_1573">'[2]daně'!#REF!</definedName>
    <definedName name="_1574">'[2]daně'!#REF!</definedName>
    <definedName name="_1580">'[2]daně'!#REF!</definedName>
    <definedName name="_1581">'[2]daně'!#REF!</definedName>
    <definedName name="_1582">'[2]daně'!#REF!</definedName>
    <definedName name="_1583">'[2]daně'!#REF!</definedName>
    <definedName name="_1584">'[2]daně'!#REF!</definedName>
    <definedName name="_1585">'[2]daně'!#REF!</definedName>
    <definedName name="_1586">'[2]daně'!#REF!</definedName>
    <definedName name="_1587">'[2]daně'!#REF!</definedName>
    <definedName name="_1588">'[2]daně'!#REF!</definedName>
    <definedName name="_1589">'[2]daně'!#REF!</definedName>
    <definedName name="_1590">'[2]daně'!#REF!</definedName>
    <definedName name="_1591">'[2]daně'!#REF!</definedName>
    <definedName name="_1592">'[2]daně'!#REF!</definedName>
    <definedName name="_1593">'[2]daně'!#REF!</definedName>
    <definedName name="_1599">'[2]daně'!#REF!</definedName>
    <definedName name="_1600">'[2]daně'!#REF!</definedName>
    <definedName name="_1601">'[2]daně'!#REF!</definedName>
    <definedName name="_1602">'[2]daně'!#REF!</definedName>
    <definedName name="_1603">'[2]daně'!#REF!</definedName>
    <definedName name="_1604">'[2]daně'!#REF!</definedName>
    <definedName name="_1605">'[2]daně'!#REF!</definedName>
    <definedName name="_1606">'[2]daně'!#REF!</definedName>
    <definedName name="_1607">'[2]daně'!#REF!</definedName>
    <definedName name="_1608">'[2]daně'!#REF!</definedName>
    <definedName name="_1609">'[2]daně'!#REF!</definedName>
    <definedName name="_1610">'[2]daně'!#REF!</definedName>
    <definedName name="_1611">'[2]daně'!#REF!</definedName>
    <definedName name="_1612">'[2]daně'!#REF!</definedName>
    <definedName name="_1618">'[2]daně'!#REF!</definedName>
    <definedName name="_1619">'[2]daně'!#REF!</definedName>
    <definedName name="_1620">'[2]daně'!#REF!</definedName>
    <definedName name="_1621">'[2]daně'!#REF!</definedName>
    <definedName name="_1622">'[2]daně'!#REF!</definedName>
    <definedName name="_1623">'[2]daně'!#REF!</definedName>
    <definedName name="_1624">'[2]daně'!#REF!</definedName>
    <definedName name="_1625">'[2]daně'!#REF!</definedName>
    <definedName name="_1626">'[2]daně'!#REF!</definedName>
    <definedName name="_1627">'[2]daně'!#REF!</definedName>
    <definedName name="_1628">'[2]daně'!#REF!</definedName>
    <definedName name="_1629">'[2]daně'!#REF!</definedName>
    <definedName name="_1630">'[2]daně'!#REF!</definedName>
    <definedName name="_1631">'[2]daně'!#REF!</definedName>
    <definedName name="_1637">'[2]daně'!#REF!</definedName>
    <definedName name="_1638">'[2]daně'!#REF!</definedName>
    <definedName name="_1639">'[2]daně'!#REF!</definedName>
    <definedName name="_1640">'[2]daně'!#REF!</definedName>
    <definedName name="_1641">'[2]daně'!#REF!</definedName>
    <definedName name="_1642">'[2]daně'!#REF!</definedName>
    <definedName name="_1643">'[2]daně'!#REF!</definedName>
    <definedName name="_1644">'[2]daně'!#REF!</definedName>
    <definedName name="_1645">'[2]daně'!#REF!</definedName>
    <definedName name="_1646">'[2]daně'!#REF!</definedName>
    <definedName name="_1647">'[2]daně'!#REF!</definedName>
    <definedName name="_1648">'[2]daně'!#REF!</definedName>
    <definedName name="_1649">'[2]daně'!#REF!</definedName>
    <definedName name="_1650">'[2]daně'!#REF!</definedName>
    <definedName name="_468" localSheetId="1">#REF!</definedName>
    <definedName name="_468" localSheetId="0">#REF!</definedName>
    <definedName name="_468" localSheetId="4">#REF!</definedName>
    <definedName name="_468" localSheetId="5">#REF!</definedName>
    <definedName name="_468" localSheetId="3">#REF!</definedName>
    <definedName name="_468">#REF!</definedName>
    <definedName name="_469" localSheetId="1">#REF!</definedName>
    <definedName name="_469" localSheetId="0">#REF!</definedName>
    <definedName name="_469" localSheetId="4">#REF!</definedName>
    <definedName name="_469" localSheetId="5">#REF!</definedName>
    <definedName name="_469" localSheetId="3">#REF!</definedName>
    <definedName name="_469">#REF!</definedName>
    <definedName name="_470" localSheetId="1">#REF!</definedName>
    <definedName name="_470" localSheetId="0">#REF!</definedName>
    <definedName name="_470" localSheetId="4">#REF!</definedName>
    <definedName name="_470" localSheetId="5">#REF!</definedName>
    <definedName name="_470" localSheetId="3">#REF!</definedName>
    <definedName name="_470">#REF!</definedName>
    <definedName name="_471" localSheetId="1">#REF!</definedName>
    <definedName name="_471" localSheetId="0">#REF!</definedName>
    <definedName name="_471" localSheetId="4">#REF!</definedName>
    <definedName name="_471" localSheetId="5">#REF!</definedName>
    <definedName name="_471" localSheetId="3">#REF!</definedName>
    <definedName name="_471">#REF!</definedName>
    <definedName name="_472" localSheetId="1">#REF!</definedName>
    <definedName name="_472" localSheetId="0">#REF!</definedName>
    <definedName name="_472" localSheetId="4">#REF!</definedName>
    <definedName name="_472" localSheetId="5">#REF!</definedName>
    <definedName name="_472" localSheetId="3">#REF!</definedName>
    <definedName name="_472">#REF!</definedName>
    <definedName name="_473" localSheetId="1">#REF!</definedName>
    <definedName name="_473" localSheetId="0">#REF!</definedName>
    <definedName name="_473" localSheetId="4">#REF!</definedName>
    <definedName name="_473" localSheetId="5">#REF!</definedName>
    <definedName name="_473" localSheetId="3">#REF!</definedName>
    <definedName name="_473">#REF!</definedName>
    <definedName name="_474" localSheetId="1">#REF!</definedName>
    <definedName name="_474" localSheetId="0">#REF!</definedName>
    <definedName name="_474" localSheetId="4">#REF!</definedName>
    <definedName name="_474" localSheetId="5">#REF!</definedName>
    <definedName name="_474" localSheetId="3">#REF!</definedName>
    <definedName name="_474">#REF!</definedName>
    <definedName name="_475" localSheetId="1">#REF!</definedName>
    <definedName name="_475" localSheetId="0">#REF!</definedName>
    <definedName name="_475" localSheetId="4">#REF!</definedName>
    <definedName name="_475" localSheetId="5">#REF!</definedName>
    <definedName name="_475" localSheetId="3">#REF!</definedName>
    <definedName name="_475">#REF!</definedName>
    <definedName name="_476" localSheetId="1">#REF!</definedName>
    <definedName name="_476" localSheetId="0">#REF!</definedName>
    <definedName name="_476" localSheetId="4">#REF!</definedName>
    <definedName name="_476" localSheetId="5">#REF!</definedName>
    <definedName name="_476" localSheetId="3">#REF!</definedName>
    <definedName name="_476">#REF!</definedName>
    <definedName name="_477" localSheetId="1">#REF!</definedName>
    <definedName name="_477" localSheetId="0">#REF!</definedName>
    <definedName name="_477" localSheetId="4">#REF!</definedName>
    <definedName name="_477" localSheetId="5">#REF!</definedName>
    <definedName name="_477" localSheetId="3">#REF!</definedName>
    <definedName name="_477">#REF!</definedName>
    <definedName name="_478" localSheetId="1">#REF!</definedName>
    <definedName name="_478" localSheetId="0">#REF!</definedName>
    <definedName name="_478" localSheetId="4">#REF!</definedName>
    <definedName name="_478" localSheetId="5">#REF!</definedName>
    <definedName name="_478" localSheetId="3">#REF!</definedName>
    <definedName name="_478">#REF!</definedName>
    <definedName name="_479" localSheetId="1">#REF!</definedName>
    <definedName name="_479" localSheetId="0">#REF!</definedName>
    <definedName name="_479" localSheetId="4">#REF!</definedName>
    <definedName name="_479" localSheetId="5">#REF!</definedName>
    <definedName name="_479" localSheetId="3">#REF!</definedName>
    <definedName name="_479">#REF!</definedName>
    <definedName name="_480" localSheetId="1">#REF!</definedName>
    <definedName name="_480" localSheetId="0">#REF!</definedName>
    <definedName name="_480" localSheetId="4">#REF!</definedName>
    <definedName name="_480" localSheetId="5">#REF!</definedName>
    <definedName name="_480" localSheetId="3">#REF!</definedName>
    <definedName name="_480">#REF!</definedName>
    <definedName name="_481" localSheetId="1">#REF!</definedName>
    <definedName name="_481" localSheetId="0">#REF!</definedName>
    <definedName name="_481" localSheetId="4">#REF!</definedName>
    <definedName name="_481" localSheetId="5">#REF!</definedName>
    <definedName name="_481" localSheetId="3">#REF!</definedName>
    <definedName name="_481">#REF!</definedName>
    <definedName name="_482" localSheetId="1">#REF!</definedName>
    <definedName name="_482" localSheetId="0">#REF!</definedName>
    <definedName name="_482" localSheetId="4">#REF!</definedName>
    <definedName name="_482" localSheetId="5">#REF!</definedName>
    <definedName name="_482" localSheetId="3">#REF!</definedName>
    <definedName name="_482">#REF!</definedName>
    <definedName name="_483" localSheetId="1">#REF!</definedName>
    <definedName name="_483" localSheetId="0">#REF!</definedName>
    <definedName name="_483" localSheetId="4">#REF!</definedName>
    <definedName name="_483" localSheetId="5">#REF!</definedName>
    <definedName name="_483" localSheetId="3">#REF!</definedName>
    <definedName name="_483">#REF!</definedName>
    <definedName name="_484" localSheetId="1">#REF!</definedName>
    <definedName name="_484" localSheetId="0">#REF!</definedName>
    <definedName name="_484" localSheetId="4">#REF!</definedName>
    <definedName name="_484" localSheetId="5">#REF!</definedName>
    <definedName name="_484" localSheetId="3">#REF!</definedName>
    <definedName name="_484">#REF!</definedName>
    <definedName name="_485" localSheetId="1">#REF!</definedName>
    <definedName name="_485" localSheetId="0">#REF!</definedName>
    <definedName name="_485" localSheetId="4">#REF!</definedName>
    <definedName name="_485" localSheetId="5">#REF!</definedName>
    <definedName name="_485" localSheetId="3">#REF!</definedName>
    <definedName name="_485">#REF!</definedName>
    <definedName name="_486" localSheetId="1">#REF!</definedName>
    <definedName name="_486" localSheetId="0">#REF!</definedName>
    <definedName name="_486" localSheetId="4">#REF!</definedName>
    <definedName name="_486" localSheetId="5">#REF!</definedName>
    <definedName name="_486" localSheetId="3">#REF!</definedName>
    <definedName name="_486">#REF!</definedName>
    <definedName name="_487" localSheetId="1">#REF!</definedName>
    <definedName name="_487" localSheetId="0">#REF!</definedName>
    <definedName name="_487" localSheetId="4">#REF!</definedName>
    <definedName name="_487" localSheetId="5">#REF!</definedName>
    <definedName name="_487" localSheetId="3">#REF!</definedName>
    <definedName name="_487">#REF!</definedName>
    <definedName name="_488" localSheetId="1">#REF!</definedName>
    <definedName name="_488" localSheetId="0">#REF!</definedName>
    <definedName name="_488" localSheetId="4">#REF!</definedName>
    <definedName name="_488" localSheetId="5">#REF!</definedName>
    <definedName name="_488" localSheetId="3">#REF!</definedName>
    <definedName name="_488">#REF!</definedName>
    <definedName name="_489" localSheetId="1">#REF!</definedName>
    <definedName name="_489" localSheetId="0">#REF!</definedName>
    <definedName name="_489" localSheetId="4">#REF!</definedName>
    <definedName name="_489" localSheetId="5">#REF!</definedName>
    <definedName name="_489" localSheetId="3">#REF!</definedName>
    <definedName name="_489">#REF!</definedName>
    <definedName name="_490" localSheetId="1">#REF!</definedName>
    <definedName name="_490" localSheetId="0">#REF!</definedName>
    <definedName name="_490" localSheetId="4">#REF!</definedName>
    <definedName name="_490" localSheetId="5">#REF!</definedName>
    <definedName name="_490" localSheetId="3">#REF!</definedName>
    <definedName name="_490">#REF!</definedName>
    <definedName name="_491" localSheetId="1">#REF!</definedName>
    <definedName name="_491" localSheetId="0">#REF!</definedName>
    <definedName name="_491" localSheetId="4">#REF!</definedName>
    <definedName name="_491" localSheetId="5">#REF!</definedName>
    <definedName name="_491" localSheetId="3">#REF!</definedName>
    <definedName name="_491">#REF!</definedName>
    <definedName name="_492" localSheetId="1">#REF!</definedName>
    <definedName name="_492" localSheetId="0">#REF!</definedName>
    <definedName name="_492" localSheetId="4">#REF!</definedName>
    <definedName name="_492" localSheetId="5">#REF!</definedName>
    <definedName name="_492" localSheetId="3">#REF!</definedName>
    <definedName name="_492">#REF!</definedName>
    <definedName name="_493" localSheetId="1">#REF!</definedName>
    <definedName name="_493" localSheetId="0">#REF!</definedName>
    <definedName name="_493" localSheetId="4">#REF!</definedName>
    <definedName name="_493" localSheetId="5">#REF!</definedName>
    <definedName name="_493" localSheetId="3">#REF!</definedName>
    <definedName name="_493">#REF!</definedName>
    <definedName name="_494" localSheetId="1">#REF!</definedName>
    <definedName name="_494" localSheetId="0">#REF!</definedName>
    <definedName name="_494" localSheetId="4">#REF!</definedName>
    <definedName name="_494" localSheetId="5">#REF!</definedName>
    <definedName name="_494" localSheetId="3">#REF!</definedName>
    <definedName name="_494">#REF!</definedName>
    <definedName name="_495" localSheetId="1">#REF!</definedName>
    <definedName name="_495" localSheetId="0">#REF!</definedName>
    <definedName name="_495" localSheetId="4">#REF!</definedName>
    <definedName name="_495" localSheetId="5">#REF!</definedName>
    <definedName name="_495" localSheetId="3">#REF!</definedName>
    <definedName name="_495">#REF!</definedName>
    <definedName name="_496" localSheetId="1">#REF!</definedName>
    <definedName name="_496" localSheetId="0">#REF!</definedName>
    <definedName name="_496" localSheetId="4">#REF!</definedName>
    <definedName name="_496" localSheetId="5">#REF!</definedName>
    <definedName name="_496" localSheetId="3">#REF!</definedName>
    <definedName name="_496">#REF!</definedName>
    <definedName name="_497" localSheetId="1">#REF!</definedName>
    <definedName name="_497" localSheetId="0">#REF!</definedName>
    <definedName name="_497" localSheetId="4">#REF!</definedName>
    <definedName name="_497" localSheetId="5">#REF!</definedName>
    <definedName name="_497" localSheetId="3">#REF!</definedName>
    <definedName name="_497">#REF!</definedName>
    <definedName name="_498" localSheetId="1">#REF!</definedName>
    <definedName name="_498" localSheetId="0">#REF!</definedName>
    <definedName name="_498" localSheetId="4">#REF!</definedName>
    <definedName name="_498" localSheetId="5">#REF!</definedName>
    <definedName name="_498" localSheetId="3">#REF!</definedName>
    <definedName name="_498">#REF!</definedName>
    <definedName name="_499" localSheetId="1">#REF!</definedName>
    <definedName name="_499" localSheetId="0">#REF!</definedName>
    <definedName name="_499" localSheetId="4">#REF!</definedName>
    <definedName name="_499" localSheetId="5">#REF!</definedName>
    <definedName name="_499" localSheetId="3">#REF!</definedName>
    <definedName name="_499">#REF!</definedName>
    <definedName name="_500" localSheetId="1">#REF!</definedName>
    <definedName name="_500" localSheetId="0">#REF!</definedName>
    <definedName name="_500" localSheetId="4">#REF!</definedName>
    <definedName name="_500" localSheetId="5">#REF!</definedName>
    <definedName name="_500" localSheetId="3">#REF!</definedName>
    <definedName name="_500">#REF!</definedName>
    <definedName name="_501" localSheetId="1">#REF!</definedName>
    <definedName name="_501" localSheetId="0">#REF!</definedName>
    <definedName name="_501" localSheetId="4">#REF!</definedName>
    <definedName name="_501" localSheetId="5">#REF!</definedName>
    <definedName name="_501" localSheetId="3">#REF!</definedName>
    <definedName name="_501">#REF!</definedName>
    <definedName name="_502" localSheetId="1">#REF!</definedName>
    <definedName name="_502" localSheetId="0">#REF!</definedName>
    <definedName name="_502" localSheetId="4">#REF!</definedName>
    <definedName name="_502" localSheetId="5">#REF!</definedName>
    <definedName name="_502" localSheetId="3">#REF!</definedName>
    <definedName name="_502">#REF!</definedName>
    <definedName name="_503" localSheetId="1">#REF!</definedName>
    <definedName name="_503" localSheetId="0">#REF!</definedName>
    <definedName name="_503" localSheetId="4">#REF!</definedName>
    <definedName name="_503" localSheetId="5">#REF!</definedName>
    <definedName name="_503" localSheetId="3">#REF!</definedName>
    <definedName name="_503">#REF!</definedName>
    <definedName name="_504" localSheetId="1">#REF!</definedName>
    <definedName name="_504" localSheetId="0">#REF!</definedName>
    <definedName name="_504" localSheetId="4">#REF!</definedName>
    <definedName name="_504" localSheetId="5">#REF!</definedName>
    <definedName name="_504" localSheetId="3">#REF!</definedName>
    <definedName name="_504">#REF!</definedName>
    <definedName name="_505" localSheetId="1">#REF!</definedName>
    <definedName name="_505" localSheetId="0">#REF!</definedName>
    <definedName name="_505" localSheetId="4">#REF!</definedName>
    <definedName name="_505" localSheetId="5">#REF!</definedName>
    <definedName name="_505" localSheetId="3">#REF!</definedName>
    <definedName name="_505">#REF!</definedName>
    <definedName name="_506" localSheetId="1">#REF!</definedName>
    <definedName name="_506" localSheetId="0">#REF!</definedName>
    <definedName name="_506" localSheetId="4">#REF!</definedName>
    <definedName name="_506" localSheetId="5">#REF!</definedName>
    <definedName name="_506" localSheetId="3">#REF!</definedName>
    <definedName name="_506">#REF!</definedName>
    <definedName name="_507" localSheetId="1">#REF!</definedName>
    <definedName name="_507" localSheetId="0">#REF!</definedName>
    <definedName name="_507" localSheetId="4">#REF!</definedName>
    <definedName name="_507" localSheetId="5">#REF!</definedName>
    <definedName name="_507" localSheetId="3">#REF!</definedName>
    <definedName name="_507">#REF!</definedName>
    <definedName name="_508" localSheetId="1">#REF!</definedName>
    <definedName name="_508" localSheetId="0">#REF!</definedName>
    <definedName name="_508" localSheetId="4">#REF!</definedName>
    <definedName name="_508" localSheetId="5">#REF!</definedName>
    <definedName name="_508" localSheetId="3">#REF!</definedName>
    <definedName name="_508">#REF!</definedName>
    <definedName name="_509" localSheetId="1">#REF!</definedName>
    <definedName name="_509" localSheetId="0">#REF!</definedName>
    <definedName name="_509" localSheetId="4">#REF!</definedName>
    <definedName name="_509" localSheetId="5">#REF!</definedName>
    <definedName name="_509" localSheetId="3">#REF!</definedName>
    <definedName name="_509">#REF!</definedName>
    <definedName name="_510" localSheetId="1">#REF!</definedName>
    <definedName name="_510" localSheetId="0">#REF!</definedName>
    <definedName name="_510" localSheetId="4">#REF!</definedName>
    <definedName name="_510" localSheetId="5">#REF!</definedName>
    <definedName name="_510" localSheetId="3">#REF!</definedName>
    <definedName name="_510">#REF!</definedName>
    <definedName name="_511" localSheetId="1">#REF!</definedName>
    <definedName name="_511" localSheetId="0">#REF!</definedName>
    <definedName name="_511" localSheetId="4">#REF!</definedName>
    <definedName name="_511" localSheetId="5">#REF!</definedName>
    <definedName name="_511" localSheetId="3">#REF!</definedName>
    <definedName name="_511">#REF!</definedName>
    <definedName name="_512" localSheetId="1">#REF!</definedName>
    <definedName name="_512" localSheetId="0">#REF!</definedName>
    <definedName name="_512" localSheetId="4">#REF!</definedName>
    <definedName name="_512" localSheetId="5">#REF!</definedName>
    <definedName name="_512" localSheetId="3">#REF!</definedName>
    <definedName name="_512">#REF!</definedName>
    <definedName name="_513" localSheetId="1">#REF!</definedName>
    <definedName name="_513" localSheetId="0">#REF!</definedName>
    <definedName name="_513" localSheetId="4">#REF!</definedName>
    <definedName name="_513" localSheetId="5">#REF!</definedName>
    <definedName name="_513" localSheetId="3">#REF!</definedName>
    <definedName name="_513">#REF!</definedName>
    <definedName name="_514" localSheetId="1">#REF!</definedName>
    <definedName name="_514" localSheetId="0">#REF!</definedName>
    <definedName name="_514" localSheetId="4">#REF!</definedName>
    <definedName name="_514" localSheetId="5">#REF!</definedName>
    <definedName name="_514" localSheetId="3">#REF!</definedName>
    <definedName name="_514">#REF!</definedName>
    <definedName name="_515" localSheetId="1">#REF!</definedName>
    <definedName name="_515" localSheetId="0">#REF!</definedName>
    <definedName name="_515" localSheetId="4">#REF!</definedName>
    <definedName name="_515" localSheetId="5">#REF!</definedName>
    <definedName name="_515" localSheetId="3">#REF!</definedName>
    <definedName name="_515">#REF!</definedName>
    <definedName name="_516" localSheetId="1">#REF!</definedName>
    <definedName name="_516" localSheetId="0">#REF!</definedName>
    <definedName name="_516" localSheetId="4">#REF!</definedName>
    <definedName name="_516" localSheetId="5">#REF!</definedName>
    <definedName name="_516" localSheetId="3">#REF!</definedName>
    <definedName name="_516">#REF!</definedName>
    <definedName name="_517" localSheetId="1">#REF!</definedName>
    <definedName name="_517" localSheetId="0">#REF!</definedName>
    <definedName name="_517" localSheetId="4">#REF!</definedName>
    <definedName name="_517" localSheetId="5">#REF!</definedName>
    <definedName name="_517" localSheetId="3">#REF!</definedName>
    <definedName name="_517">#REF!</definedName>
    <definedName name="_518" localSheetId="1">#REF!</definedName>
    <definedName name="_518" localSheetId="0">#REF!</definedName>
    <definedName name="_518" localSheetId="4">#REF!</definedName>
    <definedName name="_518" localSheetId="5">#REF!</definedName>
    <definedName name="_518" localSheetId="3">#REF!</definedName>
    <definedName name="_518">#REF!</definedName>
    <definedName name="_519" localSheetId="1">#REF!</definedName>
    <definedName name="_519" localSheetId="0">#REF!</definedName>
    <definedName name="_519" localSheetId="4">#REF!</definedName>
    <definedName name="_519" localSheetId="5">#REF!</definedName>
    <definedName name="_519" localSheetId="3">#REF!</definedName>
    <definedName name="_519">#REF!</definedName>
    <definedName name="_520" localSheetId="1">#REF!</definedName>
    <definedName name="_520" localSheetId="0">#REF!</definedName>
    <definedName name="_520" localSheetId="4">#REF!</definedName>
    <definedName name="_520" localSheetId="5">#REF!</definedName>
    <definedName name="_520" localSheetId="3">#REF!</definedName>
    <definedName name="_520">#REF!</definedName>
    <definedName name="_521" localSheetId="1">#REF!</definedName>
    <definedName name="_521" localSheetId="0">#REF!</definedName>
    <definedName name="_521" localSheetId="4">#REF!</definedName>
    <definedName name="_521" localSheetId="5">#REF!</definedName>
    <definedName name="_521" localSheetId="3">#REF!</definedName>
    <definedName name="_521">#REF!</definedName>
    <definedName name="_522" localSheetId="1">#REF!</definedName>
    <definedName name="_522" localSheetId="0">#REF!</definedName>
    <definedName name="_522" localSheetId="4">#REF!</definedName>
    <definedName name="_522" localSheetId="5">#REF!</definedName>
    <definedName name="_522" localSheetId="3">#REF!</definedName>
    <definedName name="_522">#REF!</definedName>
    <definedName name="_523" localSheetId="1">#REF!</definedName>
    <definedName name="_523" localSheetId="0">#REF!</definedName>
    <definedName name="_523" localSheetId="4">#REF!</definedName>
    <definedName name="_523" localSheetId="5">#REF!</definedName>
    <definedName name="_523" localSheetId="3">#REF!</definedName>
    <definedName name="_523">#REF!</definedName>
    <definedName name="_524" localSheetId="1">#REF!</definedName>
    <definedName name="_524" localSheetId="0">#REF!</definedName>
    <definedName name="_524" localSheetId="4">#REF!</definedName>
    <definedName name="_524" localSheetId="5">#REF!</definedName>
    <definedName name="_524" localSheetId="3">#REF!</definedName>
    <definedName name="_524">#REF!</definedName>
    <definedName name="_525" localSheetId="1">#REF!</definedName>
    <definedName name="_525" localSheetId="0">#REF!</definedName>
    <definedName name="_525" localSheetId="4">#REF!</definedName>
    <definedName name="_525" localSheetId="5">#REF!</definedName>
    <definedName name="_525" localSheetId="3">#REF!</definedName>
    <definedName name="_525">#REF!</definedName>
    <definedName name="_526" localSheetId="1">#REF!</definedName>
    <definedName name="_526" localSheetId="0">#REF!</definedName>
    <definedName name="_526" localSheetId="4">#REF!</definedName>
    <definedName name="_526" localSheetId="5">#REF!</definedName>
    <definedName name="_526" localSheetId="3">#REF!</definedName>
    <definedName name="_526">#REF!</definedName>
    <definedName name="_527" localSheetId="1">#REF!</definedName>
    <definedName name="_527" localSheetId="0">#REF!</definedName>
    <definedName name="_527" localSheetId="4">#REF!</definedName>
    <definedName name="_527" localSheetId="5">#REF!</definedName>
    <definedName name="_527" localSheetId="3">#REF!</definedName>
    <definedName name="_527">#REF!</definedName>
    <definedName name="_528" localSheetId="1">#REF!</definedName>
    <definedName name="_528" localSheetId="0">#REF!</definedName>
    <definedName name="_528" localSheetId="4">#REF!</definedName>
    <definedName name="_528" localSheetId="5">#REF!</definedName>
    <definedName name="_528" localSheetId="3">#REF!</definedName>
    <definedName name="_528">#REF!</definedName>
    <definedName name="_529" localSheetId="1">#REF!</definedName>
    <definedName name="_529" localSheetId="0">#REF!</definedName>
    <definedName name="_529" localSheetId="4">#REF!</definedName>
    <definedName name="_529" localSheetId="5">#REF!</definedName>
    <definedName name="_529" localSheetId="3">#REF!</definedName>
    <definedName name="_529">#REF!</definedName>
    <definedName name="_530" localSheetId="1">#REF!</definedName>
    <definedName name="_530" localSheetId="0">#REF!</definedName>
    <definedName name="_530" localSheetId="4">#REF!</definedName>
    <definedName name="_530" localSheetId="5">#REF!</definedName>
    <definedName name="_530" localSheetId="3">#REF!</definedName>
    <definedName name="_530">#REF!</definedName>
    <definedName name="_531" localSheetId="1">#REF!</definedName>
    <definedName name="_531" localSheetId="0">#REF!</definedName>
    <definedName name="_531" localSheetId="4">#REF!</definedName>
    <definedName name="_531" localSheetId="5">#REF!</definedName>
    <definedName name="_531" localSheetId="3">#REF!</definedName>
    <definedName name="_531">#REF!</definedName>
    <definedName name="_532" localSheetId="1">#REF!</definedName>
    <definedName name="_532" localSheetId="0">#REF!</definedName>
    <definedName name="_532" localSheetId="4">#REF!</definedName>
    <definedName name="_532" localSheetId="5">#REF!</definedName>
    <definedName name="_532" localSheetId="3">#REF!</definedName>
    <definedName name="_532">#REF!</definedName>
    <definedName name="_533" localSheetId="1">#REF!</definedName>
    <definedName name="_533" localSheetId="0">#REF!</definedName>
    <definedName name="_533" localSheetId="4">#REF!</definedName>
    <definedName name="_533" localSheetId="5">#REF!</definedName>
    <definedName name="_533" localSheetId="3">#REF!</definedName>
    <definedName name="_533">#REF!</definedName>
    <definedName name="_534" localSheetId="1">#REF!</definedName>
    <definedName name="_534" localSheetId="0">#REF!</definedName>
    <definedName name="_534" localSheetId="4">#REF!</definedName>
    <definedName name="_534" localSheetId="5">#REF!</definedName>
    <definedName name="_534" localSheetId="3">#REF!</definedName>
    <definedName name="_534">#REF!</definedName>
    <definedName name="_535" localSheetId="1">#REF!</definedName>
    <definedName name="_535" localSheetId="0">#REF!</definedName>
    <definedName name="_535" localSheetId="4">#REF!</definedName>
    <definedName name="_535" localSheetId="5">#REF!</definedName>
    <definedName name="_535" localSheetId="3">#REF!</definedName>
    <definedName name="_535">#REF!</definedName>
    <definedName name="_536" localSheetId="1">#REF!</definedName>
    <definedName name="_536" localSheetId="0">#REF!</definedName>
    <definedName name="_536" localSheetId="4">#REF!</definedName>
    <definedName name="_536" localSheetId="5">#REF!</definedName>
    <definedName name="_536" localSheetId="3">#REF!</definedName>
    <definedName name="_536">#REF!</definedName>
    <definedName name="_537" localSheetId="1">#REF!</definedName>
    <definedName name="_537" localSheetId="0">#REF!</definedName>
    <definedName name="_537" localSheetId="4">#REF!</definedName>
    <definedName name="_537" localSheetId="5">#REF!</definedName>
    <definedName name="_537" localSheetId="3">#REF!</definedName>
    <definedName name="_537">#REF!</definedName>
    <definedName name="_538" localSheetId="1">#REF!</definedName>
    <definedName name="_538" localSheetId="0">#REF!</definedName>
    <definedName name="_538" localSheetId="4">#REF!</definedName>
    <definedName name="_538" localSheetId="5">#REF!</definedName>
    <definedName name="_538" localSheetId="3">#REF!</definedName>
    <definedName name="_538">#REF!</definedName>
    <definedName name="_539" localSheetId="1">#REF!</definedName>
    <definedName name="_539" localSheetId="0">#REF!</definedName>
    <definedName name="_539" localSheetId="4">#REF!</definedName>
    <definedName name="_539" localSheetId="5">#REF!</definedName>
    <definedName name="_539" localSheetId="3">#REF!</definedName>
    <definedName name="_539">#REF!</definedName>
    <definedName name="_540" localSheetId="1">#REF!</definedName>
    <definedName name="_540" localSheetId="0">#REF!</definedName>
    <definedName name="_540" localSheetId="4">#REF!</definedName>
    <definedName name="_540" localSheetId="5">#REF!</definedName>
    <definedName name="_540" localSheetId="3">#REF!</definedName>
    <definedName name="_540">#REF!</definedName>
    <definedName name="_541" localSheetId="1">#REF!</definedName>
    <definedName name="_541" localSheetId="0">#REF!</definedName>
    <definedName name="_541" localSheetId="4">#REF!</definedName>
    <definedName name="_541" localSheetId="5">#REF!</definedName>
    <definedName name="_541" localSheetId="3">#REF!</definedName>
    <definedName name="_541">#REF!</definedName>
    <definedName name="_542" localSheetId="1">#REF!</definedName>
    <definedName name="_542" localSheetId="0">#REF!</definedName>
    <definedName name="_542" localSheetId="4">#REF!</definedName>
    <definedName name="_542" localSheetId="5">#REF!</definedName>
    <definedName name="_542" localSheetId="3">#REF!</definedName>
    <definedName name="_542">#REF!</definedName>
    <definedName name="_543" localSheetId="1">#REF!</definedName>
    <definedName name="_543" localSheetId="0">#REF!</definedName>
    <definedName name="_543" localSheetId="4">#REF!</definedName>
    <definedName name="_543" localSheetId="5">#REF!</definedName>
    <definedName name="_543" localSheetId="3">#REF!</definedName>
    <definedName name="_543">#REF!</definedName>
    <definedName name="_544" localSheetId="1">#REF!</definedName>
    <definedName name="_544" localSheetId="0">#REF!</definedName>
    <definedName name="_544" localSheetId="4">#REF!</definedName>
    <definedName name="_544" localSheetId="5">#REF!</definedName>
    <definedName name="_544" localSheetId="3">#REF!</definedName>
    <definedName name="_544">#REF!</definedName>
    <definedName name="_545" localSheetId="1">#REF!</definedName>
    <definedName name="_545" localSheetId="0">#REF!</definedName>
    <definedName name="_545" localSheetId="4">#REF!</definedName>
    <definedName name="_545" localSheetId="5">#REF!</definedName>
    <definedName name="_545" localSheetId="3">#REF!</definedName>
    <definedName name="_545">#REF!</definedName>
    <definedName name="_546" localSheetId="1">#REF!</definedName>
    <definedName name="_546" localSheetId="0">#REF!</definedName>
    <definedName name="_546" localSheetId="4">#REF!</definedName>
    <definedName name="_546" localSheetId="5">#REF!</definedName>
    <definedName name="_546" localSheetId="3">#REF!</definedName>
    <definedName name="_546">#REF!</definedName>
    <definedName name="_547" localSheetId="1">#REF!</definedName>
    <definedName name="_547" localSheetId="0">#REF!</definedName>
    <definedName name="_547" localSheetId="4">#REF!</definedName>
    <definedName name="_547" localSheetId="5">#REF!</definedName>
    <definedName name="_547" localSheetId="3">#REF!</definedName>
    <definedName name="_547">#REF!</definedName>
    <definedName name="_548" localSheetId="1">#REF!</definedName>
    <definedName name="_548" localSheetId="0">#REF!</definedName>
    <definedName name="_548" localSheetId="4">#REF!</definedName>
    <definedName name="_548" localSheetId="5">#REF!</definedName>
    <definedName name="_548" localSheetId="3">#REF!</definedName>
    <definedName name="_548">#REF!</definedName>
    <definedName name="_549" localSheetId="1">#REF!</definedName>
    <definedName name="_549" localSheetId="0">#REF!</definedName>
    <definedName name="_549" localSheetId="4">#REF!</definedName>
    <definedName name="_549" localSheetId="5">#REF!</definedName>
    <definedName name="_549" localSheetId="3">#REF!</definedName>
    <definedName name="_549">#REF!</definedName>
    <definedName name="_550" localSheetId="1">#REF!</definedName>
    <definedName name="_550" localSheetId="0">#REF!</definedName>
    <definedName name="_550" localSheetId="4">#REF!</definedName>
    <definedName name="_550" localSheetId="5">#REF!</definedName>
    <definedName name="_550" localSheetId="3">#REF!</definedName>
    <definedName name="_550">#REF!</definedName>
    <definedName name="_551" localSheetId="1">#REF!</definedName>
    <definedName name="_551" localSheetId="0">#REF!</definedName>
    <definedName name="_551" localSheetId="4">#REF!</definedName>
    <definedName name="_551" localSheetId="5">#REF!</definedName>
    <definedName name="_551" localSheetId="3">#REF!</definedName>
    <definedName name="_551">#REF!</definedName>
    <definedName name="_552" localSheetId="1">#REF!</definedName>
    <definedName name="_552" localSheetId="0">#REF!</definedName>
    <definedName name="_552" localSheetId="4">#REF!</definedName>
    <definedName name="_552" localSheetId="5">#REF!</definedName>
    <definedName name="_552" localSheetId="3">#REF!</definedName>
    <definedName name="_552">#REF!</definedName>
    <definedName name="_553" localSheetId="1">#REF!</definedName>
    <definedName name="_553" localSheetId="0">#REF!</definedName>
    <definedName name="_553" localSheetId="4">#REF!</definedName>
    <definedName name="_553" localSheetId="5">#REF!</definedName>
    <definedName name="_553" localSheetId="3">#REF!</definedName>
    <definedName name="_553">#REF!</definedName>
    <definedName name="_554" localSheetId="1">#REF!</definedName>
    <definedName name="_554" localSheetId="0">#REF!</definedName>
    <definedName name="_554" localSheetId="4">#REF!</definedName>
    <definedName name="_554" localSheetId="5">#REF!</definedName>
    <definedName name="_554" localSheetId="3">#REF!</definedName>
    <definedName name="_554">#REF!</definedName>
    <definedName name="_555" localSheetId="1">#REF!</definedName>
    <definedName name="_555" localSheetId="0">#REF!</definedName>
    <definedName name="_555" localSheetId="4">#REF!</definedName>
    <definedName name="_555" localSheetId="5">#REF!</definedName>
    <definedName name="_555" localSheetId="3">#REF!</definedName>
    <definedName name="_555">#REF!</definedName>
    <definedName name="_556" localSheetId="1">#REF!</definedName>
    <definedName name="_556" localSheetId="0">#REF!</definedName>
    <definedName name="_556" localSheetId="4">#REF!</definedName>
    <definedName name="_556" localSheetId="5">#REF!</definedName>
    <definedName name="_556" localSheetId="3">#REF!</definedName>
    <definedName name="_556">#REF!</definedName>
    <definedName name="_557" localSheetId="1">#REF!</definedName>
    <definedName name="_557" localSheetId="0">#REF!</definedName>
    <definedName name="_557" localSheetId="4">#REF!</definedName>
    <definedName name="_557" localSheetId="5">#REF!</definedName>
    <definedName name="_557" localSheetId="3">#REF!</definedName>
    <definedName name="_557">#REF!</definedName>
    <definedName name="_558" localSheetId="1">#REF!</definedName>
    <definedName name="_558" localSheetId="0">#REF!</definedName>
    <definedName name="_558" localSheetId="4">#REF!</definedName>
    <definedName name="_558" localSheetId="5">#REF!</definedName>
    <definedName name="_558" localSheetId="3">#REF!</definedName>
    <definedName name="_558">#REF!</definedName>
    <definedName name="_559" localSheetId="1">#REF!</definedName>
    <definedName name="_559" localSheetId="0">#REF!</definedName>
    <definedName name="_559" localSheetId="4">#REF!</definedName>
    <definedName name="_559" localSheetId="5">#REF!</definedName>
    <definedName name="_559" localSheetId="3">#REF!</definedName>
    <definedName name="_559">#REF!</definedName>
    <definedName name="_560" localSheetId="1">#REF!</definedName>
    <definedName name="_560" localSheetId="0">#REF!</definedName>
    <definedName name="_560" localSheetId="4">#REF!</definedName>
    <definedName name="_560" localSheetId="5">#REF!</definedName>
    <definedName name="_560" localSheetId="3">#REF!</definedName>
    <definedName name="_560">#REF!</definedName>
    <definedName name="_561" localSheetId="1">#REF!</definedName>
    <definedName name="_561" localSheetId="0">#REF!</definedName>
    <definedName name="_561" localSheetId="4">#REF!</definedName>
    <definedName name="_561" localSheetId="5">#REF!</definedName>
    <definedName name="_561" localSheetId="3">#REF!</definedName>
    <definedName name="_561">#REF!</definedName>
    <definedName name="_562" localSheetId="1">#REF!</definedName>
    <definedName name="_562" localSheetId="0">#REF!</definedName>
    <definedName name="_562" localSheetId="4">#REF!</definedName>
    <definedName name="_562" localSheetId="5">#REF!</definedName>
    <definedName name="_562" localSheetId="3">#REF!</definedName>
    <definedName name="_562">#REF!</definedName>
    <definedName name="_563" localSheetId="1">#REF!</definedName>
    <definedName name="_563" localSheetId="0">#REF!</definedName>
    <definedName name="_563" localSheetId="4">#REF!</definedName>
    <definedName name="_563" localSheetId="5">#REF!</definedName>
    <definedName name="_563" localSheetId="3">#REF!</definedName>
    <definedName name="_563">#REF!</definedName>
    <definedName name="_564" localSheetId="1">#REF!</definedName>
    <definedName name="_564" localSheetId="0">#REF!</definedName>
    <definedName name="_564" localSheetId="4">#REF!</definedName>
    <definedName name="_564" localSheetId="5">#REF!</definedName>
    <definedName name="_564" localSheetId="3">#REF!</definedName>
    <definedName name="_564">#REF!</definedName>
    <definedName name="_565" localSheetId="1">#REF!</definedName>
    <definedName name="_565" localSheetId="0">#REF!</definedName>
    <definedName name="_565" localSheetId="4">#REF!</definedName>
    <definedName name="_565" localSheetId="5">#REF!</definedName>
    <definedName name="_565" localSheetId="3">#REF!</definedName>
    <definedName name="_565">#REF!</definedName>
    <definedName name="_566" localSheetId="1">#REF!</definedName>
    <definedName name="_566" localSheetId="0">#REF!</definedName>
    <definedName name="_566" localSheetId="4">#REF!</definedName>
    <definedName name="_566" localSheetId="5">#REF!</definedName>
    <definedName name="_566" localSheetId="3">#REF!</definedName>
    <definedName name="_566">#REF!</definedName>
    <definedName name="_567" localSheetId="1">#REF!</definedName>
    <definedName name="_567" localSheetId="0">#REF!</definedName>
    <definedName name="_567" localSheetId="4">#REF!</definedName>
    <definedName name="_567" localSheetId="5">#REF!</definedName>
    <definedName name="_567" localSheetId="3">#REF!</definedName>
    <definedName name="_567">#REF!</definedName>
    <definedName name="_568" localSheetId="1">#REF!</definedName>
    <definedName name="_568" localSheetId="0">#REF!</definedName>
    <definedName name="_568" localSheetId="4">#REF!</definedName>
    <definedName name="_568" localSheetId="5">#REF!</definedName>
    <definedName name="_568" localSheetId="3">#REF!</definedName>
    <definedName name="_568">#REF!</definedName>
    <definedName name="_569" localSheetId="1">#REF!</definedName>
    <definedName name="_569" localSheetId="0">#REF!</definedName>
    <definedName name="_569" localSheetId="4">#REF!</definedName>
    <definedName name="_569" localSheetId="5">#REF!</definedName>
    <definedName name="_569" localSheetId="3">#REF!</definedName>
    <definedName name="_569">#REF!</definedName>
    <definedName name="_570" localSheetId="1">#REF!</definedName>
    <definedName name="_570" localSheetId="0">#REF!</definedName>
    <definedName name="_570" localSheetId="4">#REF!</definedName>
    <definedName name="_570" localSheetId="5">#REF!</definedName>
    <definedName name="_570" localSheetId="3">#REF!</definedName>
    <definedName name="_570">#REF!</definedName>
    <definedName name="_571" localSheetId="1">#REF!</definedName>
    <definedName name="_571" localSheetId="0">#REF!</definedName>
    <definedName name="_571" localSheetId="4">#REF!</definedName>
    <definedName name="_571" localSheetId="5">#REF!</definedName>
    <definedName name="_571" localSheetId="3">#REF!</definedName>
    <definedName name="_571">#REF!</definedName>
    <definedName name="_572" localSheetId="1">#REF!</definedName>
    <definedName name="_572" localSheetId="0">#REF!</definedName>
    <definedName name="_572" localSheetId="4">#REF!</definedName>
    <definedName name="_572" localSheetId="5">#REF!</definedName>
    <definedName name="_572" localSheetId="3">#REF!</definedName>
    <definedName name="_572">#REF!</definedName>
    <definedName name="_573" localSheetId="1">#REF!</definedName>
    <definedName name="_573" localSheetId="0">#REF!</definedName>
    <definedName name="_573" localSheetId="4">#REF!</definedName>
    <definedName name="_573" localSheetId="5">#REF!</definedName>
    <definedName name="_573" localSheetId="3">#REF!</definedName>
    <definedName name="_573">#REF!</definedName>
    <definedName name="_574" localSheetId="1">#REF!</definedName>
    <definedName name="_574" localSheetId="0">#REF!</definedName>
    <definedName name="_574" localSheetId="4">#REF!</definedName>
    <definedName name="_574" localSheetId="5">#REF!</definedName>
    <definedName name="_574" localSheetId="3">#REF!</definedName>
    <definedName name="_574">#REF!</definedName>
    <definedName name="_575" localSheetId="1">#REF!</definedName>
    <definedName name="_575" localSheetId="0">#REF!</definedName>
    <definedName name="_575" localSheetId="4">#REF!</definedName>
    <definedName name="_575" localSheetId="5">#REF!</definedName>
    <definedName name="_575" localSheetId="3">#REF!</definedName>
    <definedName name="_575">#REF!</definedName>
    <definedName name="_576" localSheetId="1">#REF!</definedName>
    <definedName name="_576" localSheetId="0">#REF!</definedName>
    <definedName name="_576" localSheetId="4">#REF!</definedName>
    <definedName name="_576" localSheetId="5">#REF!</definedName>
    <definedName name="_576" localSheetId="3">#REF!</definedName>
    <definedName name="_576">#REF!</definedName>
    <definedName name="_577" localSheetId="1">#REF!</definedName>
    <definedName name="_577" localSheetId="0">#REF!</definedName>
    <definedName name="_577" localSheetId="4">#REF!</definedName>
    <definedName name="_577" localSheetId="5">#REF!</definedName>
    <definedName name="_577" localSheetId="3">#REF!</definedName>
    <definedName name="_577">#REF!</definedName>
    <definedName name="_578" localSheetId="1">#REF!</definedName>
    <definedName name="_578" localSheetId="0">#REF!</definedName>
    <definedName name="_578" localSheetId="4">#REF!</definedName>
    <definedName name="_578" localSheetId="5">#REF!</definedName>
    <definedName name="_578" localSheetId="3">#REF!</definedName>
    <definedName name="_578">#REF!</definedName>
    <definedName name="_579" localSheetId="1">#REF!</definedName>
    <definedName name="_579" localSheetId="0">#REF!</definedName>
    <definedName name="_579" localSheetId="4">#REF!</definedName>
    <definedName name="_579" localSheetId="5">#REF!</definedName>
    <definedName name="_579" localSheetId="3">#REF!</definedName>
    <definedName name="_579">#REF!</definedName>
    <definedName name="_580" localSheetId="1">#REF!</definedName>
    <definedName name="_580" localSheetId="0">#REF!</definedName>
    <definedName name="_580" localSheetId="4">#REF!</definedName>
    <definedName name="_580" localSheetId="5">#REF!</definedName>
    <definedName name="_580" localSheetId="3">#REF!</definedName>
    <definedName name="_580">#REF!</definedName>
    <definedName name="_581" localSheetId="1">#REF!</definedName>
    <definedName name="_581" localSheetId="0">#REF!</definedName>
    <definedName name="_581" localSheetId="4">#REF!</definedName>
    <definedName name="_581" localSheetId="5">#REF!</definedName>
    <definedName name="_581" localSheetId="3">#REF!</definedName>
    <definedName name="_581">#REF!</definedName>
    <definedName name="_582" localSheetId="1">#REF!</definedName>
    <definedName name="_582" localSheetId="0">#REF!</definedName>
    <definedName name="_582" localSheetId="4">#REF!</definedName>
    <definedName name="_582" localSheetId="5">#REF!</definedName>
    <definedName name="_582" localSheetId="3">#REF!</definedName>
    <definedName name="_582">#REF!</definedName>
    <definedName name="_583" localSheetId="1">#REF!</definedName>
    <definedName name="_583" localSheetId="0">#REF!</definedName>
    <definedName name="_583" localSheetId="4">#REF!</definedName>
    <definedName name="_583" localSheetId="5">#REF!</definedName>
    <definedName name="_583" localSheetId="3">#REF!</definedName>
    <definedName name="_583">#REF!</definedName>
    <definedName name="_584" localSheetId="1">#REF!</definedName>
    <definedName name="_584" localSheetId="0">#REF!</definedName>
    <definedName name="_584" localSheetId="4">#REF!</definedName>
    <definedName name="_584" localSheetId="5">#REF!</definedName>
    <definedName name="_584" localSheetId="3">#REF!</definedName>
    <definedName name="_584">#REF!</definedName>
    <definedName name="_585" localSheetId="1">#REF!</definedName>
    <definedName name="_585" localSheetId="0">#REF!</definedName>
    <definedName name="_585" localSheetId="4">#REF!</definedName>
    <definedName name="_585" localSheetId="5">#REF!</definedName>
    <definedName name="_585" localSheetId="3">#REF!</definedName>
    <definedName name="_585">#REF!</definedName>
    <definedName name="_586" localSheetId="1">#REF!</definedName>
    <definedName name="_586" localSheetId="0">#REF!</definedName>
    <definedName name="_586" localSheetId="4">#REF!</definedName>
    <definedName name="_586" localSheetId="5">#REF!</definedName>
    <definedName name="_586" localSheetId="3">#REF!</definedName>
    <definedName name="_586">#REF!</definedName>
    <definedName name="_587" localSheetId="1">#REF!</definedName>
    <definedName name="_587" localSheetId="0">#REF!</definedName>
    <definedName name="_587" localSheetId="4">#REF!</definedName>
    <definedName name="_587" localSheetId="5">#REF!</definedName>
    <definedName name="_587" localSheetId="3">#REF!</definedName>
    <definedName name="_587">#REF!</definedName>
    <definedName name="_588" localSheetId="1">#REF!</definedName>
    <definedName name="_588" localSheetId="0">#REF!</definedName>
    <definedName name="_588" localSheetId="4">#REF!</definedName>
    <definedName name="_588" localSheetId="5">#REF!</definedName>
    <definedName name="_588" localSheetId="3">#REF!</definedName>
    <definedName name="_588">#REF!</definedName>
    <definedName name="_589" localSheetId="1">#REF!</definedName>
    <definedName name="_589" localSheetId="0">#REF!</definedName>
    <definedName name="_589" localSheetId="4">#REF!</definedName>
    <definedName name="_589" localSheetId="5">#REF!</definedName>
    <definedName name="_589" localSheetId="3">#REF!</definedName>
    <definedName name="_589">#REF!</definedName>
    <definedName name="_590" localSheetId="1">#REF!</definedName>
    <definedName name="_590" localSheetId="0">#REF!</definedName>
    <definedName name="_590" localSheetId="4">#REF!</definedName>
    <definedName name="_590" localSheetId="5">#REF!</definedName>
    <definedName name="_590" localSheetId="3">#REF!</definedName>
    <definedName name="_590">#REF!</definedName>
    <definedName name="_591" localSheetId="1">#REF!</definedName>
    <definedName name="_591" localSheetId="0">#REF!</definedName>
    <definedName name="_591" localSheetId="4">#REF!</definedName>
    <definedName name="_591" localSheetId="5">#REF!</definedName>
    <definedName name="_591" localSheetId="3">#REF!</definedName>
    <definedName name="_591">#REF!</definedName>
    <definedName name="_592" localSheetId="1">#REF!</definedName>
    <definedName name="_592" localSheetId="0">#REF!</definedName>
    <definedName name="_592" localSheetId="4">#REF!</definedName>
    <definedName name="_592" localSheetId="5">#REF!</definedName>
    <definedName name="_592" localSheetId="3">#REF!</definedName>
    <definedName name="_592">#REF!</definedName>
    <definedName name="_593" localSheetId="1">#REF!</definedName>
    <definedName name="_593" localSheetId="0">#REF!</definedName>
    <definedName name="_593" localSheetId="4">#REF!</definedName>
    <definedName name="_593" localSheetId="5">#REF!</definedName>
    <definedName name="_593" localSheetId="3">#REF!</definedName>
    <definedName name="_593">#REF!</definedName>
    <definedName name="_594" localSheetId="1">#REF!</definedName>
    <definedName name="_594" localSheetId="0">#REF!</definedName>
    <definedName name="_594" localSheetId="4">#REF!</definedName>
    <definedName name="_594" localSheetId="5">#REF!</definedName>
    <definedName name="_594" localSheetId="3">#REF!</definedName>
    <definedName name="_594">#REF!</definedName>
    <definedName name="_595" localSheetId="1">#REF!</definedName>
    <definedName name="_595" localSheetId="0">#REF!</definedName>
    <definedName name="_595" localSheetId="4">#REF!</definedName>
    <definedName name="_595" localSheetId="5">#REF!</definedName>
    <definedName name="_595" localSheetId="3">#REF!</definedName>
    <definedName name="_595">#REF!</definedName>
    <definedName name="_596" localSheetId="1">#REF!</definedName>
    <definedName name="_596" localSheetId="0">#REF!</definedName>
    <definedName name="_596" localSheetId="4">#REF!</definedName>
    <definedName name="_596" localSheetId="5">#REF!</definedName>
    <definedName name="_596" localSheetId="3">#REF!</definedName>
    <definedName name="_596">#REF!</definedName>
    <definedName name="_597" localSheetId="1">#REF!</definedName>
    <definedName name="_597" localSheetId="0">#REF!</definedName>
    <definedName name="_597" localSheetId="4">#REF!</definedName>
    <definedName name="_597" localSheetId="5">#REF!</definedName>
    <definedName name="_597" localSheetId="3">#REF!</definedName>
    <definedName name="_597">#REF!</definedName>
    <definedName name="_598" localSheetId="1">#REF!</definedName>
    <definedName name="_598" localSheetId="0">#REF!</definedName>
    <definedName name="_598" localSheetId="4">#REF!</definedName>
    <definedName name="_598" localSheetId="5">#REF!</definedName>
    <definedName name="_598" localSheetId="3">#REF!</definedName>
    <definedName name="_598">#REF!</definedName>
    <definedName name="_599" localSheetId="1">#REF!</definedName>
    <definedName name="_599" localSheetId="0">#REF!</definedName>
    <definedName name="_599" localSheetId="4">#REF!</definedName>
    <definedName name="_599" localSheetId="5">#REF!</definedName>
    <definedName name="_599" localSheetId="3">#REF!</definedName>
    <definedName name="_599">#REF!</definedName>
    <definedName name="_600" localSheetId="1">#REF!</definedName>
    <definedName name="_600" localSheetId="0">#REF!</definedName>
    <definedName name="_600" localSheetId="4">#REF!</definedName>
    <definedName name="_600" localSheetId="5">#REF!</definedName>
    <definedName name="_600" localSheetId="3">#REF!</definedName>
    <definedName name="_600">#REF!</definedName>
    <definedName name="_601" localSheetId="1">#REF!</definedName>
    <definedName name="_601" localSheetId="0">#REF!</definedName>
    <definedName name="_601" localSheetId="4">#REF!</definedName>
    <definedName name="_601" localSheetId="5">#REF!</definedName>
    <definedName name="_601" localSheetId="3">#REF!</definedName>
    <definedName name="_601">#REF!</definedName>
    <definedName name="_602" localSheetId="1">#REF!</definedName>
    <definedName name="_602" localSheetId="0">#REF!</definedName>
    <definedName name="_602" localSheetId="4">#REF!</definedName>
    <definedName name="_602" localSheetId="5">#REF!</definedName>
    <definedName name="_602" localSheetId="3">#REF!</definedName>
    <definedName name="_602">#REF!</definedName>
    <definedName name="_603" localSheetId="1">#REF!</definedName>
    <definedName name="_603" localSheetId="0">#REF!</definedName>
    <definedName name="_603" localSheetId="4">#REF!</definedName>
    <definedName name="_603" localSheetId="5">#REF!</definedName>
    <definedName name="_603" localSheetId="3">#REF!</definedName>
    <definedName name="_603">#REF!</definedName>
    <definedName name="_604" localSheetId="1">#REF!</definedName>
    <definedName name="_604" localSheetId="0">#REF!</definedName>
    <definedName name="_604" localSheetId="4">#REF!</definedName>
    <definedName name="_604" localSheetId="5">#REF!</definedName>
    <definedName name="_604" localSheetId="3">#REF!</definedName>
    <definedName name="_604">#REF!</definedName>
    <definedName name="_605" localSheetId="1">#REF!</definedName>
    <definedName name="_605" localSheetId="0">#REF!</definedName>
    <definedName name="_605" localSheetId="4">#REF!</definedName>
    <definedName name="_605" localSheetId="5">#REF!</definedName>
    <definedName name="_605" localSheetId="3">#REF!</definedName>
    <definedName name="_605">#REF!</definedName>
    <definedName name="_606" localSheetId="1">#REF!</definedName>
    <definedName name="_606" localSheetId="0">#REF!</definedName>
    <definedName name="_606" localSheetId="4">#REF!</definedName>
    <definedName name="_606" localSheetId="5">#REF!</definedName>
    <definedName name="_606" localSheetId="3">#REF!</definedName>
    <definedName name="_606">#REF!</definedName>
    <definedName name="_607" localSheetId="1">#REF!</definedName>
    <definedName name="_607" localSheetId="0">#REF!</definedName>
    <definedName name="_607" localSheetId="4">#REF!</definedName>
    <definedName name="_607" localSheetId="5">#REF!</definedName>
    <definedName name="_607" localSheetId="3">#REF!</definedName>
    <definedName name="_607">#REF!</definedName>
    <definedName name="_608" localSheetId="1">#REF!</definedName>
    <definedName name="_608" localSheetId="0">#REF!</definedName>
    <definedName name="_608" localSheetId="4">#REF!</definedName>
    <definedName name="_608" localSheetId="5">#REF!</definedName>
    <definedName name="_608" localSheetId="3">#REF!</definedName>
    <definedName name="_608">#REF!</definedName>
    <definedName name="_609" localSheetId="1">#REF!</definedName>
    <definedName name="_609" localSheetId="0">#REF!</definedName>
    <definedName name="_609" localSheetId="4">#REF!</definedName>
    <definedName name="_609" localSheetId="5">#REF!</definedName>
    <definedName name="_609" localSheetId="3">#REF!</definedName>
    <definedName name="_609">#REF!</definedName>
    <definedName name="_610" localSheetId="1">#REF!</definedName>
    <definedName name="_610" localSheetId="0">#REF!</definedName>
    <definedName name="_610" localSheetId="4">#REF!</definedName>
    <definedName name="_610" localSheetId="5">#REF!</definedName>
    <definedName name="_610" localSheetId="3">#REF!</definedName>
    <definedName name="_610">#REF!</definedName>
    <definedName name="_611" localSheetId="1">#REF!</definedName>
    <definedName name="_611" localSheetId="0">#REF!</definedName>
    <definedName name="_611" localSheetId="4">#REF!</definedName>
    <definedName name="_611" localSheetId="5">#REF!</definedName>
    <definedName name="_611" localSheetId="3">#REF!</definedName>
    <definedName name="_611">#REF!</definedName>
    <definedName name="_612" localSheetId="1">#REF!</definedName>
    <definedName name="_612" localSheetId="0">#REF!</definedName>
    <definedName name="_612" localSheetId="4">#REF!</definedName>
    <definedName name="_612" localSheetId="5">#REF!</definedName>
    <definedName name="_612" localSheetId="3">#REF!</definedName>
    <definedName name="_612">#REF!</definedName>
    <definedName name="_613" localSheetId="1">#REF!</definedName>
    <definedName name="_613" localSheetId="0">#REF!</definedName>
    <definedName name="_613" localSheetId="4">#REF!</definedName>
    <definedName name="_613" localSheetId="5">#REF!</definedName>
    <definedName name="_613" localSheetId="3">#REF!</definedName>
    <definedName name="_613">#REF!</definedName>
    <definedName name="_614" localSheetId="1">#REF!</definedName>
    <definedName name="_614" localSheetId="0">#REF!</definedName>
    <definedName name="_614" localSheetId="4">#REF!</definedName>
    <definedName name="_614" localSheetId="5">#REF!</definedName>
    <definedName name="_614" localSheetId="3">#REF!</definedName>
    <definedName name="_614">#REF!</definedName>
    <definedName name="_615" localSheetId="1">#REF!</definedName>
    <definedName name="_615" localSheetId="0">#REF!</definedName>
    <definedName name="_615" localSheetId="4">#REF!</definedName>
    <definedName name="_615" localSheetId="5">#REF!</definedName>
    <definedName name="_615" localSheetId="3">#REF!</definedName>
    <definedName name="_615">#REF!</definedName>
    <definedName name="_616" localSheetId="1">#REF!</definedName>
    <definedName name="_616" localSheetId="0">#REF!</definedName>
    <definedName name="_616" localSheetId="4">#REF!</definedName>
    <definedName name="_616" localSheetId="5">#REF!</definedName>
    <definedName name="_616" localSheetId="3">#REF!</definedName>
    <definedName name="_616">#REF!</definedName>
    <definedName name="_617" localSheetId="1">#REF!</definedName>
    <definedName name="_617" localSheetId="0">#REF!</definedName>
    <definedName name="_617" localSheetId="4">#REF!</definedName>
    <definedName name="_617" localSheetId="5">#REF!</definedName>
    <definedName name="_617" localSheetId="3">#REF!</definedName>
    <definedName name="_617">#REF!</definedName>
    <definedName name="_618" localSheetId="1">#REF!</definedName>
    <definedName name="_618" localSheetId="0">#REF!</definedName>
    <definedName name="_618" localSheetId="4">#REF!</definedName>
    <definedName name="_618" localSheetId="5">#REF!</definedName>
    <definedName name="_618" localSheetId="3">#REF!</definedName>
    <definedName name="_618">#REF!</definedName>
    <definedName name="_619" localSheetId="1">#REF!</definedName>
    <definedName name="_619" localSheetId="0">#REF!</definedName>
    <definedName name="_619" localSheetId="4">#REF!</definedName>
    <definedName name="_619" localSheetId="5">#REF!</definedName>
    <definedName name="_619" localSheetId="3">#REF!</definedName>
    <definedName name="_619">#REF!</definedName>
    <definedName name="_620" localSheetId="1">#REF!</definedName>
    <definedName name="_620" localSheetId="0">#REF!</definedName>
    <definedName name="_620" localSheetId="4">#REF!</definedName>
    <definedName name="_620" localSheetId="5">#REF!</definedName>
    <definedName name="_620" localSheetId="3">#REF!</definedName>
    <definedName name="_620">#REF!</definedName>
    <definedName name="_621" localSheetId="1">#REF!</definedName>
    <definedName name="_621" localSheetId="0">#REF!</definedName>
    <definedName name="_621" localSheetId="4">#REF!</definedName>
    <definedName name="_621" localSheetId="5">#REF!</definedName>
    <definedName name="_621" localSheetId="3">#REF!</definedName>
    <definedName name="_621">#REF!</definedName>
    <definedName name="_622" localSheetId="1">#REF!</definedName>
    <definedName name="_622" localSheetId="0">#REF!</definedName>
    <definedName name="_622" localSheetId="4">#REF!</definedName>
    <definedName name="_622" localSheetId="5">#REF!</definedName>
    <definedName name="_622" localSheetId="3">#REF!</definedName>
    <definedName name="_622">#REF!</definedName>
    <definedName name="_623" localSheetId="1">#REF!</definedName>
    <definedName name="_623" localSheetId="0">#REF!</definedName>
    <definedName name="_623" localSheetId="4">#REF!</definedName>
    <definedName name="_623" localSheetId="5">#REF!</definedName>
    <definedName name="_623" localSheetId="3">#REF!</definedName>
    <definedName name="_623">#REF!</definedName>
    <definedName name="_624" localSheetId="1">#REF!</definedName>
    <definedName name="_624" localSheetId="0">#REF!</definedName>
    <definedName name="_624" localSheetId="4">#REF!</definedName>
    <definedName name="_624" localSheetId="5">#REF!</definedName>
    <definedName name="_624" localSheetId="3">#REF!</definedName>
    <definedName name="_624">#REF!</definedName>
    <definedName name="_625" localSheetId="1">#REF!</definedName>
    <definedName name="_625" localSheetId="0">#REF!</definedName>
    <definedName name="_625" localSheetId="4">#REF!</definedName>
    <definedName name="_625" localSheetId="5">#REF!</definedName>
    <definedName name="_625" localSheetId="3">#REF!</definedName>
    <definedName name="_625">#REF!</definedName>
    <definedName name="_626" localSheetId="1">#REF!</definedName>
    <definedName name="_626" localSheetId="0">#REF!</definedName>
    <definedName name="_626" localSheetId="4">#REF!</definedName>
    <definedName name="_626" localSheetId="5">#REF!</definedName>
    <definedName name="_626" localSheetId="3">#REF!</definedName>
    <definedName name="_626">#REF!</definedName>
    <definedName name="_627" localSheetId="1">#REF!</definedName>
    <definedName name="_627" localSheetId="0">#REF!</definedName>
    <definedName name="_627" localSheetId="4">#REF!</definedName>
    <definedName name="_627" localSheetId="5">#REF!</definedName>
    <definedName name="_627" localSheetId="3">#REF!</definedName>
    <definedName name="_627">#REF!</definedName>
    <definedName name="_628" localSheetId="1">#REF!</definedName>
    <definedName name="_628" localSheetId="0">#REF!</definedName>
    <definedName name="_628" localSheetId="4">#REF!</definedName>
    <definedName name="_628" localSheetId="5">#REF!</definedName>
    <definedName name="_628" localSheetId="3">#REF!</definedName>
    <definedName name="_628">#REF!</definedName>
    <definedName name="_629" localSheetId="1">#REF!</definedName>
    <definedName name="_629" localSheetId="0">#REF!</definedName>
    <definedName name="_629" localSheetId="4">#REF!</definedName>
    <definedName name="_629" localSheetId="5">#REF!</definedName>
    <definedName name="_629" localSheetId="3">#REF!</definedName>
    <definedName name="_629">#REF!</definedName>
    <definedName name="_630" localSheetId="1">#REF!</definedName>
    <definedName name="_630" localSheetId="0">#REF!</definedName>
    <definedName name="_630" localSheetId="4">#REF!</definedName>
    <definedName name="_630" localSheetId="5">#REF!</definedName>
    <definedName name="_630" localSheetId="3">#REF!</definedName>
    <definedName name="_630">#REF!</definedName>
    <definedName name="_631" localSheetId="1">#REF!</definedName>
    <definedName name="_631" localSheetId="0">#REF!</definedName>
    <definedName name="_631" localSheetId="4">#REF!</definedName>
    <definedName name="_631" localSheetId="5">#REF!</definedName>
    <definedName name="_631" localSheetId="3">#REF!</definedName>
    <definedName name="_631">#REF!</definedName>
    <definedName name="_632" localSheetId="1">#REF!</definedName>
    <definedName name="_632" localSheetId="0">#REF!</definedName>
    <definedName name="_632" localSheetId="4">#REF!</definedName>
    <definedName name="_632" localSheetId="5">#REF!</definedName>
    <definedName name="_632" localSheetId="3">#REF!</definedName>
    <definedName name="_632">#REF!</definedName>
    <definedName name="_633" localSheetId="1">#REF!</definedName>
    <definedName name="_633" localSheetId="0">#REF!</definedName>
    <definedName name="_633" localSheetId="4">#REF!</definedName>
    <definedName name="_633" localSheetId="5">#REF!</definedName>
    <definedName name="_633" localSheetId="3">#REF!</definedName>
    <definedName name="_633">#REF!</definedName>
    <definedName name="_634" localSheetId="1">#REF!</definedName>
    <definedName name="_634" localSheetId="0">#REF!</definedName>
    <definedName name="_634" localSheetId="4">#REF!</definedName>
    <definedName name="_634" localSheetId="5">#REF!</definedName>
    <definedName name="_634" localSheetId="3">#REF!</definedName>
    <definedName name="_634">#REF!</definedName>
    <definedName name="_635" localSheetId="1">#REF!</definedName>
    <definedName name="_635" localSheetId="0">#REF!</definedName>
    <definedName name="_635" localSheetId="4">#REF!</definedName>
    <definedName name="_635" localSheetId="5">#REF!</definedName>
    <definedName name="_635" localSheetId="3">#REF!</definedName>
    <definedName name="_635">#REF!</definedName>
    <definedName name="_636" localSheetId="1">#REF!</definedName>
    <definedName name="_636" localSheetId="0">#REF!</definedName>
    <definedName name="_636" localSheetId="4">#REF!</definedName>
    <definedName name="_636" localSheetId="5">#REF!</definedName>
    <definedName name="_636" localSheetId="3">#REF!</definedName>
    <definedName name="_636">#REF!</definedName>
    <definedName name="_637" localSheetId="1">#REF!</definedName>
    <definedName name="_637" localSheetId="0">#REF!</definedName>
    <definedName name="_637" localSheetId="4">#REF!</definedName>
    <definedName name="_637" localSheetId="5">#REF!</definedName>
    <definedName name="_637" localSheetId="3">#REF!</definedName>
    <definedName name="_637">#REF!</definedName>
    <definedName name="_638" localSheetId="1">#REF!</definedName>
    <definedName name="_638" localSheetId="0">#REF!</definedName>
    <definedName name="_638" localSheetId="4">#REF!</definedName>
    <definedName name="_638" localSheetId="5">#REF!</definedName>
    <definedName name="_638" localSheetId="3">#REF!</definedName>
    <definedName name="_638">#REF!</definedName>
    <definedName name="_639" localSheetId="1">#REF!</definedName>
    <definedName name="_639" localSheetId="0">#REF!</definedName>
    <definedName name="_639" localSheetId="4">#REF!</definedName>
    <definedName name="_639" localSheetId="5">#REF!</definedName>
    <definedName name="_639" localSheetId="3">#REF!</definedName>
    <definedName name="_639">#REF!</definedName>
    <definedName name="_640" localSheetId="1">#REF!</definedName>
    <definedName name="_640" localSheetId="0">#REF!</definedName>
    <definedName name="_640" localSheetId="4">#REF!</definedName>
    <definedName name="_640" localSheetId="5">#REF!</definedName>
    <definedName name="_640" localSheetId="3">#REF!</definedName>
    <definedName name="_640">#REF!</definedName>
    <definedName name="_641" localSheetId="1">#REF!</definedName>
    <definedName name="_641" localSheetId="0">#REF!</definedName>
    <definedName name="_641" localSheetId="4">#REF!</definedName>
    <definedName name="_641" localSheetId="5">#REF!</definedName>
    <definedName name="_641" localSheetId="3">#REF!</definedName>
    <definedName name="_641">#REF!</definedName>
    <definedName name="_642" localSheetId="1">#REF!</definedName>
    <definedName name="_642" localSheetId="0">#REF!</definedName>
    <definedName name="_642" localSheetId="4">#REF!</definedName>
    <definedName name="_642" localSheetId="5">#REF!</definedName>
    <definedName name="_642" localSheetId="3">#REF!</definedName>
    <definedName name="_642">#REF!</definedName>
    <definedName name="_643" localSheetId="1">#REF!</definedName>
    <definedName name="_643" localSheetId="0">#REF!</definedName>
    <definedName name="_643" localSheetId="4">#REF!</definedName>
    <definedName name="_643" localSheetId="5">#REF!</definedName>
    <definedName name="_643" localSheetId="3">#REF!</definedName>
    <definedName name="_643">#REF!</definedName>
    <definedName name="_644" localSheetId="1">#REF!</definedName>
    <definedName name="_644" localSheetId="0">#REF!</definedName>
    <definedName name="_644" localSheetId="4">#REF!</definedName>
    <definedName name="_644" localSheetId="5">#REF!</definedName>
    <definedName name="_644" localSheetId="3">#REF!</definedName>
    <definedName name="_644">#REF!</definedName>
    <definedName name="_645" localSheetId="1">#REF!</definedName>
    <definedName name="_645" localSheetId="0">#REF!</definedName>
    <definedName name="_645" localSheetId="4">#REF!</definedName>
    <definedName name="_645" localSheetId="5">#REF!</definedName>
    <definedName name="_645" localSheetId="3">#REF!</definedName>
    <definedName name="_645">#REF!</definedName>
    <definedName name="_646" localSheetId="1">#REF!</definedName>
    <definedName name="_646" localSheetId="0">#REF!</definedName>
    <definedName name="_646" localSheetId="4">#REF!</definedName>
    <definedName name="_646" localSheetId="5">#REF!</definedName>
    <definedName name="_646" localSheetId="3">#REF!</definedName>
    <definedName name="_646">#REF!</definedName>
    <definedName name="_647" localSheetId="1">#REF!</definedName>
    <definedName name="_647" localSheetId="0">#REF!</definedName>
    <definedName name="_647" localSheetId="4">#REF!</definedName>
    <definedName name="_647" localSheetId="5">#REF!</definedName>
    <definedName name="_647" localSheetId="3">#REF!</definedName>
    <definedName name="_647">#REF!</definedName>
    <definedName name="_648">'[2]daně'!#REF!</definedName>
    <definedName name="_649">'[2]daně'!#REF!</definedName>
    <definedName name="_650">'[2]daně'!#REF!</definedName>
    <definedName name="_651">'[2]daně'!#REF!</definedName>
    <definedName name="_652">'[2]daně'!#REF!</definedName>
    <definedName name="_653">'[2]daně'!#REF!</definedName>
    <definedName name="_654">'[2]daně'!#REF!</definedName>
    <definedName name="_655">'[2]daně'!#REF!</definedName>
    <definedName name="_656">'[2]daně'!#REF!</definedName>
    <definedName name="_657">'[2]daně'!#REF!</definedName>
    <definedName name="_658">'[2]daně'!#REF!</definedName>
    <definedName name="_659">'[2]daně'!#REF!</definedName>
    <definedName name="_660">'[2]daně'!#REF!</definedName>
    <definedName name="_661">'[2]daně'!#REF!</definedName>
    <definedName name="_667">'[2]daně'!#REF!</definedName>
    <definedName name="_668">'[2]daně'!#REF!</definedName>
    <definedName name="_669">'[2]daně'!#REF!</definedName>
    <definedName name="_670">'[2]daně'!#REF!</definedName>
    <definedName name="_671">'[2]daně'!#REF!</definedName>
    <definedName name="_672">'[2]daně'!#REF!</definedName>
    <definedName name="_673">'[2]daně'!#REF!</definedName>
    <definedName name="_674">'[2]daně'!#REF!</definedName>
    <definedName name="_675">'[2]daně'!#REF!</definedName>
    <definedName name="_676">'[2]daně'!#REF!</definedName>
    <definedName name="_677">'[2]daně'!#REF!</definedName>
    <definedName name="_678">'[2]daně'!#REF!</definedName>
    <definedName name="_679">'[2]daně'!#REF!</definedName>
    <definedName name="_680">'[2]daně'!#REF!</definedName>
    <definedName name="_686">'[2]daně'!#REF!</definedName>
    <definedName name="_687">'[2]daně'!#REF!</definedName>
    <definedName name="_688">'[2]daně'!#REF!</definedName>
    <definedName name="_689">'[2]daně'!#REF!</definedName>
    <definedName name="_690">'[2]daně'!#REF!</definedName>
    <definedName name="_691">'[2]daně'!#REF!</definedName>
    <definedName name="_692">'[2]daně'!#REF!</definedName>
    <definedName name="_693">'[2]daně'!#REF!</definedName>
    <definedName name="_694">'[2]daně'!#REF!</definedName>
    <definedName name="_695">'[2]daně'!#REF!</definedName>
    <definedName name="_696">'[2]daně'!#REF!</definedName>
    <definedName name="_697">'[2]daně'!#REF!</definedName>
    <definedName name="_698">'[2]daně'!#REF!</definedName>
    <definedName name="_699">'[2]daně'!#REF!</definedName>
    <definedName name="_705">'[2]daně'!#REF!</definedName>
    <definedName name="_706">'[2]daně'!#REF!</definedName>
    <definedName name="_707">'[2]daně'!#REF!</definedName>
    <definedName name="_708">'[2]daně'!#REF!</definedName>
    <definedName name="_709">'[2]daně'!#REF!</definedName>
    <definedName name="_710">'[2]daně'!#REF!</definedName>
    <definedName name="_711">'[2]daně'!#REF!</definedName>
    <definedName name="_712">'[2]daně'!#REF!</definedName>
    <definedName name="_713">'[2]daně'!#REF!</definedName>
    <definedName name="_714">'[2]daně'!#REF!</definedName>
    <definedName name="_715">'[2]daně'!#REF!</definedName>
    <definedName name="_716">'[2]daně'!#REF!</definedName>
    <definedName name="_717">'[2]daně'!#REF!</definedName>
    <definedName name="_718">'[2]daně'!#REF!</definedName>
    <definedName name="_724">'[2]daně'!#REF!</definedName>
    <definedName name="_725">'[2]daně'!#REF!</definedName>
    <definedName name="_726">'[2]daně'!#REF!</definedName>
    <definedName name="_727">'[2]daně'!#REF!</definedName>
    <definedName name="_728">'[2]daně'!#REF!</definedName>
    <definedName name="_729">'[2]daně'!#REF!</definedName>
    <definedName name="_730">'[2]daně'!#REF!</definedName>
    <definedName name="_731">'[2]daně'!#REF!</definedName>
    <definedName name="_732">'[2]daně'!#REF!</definedName>
    <definedName name="_733">'[2]daně'!#REF!</definedName>
    <definedName name="_734">'[2]daně'!#REF!</definedName>
    <definedName name="_735">'[2]daně'!#REF!</definedName>
    <definedName name="_736">'[2]daně'!#REF!</definedName>
    <definedName name="_737">'[2]daně'!#REF!</definedName>
    <definedName name="_743">'[2]daně'!#REF!</definedName>
    <definedName name="_744">'[2]daně'!#REF!</definedName>
    <definedName name="_745">'[2]daně'!#REF!</definedName>
    <definedName name="_746">'[2]daně'!#REF!</definedName>
    <definedName name="_747">'[2]daně'!#REF!</definedName>
    <definedName name="_748">'[2]daně'!#REF!</definedName>
    <definedName name="_749">'[2]daně'!#REF!</definedName>
    <definedName name="_750">'[2]daně'!#REF!</definedName>
    <definedName name="_751">'[2]daně'!#REF!</definedName>
    <definedName name="_752">'[2]daně'!#REF!</definedName>
    <definedName name="_753">'[2]daně'!#REF!</definedName>
    <definedName name="_754">'[2]daně'!#REF!</definedName>
    <definedName name="_755">'[2]daně'!#REF!</definedName>
    <definedName name="_756">'[2]daně'!#REF!</definedName>
    <definedName name="_797">'[2]daně'!#REF!</definedName>
    <definedName name="_798">'[2]daně'!#REF!</definedName>
    <definedName name="_799">'[2]daně'!#REF!</definedName>
    <definedName name="_800">'[2]daně'!#REF!</definedName>
    <definedName name="_801">'[2]daně'!#REF!</definedName>
    <definedName name="_802">'[2]daně'!#REF!</definedName>
    <definedName name="_803">'[2]daně'!#REF!</definedName>
    <definedName name="_804">'[2]daně'!#REF!</definedName>
    <definedName name="_805">'[2]daně'!#REF!</definedName>
    <definedName name="_806">'[2]daně'!#REF!</definedName>
    <definedName name="_807">'[2]daně'!#REF!</definedName>
    <definedName name="_808">'[2]daně'!#REF!</definedName>
    <definedName name="_809">'[2]daně'!#REF!</definedName>
    <definedName name="_810">'[2]daně'!#REF!</definedName>
    <definedName name="_816">'[2]daně'!#REF!</definedName>
    <definedName name="_817">'[2]daně'!#REF!</definedName>
    <definedName name="_818">'[2]daně'!#REF!</definedName>
    <definedName name="_819">'[2]daně'!#REF!</definedName>
    <definedName name="_820">'[2]daně'!#REF!</definedName>
    <definedName name="_821">'[2]daně'!#REF!</definedName>
    <definedName name="_822">'[2]daně'!#REF!</definedName>
    <definedName name="_823">'[2]daně'!#REF!</definedName>
    <definedName name="_824">'[2]daně'!#REF!</definedName>
    <definedName name="_825">'[2]daně'!#REF!</definedName>
    <definedName name="_826">'[2]daně'!#REF!</definedName>
    <definedName name="_827">'[2]daně'!#REF!</definedName>
    <definedName name="_828">'[2]daně'!#REF!</definedName>
    <definedName name="_829">'[2]daně'!#REF!</definedName>
    <definedName name="_835">'[2]daně'!#REF!</definedName>
    <definedName name="_836">'[2]daně'!#REF!</definedName>
    <definedName name="_837">'[2]daně'!#REF!</definedName>
    <definedName name="_838">'[2]daně'!#REF!</definedName>
    <definedName name="_839">'[2]daně'!#REF!</definedName>
    <definedName name="_840">'[2]daně'!#REF!</definedName>
    <definedName name="_841">'[2]daně'!#REF!</definedName>
    <definedName name="_842">'[2]daně'!#REF!</definedName>
    <definedName name="_843">'[2]daně'!#REF!</definedName>
    <definedName name="_844">'[2]daně'!#REF!</definedName>
    <definedName name="_845">'[2]daně'!#REF!</definedName>
    <definedName name="_846">'[2]daně'!#REF!</definedName>
    <definedName name="_847">'[2]daně'!#REF!</definedName>
    <definedName name="_848">'[2]daně'!#REF!</definedName>
    <definedName name="_854">'[2]daně'!#REF!</definedName>
    <definedName name="_855">'[2]daně'!#REF!</definedName>
    <definedName name="_856">'[2]daně'!#REF!</definedName>
    <definedName name="_857">'[2]daně'!#REF!</definedName>
    <definedName name="_858">'[2]daně'!#REF!</definedName>
    <definedName name="_859">'[2]daně'!#REF!</definedName>
    <definedName name="_860">'[2]daně'!#REF!</definedName>
    <definedName name="_861">'[2]daně'!#REF!</definedName>
    <definedName name="_862">'[2]daně'!#REF!</definedName>
    <definedName name="_863">'[2]daně'!#REF!</definedName>
    <definedName name="_864">'[2]daně'!#REF!</definedName>
    <definedName name="_865">'[2]daně'!#REF!</definedName>
    <definedName name="_866">'[2]daně'!#REF!</definedName>
    <definedName name="_867">'[2]daně'!#REF!</definedName>
    <definedName name="_873">'[2]daně'!#REF!</definedName>
    <definedName name="_874">'[2]daně'!#REF!</definedName>
    <definedName name="_875">'[2]daně'!#REF!</definedName>
    <definedName name="_876">'[2]daně'!#REF!</definedName>
    <definedName name="_877">'[2]daně'!#REF!</definedName>
    <definedName name="_878">'[2]daně'!#REF!</definedName>
    <definedName name="_879">'[2]daně'!#REF!</definedName>
    <definedName name="_880">'[2]daně'!#REF!</definedName>
    <definedName name="_881">'[2]daně'!#REF!</definedName>
    <definedName name="_882">'[2]daně'!#REF!</definedName>
    <definedName name="_883">'[2]daně'!#REF!</definedName>
    <definedName name="_884">'[2]daně'!#REF!</definedName>
    <definedName name="_885">'[2]daně'!#REF!</definedName>
    <definedName name="_886">'[2]daně'!#REF!</definedName>
    <definedName name="_892">'[2]daně'!#REF!</definedName>
    <definedName name="_893">'[2]daně'!#REF!</definedName>
    <definedName name="_894">'[2]daně'!#REF!</definedName>
    <definedName name="_895">'[2]daně'!#REF!</definedName>
    <definedName name="_896">'[2]daně'!#REF!</definedName>
    <definedName name="_897">'[2]daně'!#REF!</definedName>
    <definedName name="_898">'[2]daně'!#REF!</definedName>
    <definedName name="_899">'[2]daně'!#REF!</definedName>
    <definedName name="_900">'[2]daně'!#REF!</definedName>
    <definedName name="_901">'[2]daně'!#REF!</definedName>
    <definedName name="_902">'[2]daně'!#REF!</definedName>
    <definedName name="_903">'[2]daně'!#REF!</definedName>
    <definedName name="_904">'[2]daně'!#REF!</definedName>
    <definedName name="_905">'[2]daně'!#REF!</definedName>
    <definedName name="_946">'[2]daně'!#REF!</definedName>
    <definedName name="_947">'[2]daně'!#REF!</definedName>
    <definedName name="_948">'[2]daně'!#REF!</definedName>
    <definedName name="_949">'[2]daně'!#REF!</definedName>
    <definedName name="_950">'[2]daně'!#REF!</definedName>
    <definedName name="_951">'[2]daně'!#REF!</definedName>
    <definedName name="_952">'[2]daně'!#REF!</definedName>
    <definedName name="_953">'[2]daně'!#REF!</definedName>
    <definedName name="_954">'[2]daně'!#REF!</definedName>
    <definedName name="_955">'[2]daně'!#REF!</definedName>
    <definedName name="_956">'[2]daně'!#REF!</definedName>
    <definedName name="_957">'[2]daně'!#REF!</definedName>
    <definedName name="_958">'[2]daně'!#REF!</definedName>
    <definedName name="_959">'[2]daně'!#REF!</definedName>
    <definedName name="_965">'[2]daně'!#REF!</definedName>
    <definedName name="_966">'[2]daně'!#REF!</definedName>
    <definedName name="_967">'[2]daně'!#REF!</definedName>
    <definedName name="_968">'[2]daně'!#REF!</definedName>
    <definedName name="_969">'[2]daně'!#REF!</definedName>
    <definedName name="_970">'[2]daně'!#REF!</definedName>
    <definedName name="_971">'[2]daně'!#REF!</definedName>
    <definedName name="_972">'[2]daně'!#REF!</definedName>
    <definedName name="_973">'[2]daně'!#REF!</definedName>
    <definedName name="_974">'[2]daně'!#REF!</definedName>
    <definedName name="_975">'[2]daně'!#REF!</definedName>
    <definedName name="_976">'[2]daně'!#REF!</definedName>
    <definedName name="_977">'[2]daně'!#REF!</definedName>
    <definedName name="_978">'[2]daně'!#REF!</definedName>
    <definedName name="_984">'[2]daně'!#REF!</definedName>
    <definedName name="_985">'[2]daně'!#REF!</definedName>
    <definedName name="_986">'[2]daně'!#REF!</definedName>
    <definedName name="_987">'[2]daně'!#REF!</definedName>
    <definedName name="_988">'[2]daně'!#REF!</definedName>
    <definedName name="_989">'[2]daně'!#REF!</definedName>
    <definedName name="_990">'[2]daně'!#REF!</definedName>
    <definedName name="_991">'[2]daně'!#REF!</definedName>
    <definedName name="_992">'[2]daně'!#REF!</definedName>
    <definedName name="_993">'[2]daně'!#REF!</definedName>
    <definedName name="_994">'[2]daně'!#REF!</definedName>
    <definedName name="_995">'[2]daně'!#REF!</definedName>
    <definedName name="_996">'[2]daně'!#REF!</definedName>
    <definedName name="_997">'[2]daně'!#REF!</definedName>
    <definedName name="_xlnm.Print_Titles" localSheetId="6">'Transfery př.1'!$4:$4</definedName>
    <definedName name="_xlnm.Print_Area" localSheetId="1">'obsah př1'!$A$1:$D$16</definedName>
    <definedName name="_xlnm.Print_Area" localSheetId="2">'Souhrn př1'!$A$1:$I$44</definedName>
    <definedName name="_xlnm.Print_Area" localSheetId="6">'Transfery př.1'!$A$1:$E$20</definedName>
    <definedName name="_xlnm.Print_Area" localSheetId="4">'Výdaje př1'!$A$1:$G$196</definedName>
    <definedName name="_xlnm.Print_Area" localSheetId="5">'Závaz ukaz př.1'!$A$1:$G$203</definedName>
    <definedName name="_xlnm.Print_Area" localSheetId="3">'Zdroje př1'!$A$1:$E$69</definedName>
  </definedNames>
  <calcPr fullCalcOnLoad="1"/>
</workbook>
</file>

<file path=xl/sharedStrings.xml><?xml version="1.0" encoding="utf-8"?>
<sst xmlns="http://schemas.openxmlformats.org/spreadsheetml/2006/main" count="869" uniqueCount="505">
  <si>
    <t>Počet stran: 16</t>
  </si>
  <si>
    <t>Rozpočet Kraje Vysočina na rok 2012</t>
  </si>
  <si>
    <t>Rozpočet kraje 2012</t>
  </si>
  <si>
    <t>OBSAH:</t>
  </si>
  <si>
    <t>A  SOUHRNNÉ ÚDAJE …………..……………………………</t>
  </si>
  <si>
    <t>B  ZDROJE ROZPOČTU …………...…………………………………</t>
  </si>
  <si>
    <t>C  VÝDAJE ROZPOČTU………………………………………….</t>
  </si>
  <si>
    <t>D  ZÁVAZNÉ UKAZATELE ROZPISU ROZPOČTU PRO</t>
  </si>
  <si>
    <t>PŘÍSP. ORGANIZACE NA ROK 2012………………………</t>
  </si>
  <si>
    <t>E  SEZNAM TRANSFERŮ OBCÍM A JINÝM SUBJEKTŮM</t>
  </si>
  <si>
    <t>SCHVALOVANÝCH ZASTUPITELSTVEM KRAJE …………</t>
  </si>
  <si>
    <t xml:space="preserve">A  SOUHRNNÉ ÚDAJE </t>
  </si>
  <si>
    <t>RS 2011</t>
  </si>
  <si>
    <t>Návrh 2012</t>
  </si>
  <si>
    <t>Index 12/11</t>
  </si>
  <si>
    <t>z toho</t>
  </si>
  <si>
    <t>daňové příjmy</t>
  </si>
  <si>
    <t>nedaňové příjmy</t>
  </si>
  <si>
    <t>neinvest. přijaté transfery</t>
  </si>
  <si>
    <t xml:space="preserve">souhrnný dotační vztah </t>
  </si>
  <si>
    <t>kapitálové příjmy</t>
  </si>
  <si>
    <t>invest. přijaté transfery</t>
  </si>
  <si>
    <t>kapitola Evropské projekty</t>
  </si>
  <si>
    <t>FINANCOVÁNÍ (+) (tis. Kč) přijatý úvěr od EIB a převod prostředků z FSR</t>
  </si>
  <si>
    <t>FINANCOVÁNÍ (+) (tis. Kč) převod prostředků na financování kapitoly Evropské projekty (přijatý úvěr od EIB, FSR, kontokorentní úvěr)</t>
  </si>
  <si>
    <t>ZDROJE CELKEM (tis.Kč)</t>
  </si>
  <si>
    <t>z toho kapitola</t>
  </si>
  <si>
    <t>Zemědělství</t>
  </si>
  <si>
    <t>Školství, mládeže a sportu</t>
  </si>
  <si>
    <t>Kultura</t>
  </si>
  <si>
    <t>Zdravotnictví</t>
  </si>
  <si>
    <t>Životní prostředí</t>
  </si>
  <si>
    <t>Územní plánování</t>
  </si>
  <si>
    <t>Doprava</t>
  </si>
  <si>
    <t>Sociální věci</t>
  </si>
  <si>
    <t>Požární ochrana a IZS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</si>
  <si>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</si>
  <si>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</si>
  <si>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</si>
  <si>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</si>
  <si>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</si>
  <si>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</si>
  <si>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</si>
  <si>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Péče o lidské zdroje a majetek kraje</t>
  </si>
  <si>
    <t>Strategické a koncepční materiály</t>
  </si>
  <si>
    <t>Evropské projekty</t>
  </si>
  <si>
    <t xml:space="preserve"> </t>
  </si>
  <si>
    <t>*****</t>
  </si>
  <si>
    <t>B  ZDROJE ROZPOČTU</t>
  </si>
  <si>
    <t>1  DAŇOVÉ PŘÍJMY</t>
  </si>
  <si>
    <t>Paragraf</t>
  </si>
  <si>
    <t>Položka</t>
  </si>
  <si>
    <t>Název</t>
  </si>
  <si>
    <t>Běžné příjmy</t>
  </si>
  <si>
    <t>Kapitálové příjmy</t>
  </si>
  <si>
    <t>0000</t>
  </si>
  <si>
    <t>Daň z příjmů fyzických osob ze závislé činnosti a funkčních požitků</t>
  </si>
  <si>
    <t>Daň z příjmů fyzických osob ze samostatné výdělečné činnosti</t>
  </si>
  <si>
    <t>Daň z příjmů fyzických osob z kapitálových výnosů</t>
  </si>
  <si>
    <t>Daň z příjmů právnických osob</t>
  </si>
  <si>
    <t>Daň z přidané hodnoty</t>
  </si>
  <si>
    <t xml:space="preserve">celkem </t>
  </si>
  <si>
    <t>Daň z příjmů práv. osob za kraje</t>
  </si>
  <si>
    <t>Správní poplatky</t>
  </si>
  <si>
    <t>Celkem třída 1 - Daňové příjmy</t>
  </si>
  <si>
    <t>2 NEDAŇOVÉ PŘÍJMY</t>
  </si>
  <si>
    <t>3636</t>
  </si>
  <si>
    <t>Příjmy z poskytování služeb a výrobků</t>
  </si>
  <si>
    <t>Ostatní příjmy z pronájmu majetku</t>
  </si>
  <si>
    <t>xxxx</t>
  </si>
  <si>
    <t>Ostatní příjmy z vlastní činnosti (např. příjmy z věcných břemen)</t>
  </si>
  <si>
    <t>6310</t>
  </si>
  <si>
    <t>Příjmy z úroků</t>
  </si>
  <si>
    <t>Odvody příspěvkových organizací</t>
  </si>
  <si>
    <t>Příjmy z pronájmu ost. nemovitostí a jejich částí</t>
  </si>
  <si>
    <t>6172</t>
  </si>
  <si>
    <t>Přijaté nekapitálové příspěvky a náhrady</t>
  </si>
  <si>
    <t>2342</t>
  </si>
  <si>
    <t>Platby za odebrané množství podzemní vody</t>
  </si>
  <si>
    <t>Splátky půjčených prostředků od příspěvkových organizací</t>
  </si>
  <si>
    <t>Celkem třída 2 - Nedaňové příjmy</t>
  </si>
  <si>
    <t>3  KAPITÁLOVÉ PŘÍJMY</t>
  </si>
  <si>
    <t>Příjmy z prodeje pozemků</t>
  </si>
  <si>
    <t xml:space="preserve">Příjmy z prodeje ostatních nemovitostí a jejich částí </t>
  </si>
  <si>
    <t>Celkem třída 3 - Kapitálové příjmy</t>
  </si>
  <si>
    <t>4 PŘIJATÉ TRANSFERY</t>
  </si>
  <si>
    <t>Neinvestiční přijaté transfery ze státního rozpočtu v rámci souhrnného dotačního vztahu</t>
  </si>
  <si>
    <t>Ostatní neinvestiční přijaté transfery ze státního rozpočtu</t>
  </si>
  <si>
    <t>Neinvestiční transfery přijaté od Evropské unie</t>
  </si>
  <si>
    <t xml:space="preserve">Neinvestiční přijaté transfery od obcí </t>
  </si>
  <si>
    <t>Ostatní investiční přijaté transfery ze státního rozpočtu</t>
  </si>
  <si>
    <t>Investiční přijaté transfery od obcí</t>
  </si>
  <si>
    <t>Celkem třída 4 - Přijaté transfery</t>
  </si>
  <si>
    <t>BĚŽNÉ / KAPITÁLOVÉ PŘÍJMY CELKEM</t>
  </si>
  <si>
    <t>PŘÍJMY CELKEM</t>
  </si>
  <si>
    <t>5 PŘÍJMY KAPITOLY EVROPSKÉ PROJEKTY</t>
  </si>
  <si>
    <t>Celkem příjmy kapitoly Evropské projekty</t>
  </si>
  <si>
    <t>PŘÍJMY CELKEM VČETNĚ KAPITOLY EVROPSKÉ PROJEKTY</t>
  </si>
  <si>
    <t>6 FINANCOVÁNÍ (+)</t>
  </si>
  <si>
    <t>Přijatý úvěr od EIB - "Regionální infrastruktura B" (kapitola Nemovitý majetek)</t>
  </si>
  <si>
    <t>Převod z FSR (financování půjčky pro Muzeum Vysočiny Jihlava, p. o.)</t>
  </si>
  <si>
    <t>Převod z FSR (prostředky na spolufinancování projektů v rámci ROP Regionální radě regionu soudržnosti Jihovýchod)</t>
  </si>
  <si>
    <t xml:space="preserve">FINANCOVÁNÍ (+) (přijatý úvěr od EIB a převod prostředků z FSR) </t>
  </si>
  <si>
    <t>Přijatý úvěr od EIB - "Regionální infrastruktura B" (kapitola Evropské projekty)</t>
  </si>
  <si>
    <t>8xxx</t>
  </si>
  <si>
    <t>Převod prostředků na financování kapitoly Evropské projekty (FSR, kontokorentní úvěr)</t>
  </si>
  <si>
    <t>FINANCOVÁNÍ (+) (převod prostředků na financování kapitoly Evropské projekty)</t>
  </si>
  <si>
    <t>ZDROJE CELKEM</t>
  </si>
  <si>
    <t>C  VÝDAJE  ROZPOČTU</t>
  </si>
  <si>
    <t>1  KAPITOLA ZEMĚDĚLSTVÍ</t>
  </si>
  <si>
    <t>Orj</t>
  </si>
  <si>
    <t>Běžné výdaje</t>
  </si>
  <si>
    <t>Kapit. výdaje</t>
  </si>
  <si>
    <t>Ostatní výdaje</t>
  </si>
  <si>
    <t>Výdaje celkem</t>
  </si>
  <si>
    <t>2000</t>
  </si>
  <si>
    <t xml:space="preserve">Ostatní záležitosti vodního hospodářství </t>
  </si>
  <si>
    <t>Ostatní záležitosti lesního hospodářství</t>
  </si>
  <si>
    <t xml:space="preserve">Ostatní zemědělská a potravin. činnost a rozvoj </t>
  </si>
  <si>
    <t>103x</t>
  </si>
  <si>
    <t>Lesní hospodářství - příspěvky na hospodaření v lesích</t>
  </si>
  <si>
    <t>Odvádění a čistění odpadních vod a nakládání s kaly</t>
  </si>
  <si>
    <t>Pitná voda</t>
  </si>
  <si>
    <t xml:space="preserve">VÝDAJE V KAPITOLE ZEMĚDĚLSTVÍ CELKEM </t>
  </si>
  <si>
    <t>2  KAPITOLA ŠKOLSTVÍ, MLÁDEŽE A SPORTU</t>
  </si>
  <si>
    <t>3000 </t>
  </si>
  <si>
    <t>Speciální základní školy</t>
  </si>
  <si>
    <t>Gymnázia</t>
  </si>
  <si>
    <t>Střední odborné školy</t>
  </si>
  <si>
    <t>Střední odborná učiliště a učiliště</t>
  </si>
  <si>
    <t>Střední školy a konzervatoře samostatně zřízené pro žáky se zdravotním postižením</t>
  </si>
  <si>
    <t>Střediska prakt. vyučování a školní hospodářství</t>
  </si>
  <si>
    <t>Zařízení vých. poradenství a preventivní vých. péče</t>
  </si>
  <si>
    <t>Domovy mládeže</t>
  </si>
  <si>
    <t>Ústavy péče pro mládež</t>
  </si>
  <si>
    <t>Ostatní záležitosti vzdělávání</t>
  </si>
  <si>
    <t>Celkem příspěvek na provoz škol zřizovaných krajem</t>
  </si>
  <si>
    <t>3000</t>
  </si>
  <si>
    <t>Přímé výdaje ve školství</t>
  </si>
  <si>
    <t>Ostatní záležitosti vzdělávání - Ostatní činnosti</t>
  </si>
  <si>
    <t>3xxx</t>
  </si>
  <si>
    <t>Ostatní činnosti - podpora volnočas. aktivit, soutěží a mezinár. spolupráce</t>
  </si>
  <si>
    <t>Ostatní tělovýchovná činnost - podpora sportu</t>
  </si>
  <si>
    <t>Dary a dotace obcím z daňových příjmů kraje</t>
  </si>
  <si>
    <t>Pořízení movitého investičního majetku</t>
  </si>
  <si>
    <t>Ostatní tělovýchovná činnost - biatlon</t>
  </si>
  <si>
    <t>Základní umělecké školy - systémová dotace na pořízení a opravy učebních pomůcek ZUŠ</t>
  </si>
  <si>
    <t>Zařízení výchovného poradenství a preventivně výchovné péče - systémová podpora  k vytváření souborů učebních a kompenzačních pomůcek</t>
  </si>
  <si>
    <t>Ostatní záležitosti vzdělávání - Systémová podpora zvyšování kvality vzdělávání ve středních školách</t>
  </si>
  <si>
    <t>3000, 8000</t>
  </si>
  <si>
    <t>Střední odborné školy - Zavedení oboru Energetika</t>
  </si>
  <si>
    <t>Vybavení nových a rekonstruovaných kapacit</t>
  </si>
  <si>
    <t>VÝDAJE V KAPITOLE ŠKOLSTVÍ, MLÁDEŽE A SPORTU CELKEM</t>
  </si>
  <si>
    <t xml:space="preserve">3 KAPITOLA KULTURA </t>
  </si>
  <si>
    <t xml:space="preserve">Divadelní činnost </t>
  </si>
  <si>
    <t>Činnosti knihovnické</t>
  </si>
  <si>
    <t>4000</t>
  </si>
  <si>
    <t>Činnost muzeí a galerií</t>
  </si>
  <si>
    <t>Výstavní činnosti v kultuře</t>
  </si>
  <si>
    <t>Ostatní záležitosti kultury</t>
  </si>
  <si>
    <t>Ostatní záležitosti kultury, církví a sdělovacích 
prostředků</t>
  </si>
  <si>
    <t>Cestovní ruch - Vysočina Tourism</t>
  </si>
  <si>
    <t>Cestovní ruch</t>
  </si>
  <si>
    <t>Zachování a obnova kulturních památek - UNESCO</t>
  </si>
  <si>
    <t>Zachování a obnova kulturních památek - odborné podklady</t>
  </si>
  <si>
    <t>Zachování a obnova kulturních památek - dotace vlastníkům kulturních památek (včetně církevních)</t>
  </si>
  <si>
    <t>Zachování a obnova kulturních památek - předprojektové dok. obnovy kulturních památek</t>
  </si>
  <si>
    <t>VÝDAJE V KAPITOLE KULTURA CELKEM</t>
  </si>
  <si>
    <t>4 KAPITOLA ZDRAVOTNICTVÍ</t>
  </si>
  <si>
    <t>5000</t>
  </si>
  <si>
    <t>Ostat. zdravotnická zařízení a služby pro zdravotnictví</t>
  </si>
  <si>
    <t>Ostatní správa ve zdravotnictví j.n.</t>
  </si>
  <si>
    <t>35xx</t>
  </si>
  <si>
    <t>Činnosti ve zdravotnictví</t>
  </si>
  <si>
    <t>Sběr a svoz nebezpečných odpadů</t>
  </si>
  <si>
    <t>Ostatní speciální zdravotnická péče</t>
  </si>
  <si>
    <t>Další vzdělávání pracovníků ve zdravotnictví</t>
  </si>
  <si>
    <t>Organizace ve zdravotnictví</t>
  </si>
  <si>
    <t>Organizace ve zdravotnictví - software</t>
  </si>
  <si>
    <t>Ostatní nemocnice</t>
  </si>
  <si>
    <t>Ostatní nemocnice - LSPP</t>
  </si>
  <si>
    <t>Ostatní nemocnice - prostředky z nájemních smluv</t>
  </si>
  <si>
    <t>VÝDAJE V KAPITOLE ZDRAVOTNICTVÍ CELKEM</t>
  </si>
  <si>
    <t>5  KAPITOLA ŽIVOTNÍ PROSTŘEDÍ</t>
  </si>
  <si>
    <t>6000</t>
  </si>
  <si>
    <t>Ostatní činnosti k ochraně ovzduší</t>
  </si>
  <si>
    <t>Ostatní nakládání s odpady</t>
  </si>
  <si>
    <t>Ostatní ekologické záležitosti</t>
  </si>
  <si>
    <t>Ekologická výchova a osvěta</t>
  </si>
  <si>
    <t>Chráněné části přírody</t>
  </si>
  <si>
    <t>Ochrana druhů a stanovišť</t>
  </si>
  <si>
    <t>Prevence vzniku odpadů</t>
  </si>
  <si>
    <t>VÝDAJE V KAPITOLE ŽIV. PROSTŘ. CELKEM</t>
  </si>
  <si>
    <t>6  KAPITOLA ÚZEMNÍ PLÁNOVÁNÍ</t>
  </si>
  <si>
    <t>7000</t>
  </si>
  <si>
    <t>VÝDAJE V KAPITOLE ÚZEMNÍ PLÁNOVÁNÍ CELKEM</t>
  </si>
  <si>
    <t>7 KAPITOLA DOPRAVA</t>
  </si>
  <si>
    <t>1000</t>
  </si>
  <si>
    <t>Silnice - režijní výdaje</t>
  </si>
  <si>
    <t>Silnice - dary obcím na údržbu veřejné zeleně</t>
  </si>
  <si>
    <t>Bezpečnost silničního provozu</t>
  </si>
  <si>
    <t>Provoz veřejné železniční dopravy</t>
  </si>
  <si>
    <t>Provoz veřejné silniční dopravy</t>
  </si>
  <si>
    <t>100X</t>
  </si>
  <si>
    <t>Silnice - Investice v dopravě</t>
  </si>
  <si>
    <t>Letiště</t>
  </si>
  <si>
    <t>Silnice - KSÚSV</t>
  </si>
  <si>
    <t>VÝDAJE V KAPITOLE DOPRAVA CELKEM</t>
  </si>
  <si>
    <t>8  KAPITOLA SOCIÁLNÍ VĚCI</t>
  </si>
  <si>
    <t>5100</t>
  </si>
  <si>
    <t>Ostatní záležitosti sociálních věcí a politiky 
zaměstnanosti</t>
  </si>
  <si>
    <t>Ostatní záležitosti sociálních věcí a politiky 
zaměstnanosti - Krajská rada seniorů Vysočiny</t>
  </si>
  <si>
    <t>Zařízení pro výkon pěstounské péče</t>
  </si>
  <si>
    <t>Domovy - sociální ústavy pro dospělé - zřizovatelská působnost kraje</t>
  </si>
  <si>
    <t>Domovy - soc. ústavy pro zdrav. postiž. mládež vč.diagnostických úst. - zřizovatelská působnost kraje</t>
  </si>
  <si>
    <t>Domovy - domovy pro seniory - zřizovatelská působnost kraje</t>
  </si>
  <si>
    <t>Domovy - domovy pro seniory (zřizovatel obec nebo jiná právnická osoba)</t>
  </si>
  <si>
    <t>Ostatní sociální péče a pomoc rodině a manželství - zřizovatelská působnost kraje</t>
  </si>
  <si>
    <t>Ostatní sociální péče a pomoc rodině a manželství</t>
  </si>
  <si>
    <t>43xx</t>
  </si>
  <si>
    <t>Ostatní výdaje na sociální služby</t>
  </si>
  <si>
    <t>Domovy - výdaje na pořízení movitých věcí v sociální oblasti</t>
  </si>
  <si>
    <t>VÝDAJE V KAPITOLE SOCIÁLNÍ VĚCI CELKEM</t>
  </si>
  <si>
    <t xml:space="preserve">9  KAPITOLA POŽÁRNÍ OCHRANA  A IZS </t>
  </si>
  <si>
    <t>Ostatní záležitosti bezpečnosti, veřejného pořádku</t>
  </si>
  <si>
    <t>1500</t>
  </si>
  <si>
    <t>Ostatní složky a činnosti integrovaného záchranného systému</t>
  </si>
  <si>
    <t>Požární ochrana - dobrovolná část</t>
  </si>
  <si>
    <t>Bezpečnost a veřejný pořádek</t>
  </si>
  <si>
    <t>Požární ochrana - profesionální část</t>
  </si>
  <si>
    <t>VÝDAJE V KAPITOLE POŽÁRNÍ OCHRANA A INTEGROVANÝ ZÁCHRANNÝ SYSTÉM CELKEM</t>
  </si>
  <si>
    <t>10  KAPITOLA ZASTUPITELSTVO KRAJE</t>
  </si>
  <si>
    <t>1800</t>
  </si>
  <si>
    <t>Zastupitelstva krajů</t>
  </si>
  <si>
    <t xml:space="preserve">Mezinárodní spolupráce - Prostředky na zajištění spolupráce Kraje Vysočina s partnerskými zahraničními regiony </t>
  </si>
  <si>
    <t>Kulturní, společenské a sportovní akce podporované krajem</t>
  </si>
  <si>
    <t>Zastupitelstva krajů - členství kraje v Asociaci krajů ČR</t>
  </si>
  <si>
    <t>VÝDAJE V KAPITOLE ZASTUPITELSTVO KRAJE</t>
  </si>
  <si>
    <t>11  KAPITOLA KRAJSKÝ ÚŘAD</t>
  </si>
  <si>
    <t>1900</t>
  </si>
  <si>
    <t>Činnost regionální správy</t>
  </si>
  <si>
    <t>VÝDAJE V KAPITOLE KRAJSKÝ ÚŘAD CELKEM</t>
  </si>
  <si>
    <t>12  KAPITOLA REGIONÁLNÍ ROZVOJ</t>
  </si>
  <si>
    <t>9000</t>
  </si>
  <si>
    <t>Ostatní záležitosti zahraničního obchodu</t>
  </si>
  <si>
    <t>214x</t>
  </si>
  <si>
    <t>Vnitřní obchod a cestovní ruch</t>
  </si>
  <si>
    <t>Záležitosti průmyslu, stavebnictví, obchodu a služeb j.n.</t>
  </si>
  <si>
    <t>Ostatní záležitosti bydlení, komunálních služeb a územního rozvoje</t>
  </si>
  <si>
    <t>Ostatní záležitosti bydlení, komun. služeb a územního rozvoje - Program obnovy venkova Vysočiny</t>
  </si>
  <si>
    <t>Územní rozvoj</t>
  </si>
  <si>
    <t>VÝDAJE V KAPITOLE REGIONÁLNÍ ROZVOJ CELKEM</t>
  </si>
  <si>
    <t xml:space="preserve">13  KAPITOLA NEMOVITÝ MAJETEK </t>
  </si>
  <si>
    <t>8000</t>
  </si>
  <si>
    <t>Výdaje spojené s majetkem kraje</t>
  </si>
  <si>
    <t>8001</t>
  </si>
  <si>
    <t>Technická zhodnocení a vyjmenované opravy ve školství</t>
  </si>
  <si>
    <t>8003</t>
  </si>
  <si>
    <t>Technická zhodnocení a vyjmenované opravy v kulturních organizacích</t>
  </si>
  <si>
    <t>Investice ve zdravotnictví</t>
  </si>
  <si>
    <t>8005</t>
  </si>
  <si>
    <t>Investice ve školství</t>
  </si>
  <si>
    <t>8007</t>
  </si>
  <si>
    <t>Technická zhodnocení a vyjmenované opravy v sociálních organizacích</t>
  </si>
  <si>
    <t>8008</t>
  </si>
  <si>
    <t>Investice v sociálních věcech</t>
  </si>
  <si>
    <t>8009</t>
  </si>
  <si>
    <t>Sídlo kraje</t>
  </si>
  <si>
    <t>VÝDAJE V KAPITOLE NEMOVITÝ MAJETEK CELKEM</t>
  </si>
  <si>
    <t>14  KAPITOLA INFORMATIKA</t>
  </si>
  <si>
    <t>1600</t>
  </si>
  <si>
    <t>VÝDAJE V KAPITOLE INFORMATIKA CELKEM</t>
  </si>
  <si>
    <t>15  KAPITOLA OSTATNÍ FINANČNÍ OPERACE</t>
  </si>
  <si>
    <t>Paragraf/Položka</t>
  </si>
  <si>
    <t>1700</t>
  </si>
  <si>
    <t>Převody vlastním fondům v rozpočtech územní úrovně - uvolnění zastupitelé</t>
  </si>
  <si>
    <t>Převody vlastním fondům v rozpočtech územní úrovně - pracovníci zařazení do KrÚ</t>
  </si>
  <si>
    <t>Ostatní finanční operace - DPPO placená krajem</t>
  </si>
  <si>
    <t>Ostatní finanční operace - DPH placená krajem</t>
  </si>
  <si>
    <t>Obecné příjmy a výdaje z finančních operací - platba úroků z úvěru</t>
  </si>
  <si>
    <t>Splátky jistiny úvěru od EIB</t>
  </si>
  <si>
    <t>VÝDAJE V KAPITOLE OSTATNÍ FINANČNÍ OPERACE CELKEM</t>
  </si>
  <si>
    <t>16  KAPITOLA REZERVA A ROZVOJ KRAJE</t>
  </si>
  <si>
    <t>Ostatní činnosti j.n.  (Nespecifikovaná rezerva)</t>
  </si>
  <si>
    <t>Ostatní činnosti j.n. (Péče o lidské zdroje a majetek 
kraje)</t>
  </si>
  <si>
    <t>Ostatní činnosti j.n. (Strategické a koncepční materiály)</t>
  </si>
  <si>
    <t>VÝDAJE V KAPITOLE REZERVA A ROZV. CELKEM</t>
  </si>
  <si>
    <t>17  KAPITOLA EVROPSKÉ PROJEKTY</t>
  </si>
  <si>
    <t>VÝDAJE V KAPITOLE EVROPSKÉ PROJEKTY CELKEM</t>
  </si>
  <si>
    <t>VÝDAJE CELKEM VČETNĚ FINANCOVÁNÍ (-)</t>
  </si>
  <si>
    <t>Poznámka:  Rozpis rozpočtu a čerpání výdajových položek se řídí informacemi uvedenými v Rozpočtu kraje 2012 - včetně komentáře.</t>
  </si>
  <si>
    <t>D     ZÁVAZNÉ UKAZATELE ROZPISU ROZPOČTU PRO PŘÍSPĚVKOVÉ</t>
  </si>
  <si>
    <t>ORGANIZACE NA ROK 2012</t>
  </si>
  <si>
    <t>v tis. Kč</t>
  </si>
  <si>
    <t>Investiční transfery</t>
  </si>
  <si>
    <t>Ostatní</t>
  </si>
  <si>
    <t>Kapitola</t>
  </si>
  <si>
    <t xml:space="preserve">Příspěvek </t>
  </si>
  <si>
    <t>pořízení</t>
  </si>
  <si>
    <t>technické</t>
  </si>
  <si>
    <t>neinvestiční</t>
  </si>
  <si>
    <t>Odvod z</t>
  </si>
  <si>
    <t>Organizace</t>
  </si>
  <si>
    <t>na provoz</t>
  </si>
  <si>
    <t>movitého</t>
  </si>
  <si>
    <t>zhodnocení</t>
  </si>
  <si>
    <t>transfery</t>
  </si>
  <si>
    <t>inv. fondu</t>
  </si>
  <si>
    <t>majetku</t>
  </si>
  <si>
    <t>nemov. maj.</t>
  </si>
  <si>
    <t>PO celkem kapitoly - Školství, mládeže a sportu</t>
  </si>
  <si>
    <t>Základní škola Ledeč nad Sázavou, Habrecká 378</t>
  </si>
  <si>
    <t>Základní škola, Speciálně pedagogické centrum a Školní družina, U Trojice 2104, Havlíčkův Brod</t>
  </si>
  <si>
    <t>x)</t>
  </si>
  <si>
    <t>Základní škola a Mateřská škola při zdravotnických zařízeních kraje 
Vysočina</t>
  </si>
  <si>
    <t>Základní škola Pelhřimov, Komenského 1326</t>
  </si>
  <si>
    <t>Základní škola Humpolec, Husova 391</t>
  </si>
  <si>
    <t>Základní škola speciální a Praktická škola Černovice</t>
  </si>
  <si>
    <t>Základní škola a Praktická škola Moravské Budějovice, Dobrovského 11</t>
  </si>
  <si>
    <t>Základní škola Třebíč, Cyrilometodějská 22</t>
  </si>
  <si>
    <t>Základní škola a Praktická škola Velké Meziříčí</t>
  </si>
  <si>
    <t>Základní škola Bystřice nad Pernštejnem, Tyršova 106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</si>
  <si>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</si>
  <si>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</si>
  <si>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</si>
  <si>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Základní škola a Praktická škola Chotěboř</t>
  </si>
  <si>
    <t>celkem § 3114</t>
  </si>
  <si>
    <t>Gymnázium Havlíčkův Brod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</si>
  <si>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</si>
  <si>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</si>
  <si>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</si>
  <si>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</si>
  <si>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</si>
  <si>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</si>
  <si>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</si>
  <si>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</si>
  <si>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</si>
  <si>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</si>
  <si>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</si>
  <si>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</si>
  <si>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</si>
  <si>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celkem § 3121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</si>
  <si>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</si>
  <si>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</si>
  <si>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</si>
  <si>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</si>
  <si>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</si>
  <si>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</si>
  <si>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</si>
  <si>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</si>
  <si>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Česká zemědělská akademie v Humpolci, střední škola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</si>
  <si>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</si>
  <si>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</si>
  <si>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</si>
  <si>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</si>
  <si>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</si>
  <si>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</si>
  <si>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</si>
  <si>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</si>
  <si>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>celkem § 3122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</si>
  <si>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</si>
  <si>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</si>
  <si>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</si>
  <si>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</si>
  <si>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</si>
  <si>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</si>
  <si>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</si>
  <si>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</si>
  <si>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průmyslová škola a Střední odborné učiliště Pelhřimov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</si>
  <si>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</si>
  <si>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</si>
  <si>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</si>
  <si>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</si>
  <si>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</si>
  <si>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</si>
  <si>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</si>
  <si>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>celkem § 3123</t>
  </si>
  <si>
    <t xml:space="preserve">Odborné učiliště a Praktická škola, Černovice, Mariánské náměstí 72 </t>
  </si>
  <si>
    <t>celkem § 3124</t>
  </si>
  <si>
    <t>Školní statek, Humpolec, Dusilov 384</t>
  </si>
  <si>
    <t>celkem § 3125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</si>
  <si>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</si>
  <si>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</si>
  <si>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</si>
  <si>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</si>
  <si>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</si>
  <si>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celkem § 3146</t>
  </si>
  <si>
    <t>Domov mládeže a Školní jídelna Jihlava</t>
  </si>
  <si>
    <t>celkem § 3147</t>
  </si>
  <si>
    <t>y)</t>
  </si>
  <si>
    <t>Vysočina Education, školské zařízení pro DVPP a středisko služeb školám, příspěvková organizace</t>
  </si>
  <si>
    <t>celkem § 3299</t>
  </si>
  <si>
    <t>z)</t>
  </si>
  <si>
    <t>celkem § 3421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</si>
  <si>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</si>
  <si>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</si>
  <si>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</si>
  <si>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</si>
  <si>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</si>
  <si>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</si>
  <si>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</si>
  <si>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</si>
  <si>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</si>
  <si>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celkem § 4322</t>
  </si>
  <si>
    <t>x) Ostatní neinvestiční trasfery - nákup vybavení přístavby (II. etapa)</t>
  </si>
  <si>
    <t>y) Ostatní neinvetiční transfery - financování lektora francouzského jazyka</t>
  </si>
  <si>
    <t>z) Ostatní neinvestiční transfery - financování soutěže Enersol</t>
  </si>
  <si>
    <t>Příspěvek</t>
  </si>
  <si>
    <t>PO celkem kapitoly - Kultura</t>
  </si>
  <si>
    <t>Horácké divadlo Jihlava, příspěvková organizace</t>
  </si>
  <si>
    <t>celkem § 3311</t>
  </si>
  <si>
    <t>Krajská knihovna Vysočiny</t>
  </si>
  <si>
    <t>celkem § 3314</t>
  </si>
  <si>
    <t>Galerie výtvarného umění v Havlíčkově Brodě</t>
  </si>
  <si>
    <t>Oblastní galerie Vysočiny v Jihlavě</t>
  </si>
  <si>
    <t>Horácká galerie v Novém Městě na Moravě</t>
  </si>
  <si>
    <t>Muzeum Vysočiny Havlíčkův Brod, přísp. org.</t>
  </si>
  <si>
    <t>Muzeum Vysočiny Jihlava, přísp. org.</t>
  </si>
  <si>
    <t>Muzeum Vysočiny Třebíč, přísp. org.</t>
  </si>
  <si>
    <t>Muzeum Vysočiny Pelhřimov, přísp. org.</t>
  </si>
  <si>
    <t>celkem § 3315</t>
  </si>
  <si>
    <t>Vysočina Tourism</t>
  </si>
  <si>
    <t>celkem § 2143</t>
  </si>
  <si>
    <t>nem. maj.</t>
  </si>
  <si>
    <t>PO celkem kapitoly - Sociální věci</t>
  </si>
  <si>
    <t>Ústav sociální péče Zboží</t>
  </si>
  <si>
    <t>Domov ve Věži</t>
  </si>
  <si>
    <t>Domov Háj</t>
  </si>
  <si>
    <t>Domov bez zámku</t>
  </si>
  <si>
    <t>Ústav sociální péče Nové Syrovice</t>
  </si>
  <si>
    <t>Domov Jeřabina</t>
  </si>
  <si>
    <t>Ústav  sociální péče Lidmaň</t>
  </si>
  <si>
    <t>celkem § 4357</t>
  </si>
  <si>
    <t>Diagnostický ústav sociální péče Černovice</t>
  </si>
  <si>
    <t>Ústav sociální péče Křižanov</t>
  </si>
  <si>
    <t>Domov pro seniory Havlíčkův Brod</t>
  </si>
  <si>
    <t>Domov důchodců Ždírec</t>
  </si>
  <si>
    <t>Domov důchodců Onšov</t>
  </si>
  <si>
    <t>Domov důchodců Proseč-Obořiště</t>
  </si>
  <si>
    <t>Domov důchodců Proseč  u Pošné</t>
  </si>
  <si>
    <t>Domov důchodců Humpolec</t>
  </si>
  <si>
    <t>Domov pro seniory  Mitrov</t>
  </si>
  <si>
    <t>Domov pro seniory Velké Meziříčí</t>
  </si>
  <si>
    <t>Domov pro seniory Třebíč, Koutkova - Kubešova</t>
  </si>
  <si>
    <t>Domov pro seniory Třebíč - Manž. Curieových</t>
  </si>
  <si>
    <t>Domov pro seniory Náměšť nad Oslavou</t>
  </si>
  <si>
    <t>Psychocentrum - manželská a rodinná poradna kraje Vysočina</t>
  </si>
  <si>
    <t>celkem § 4339</t>
  </si>
  <si>
    <t>PO celkem kapitoly - Doprava</t>
  </si>
  <si>
    <t>Krajská správa a údržba silnic Vysočiny</t>
  </si>
  <si>
    <t>celkem § 2212</t>
  </si>
  <si>
    <t>PO celkem kapitoly - Zdravotnictví</t>
  </si>
  <si>
    <t>Nemocnice Havlíčkův Brod</t>
  </si>
  <si>
    <t>Nemocnice Jihlava</t>
  </si>
  <si>
    <t>Nemocnice Pelhřimov</t>
  </si>
  <si>
    <t>Nemocnice Třebíč</t>
  </si>
  <si>
    <t>Nemocnice Nové Město na Moravě</t>
  </si>
  <si>
    <t>celkem § 3522</t>
  </si>
  <si>
    <t>Dětské centrum Jihlava</t>
  </si>
  <si>
    <t>Dětský domov Kamenice nad Lipou</t>
  </si>
  <si>
    <t>celkem § 3529</t>
  </si>
  <si>
    <t>Zdravotnická záchranná služba kraje Vysočina</t>
  </si>
  <si>
    <t>celkem § 3533</t>
  </si>
  <si>
    <t xml:space="preserve">E  SEZNAM TRANSFERŮ OBCÍM A JINÝM SUBJEKTŮM SCHVALOVANÝCH </t>
  </si>
  <si>
    <t xml:space="preserve">    ZASTUPITELSTVEM KRAJE</t>
  </si>
  <si>
    <t>IČ</t>
  </si>
  <si>
    <t>Název organizace</t>
  </si>
  <si>
    <t>Adresa organizace</t>
  </si>
  <si>
    <t>Účel</t>
  </si>
  <si>
    <t>Účelová dotace v tis. Kč</t>
  </si>
  <si>
    <t>00090719</t>
  </si>
  <si>
    <t xml:space="preserve">Městská knihovna Jihlava </t>
  </si>
  <si>
    <t>Hluboká 1/109, 586 01 Jihlava</t>
  </si>
  <si>
    <t>Zajištění výkonu regionálních funkcí knihoven - Městská knihovna Jihlava prostřednictvím statutárního města Jihlava.</t>
  </si>
  <si>
    <t>00374580</t>
  </si>
  <si>
    <t>Kulturní zařízení města Pelhřimova, příspěvková organizace</t>
  </si>
  <si>
    <t>Třída Legií 1115, 393 01 Pelhřimov</t>
  </si>
  <si>
    <t>Zajištění výkonu regionálních funkcí knihoven - Kulturní zařízení města Pelhřimova prostřednictvím města Pelhřimov.</t>
  </si>
  <si>
    <t>00091740</t>
  </si>
  <si>
    <t>Městská knihovna v Třebíči</t>
  </si>
  <si>
    <t>Hasskova 102/2, 674 01 Třebíč</t>
  </si>
  <si>
    <t>Zajištění výkonu regionálních funkcí knihoven - Městská knihovna v Třebíči prostřednictvím města Třebíč.</t>
  </si>
  <si>
    <t>00093050</t>
  </si>
  <si>
    <t>Knihovna Matěje Josefa Sychry, Žďár nad Sázavou</t>
  </si>
  <si>
    <t>Havlíčkovo náměstí 5, 591 38 Žďár nad Sázavou</t>
  </si>
  <si>
    <t>Zajištění výkonu regionálních funkcí knihoven - Knihovna M. J. Sychry Žďár nad Sázavou prostřednictvím města Žďár n. Sázavou.</t>
  </si>
  <si>
    <t>70933146</t>
  </si>
  <si>
    <t>Asociace krajů České republiky</t>
  </si>
  <si>
    <t>Zborovská 81/11, 150 21 Praha 5 - Malá Strana</t>
  </si>
  <si>
    <t>Členský příspěvek kraje.</t>
  </si>
  <si>
    <t>Hasičský záchranný sbor Kraje Vysočina</t>
  </si>
  <si>
    <t>Ke Skalce 32, 586 04 Jihlava</t>
  </si>
  <si>
    <t>Příspěvek HZS Kraje Vysočina určený na pokrytí jeho potřeb dle zákona č. 133/1985, o požární ochraně, ve znění pozdějších předpisů.</t>
  </si>
  <si>
    <t>75082241</t>
  </si>
  <si>
    <t>Regionální rada regionu soudržnosti Jihovýchod</t>
  </si>
  <si>
    <t xml:space="preserve">Kounicova 13, 602 00 Brno </t>
  </si>
  <si>
    <t>Prostředky na spolufinancování projektů v rámci Regionálního operačního programu.</t>
  </si>
  <si>
    <r>
      <t xml:space="preserve">PŘÍJMY CELKEM </t>
    </r>
    <r>
      <rPr>
        <sz val="12"/>
        <rFont val="Arial CE"/>
        <family val="2"/>
      </rPr>
      <t>(tis. Kč)</t>
    </r>
  </si>
  <si>
    <r>
      <t xml:space="preserve">VÝDAJE  </t>
    </r>
    <r>
      <rPr>
        <sz val="12"/>
        <rFont val="Arial CE"/>
        <family val="2"/>
      </rPr>
      <t>(tis. Kč) včetně                   financování (-)</t>
    </r>
  </si>
  <si>
    <r>
      <t xml:space="preserve">         z toho    </t>
    </r>
    <r>
      <rPr>
        <i/>
        <sz val="10"/>
        <rFont val="Arial CE"/>
        <family val="2"/>
      </rPr>
      <t xml:space="preserve">       Nespecifikovaná rezerva </t>
    </r>
    <r>
      <rPr>
        <sz val="10"/>
        <rFont val="Arial CE"/>
        <family val="2"/>
      </rPr>
      <t xml:space="preserve">      </t>
    </r>
  </si>
  <si>
    <r>
      <t xml:space="preserve">VÝDAJE CELKEM </t>
    </r>
    <r>
      <rPr>
        <sz val="12"/>
        <rFont val="Arial CE"/>
        <family val="2"/>
      </rPr>
      <t>(tis. Kč)</t>
    </r>
  </si>
  <si>
    <r>
      <t xml:space="preserve">SALDO ZDROJŮ A VÝDAJŮ </t>
    </r>
    <r>
      <rPr>
        <sz val="12"/>
        <rFont val="Arial CE"/>
        <family val="2"/>
      </rPr>
      <t>(tis. Kč)</t>
    </r>
  </si>
  <si>
    <r>
      <t xml:space="preserve">Poznámka: </t>
    </r>
    <r>
      <rPr>
        <sz val="9"/>
        <rFont val="Arial CE"/>
        <family val="2"/>
      </rPr>
      <t>Investiční dotace budou uvolňovány podle skutečnosti dle předložených faktur, maximálně však do výše schváleného závazného ukazatele.</t>
    </r>
  </si>
  <si>
    <t>FINANCOVÁNÍ (+) CELKEM</t>
  </si>
  <si>
    <t>RK-39-2011-32, př. 1</t>
  </si>
</sst>
</file>

<file path=xl/styles.xml><?xml version="1.0" encoding="utf-8"?>
<styleSheet xmlns="http://schemas.openxmlformats.org/spreadsheetml/2006/main">
  <numFmts count="7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\ _K_č"/>
    <numFmt numFmtId="166" formatCode="0.0"/>
    <numFmt numFmtId="167" formatCode="[$-1010409]General"/>
    <numFmt numFmtId="168" formatCode="[$-1010409]###\ ###\ ###\ ###"/>
    <numFmt numFmtId="169" formatCode="d\.\ mmmm\ yyyy"/>
    <numFmt numFmtId="170" formatCode="\-"/>
    <numFmt numFmtId="171" formatCode="#,##0_ ;\-#,##0\ "/>
    <numFmt numFmtId="172" formatCode="#,##0.0"/>
    <numFmt numFmtId="173" formatCode="0.000"/>
    <numFmt numFmtId="174" formatCode="#,##0.000"/>
    <numFmt numFmtId="175" formatCode="0.000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#,##0.00000"/>
    <numFmt numFmtId="190" formatCode="0.00000"/>
    <numFmt numFmtId="191" formatCode="0.000000"/>
    <numFmt numFmtId="192" formatCode="0.0000000"/>
    <numFmt numFmtId="193" formatCode="0.00000000"/>
    <numFmt numFmtId="194" formatCode="#,##0.000000"/>
    <numFmt numFmtId="195" formatCode="#,##0.0000000"/>
    <numFmt numFmtId="196" formatCode="d/m"/>
    <numFmt numFmtId="197" formatCode="000\ 00"/>
    <numFmt numFmtId="198" formatCode="#,##0.00\ &quot;Kč&quot;"/>
    <numFmt numFmtId="199" formatCode="0.000000000"/>
    <numFmt numFmtId="200" formatCode="&quot;Kč&quot;#,##0_);\(&quot;Kč&quot;#,##0\)"/>
    <numFmt numFmtId="201" formatCode="&quot;Kč&quot;#,##0_);[Red]\(&quot;Kč&quot;#,##0\)"/>
    <numFmt numFmtId="202" formatCode="&quot;Kč&quot;#,##0.00_);\(&quot;Kč&quot;#,##0.00\)"/>
    <numFmt numFmtId="203" formatCode="&quot;Kč&quot;#,##0.00_);[Red]\(&quot;Kč&quot;#,##0.00\)"/>
    <numFmt numFmtId="204" formatCode="_(&quot;Kč&quot;* #,##0_);_(&quot;Kč&quot;* \(#,##0\);_(&quot;Kč&quot;* &quot;-&quot;_);_(@_)"/>
    <numFmt numFmtId="205" formatCode="_(&quot;Kč&quot;* #,##0.00_);_(&quot;Kč&quot;* \(#,##0.00\);_(&quot;Kč&quot;* &quot;-&quot;??_);_(@_)"/>
    <numFmt numFmtId="206" formatCode="m/yy"/>
    <numFmt numFmtId="207" formatCode="0.000%"/>
    <numFmt numFmtId="208" formatCode="0.0000%"/>
    <numFmt numFmtId="209" formatCode="#,##0.00_ ;[Red]\-#,##0.00\ "/>
    <numFmt numFmtId="210" formatCode="mmm/yyyy"/>
    <numFmt numFmtId="211" formatCode="#,##0.00\ _K_č"/>
    <numFmt numFmtId="212" formatCode="[$-405]d\.\ mmmm\ yyyy"/>
    <numFmt numFmtId="213" formatCode="0,%"/>
    <numFmt numFmtId="214" formatCode="\1\2\5\%"/>
    <numFmt numFmtId="215" formatCode="0.00,%"/>
    <numFmt numFmtId="216" formatCode="000,%"/>
    <numFmt numFmtId="217" formatCode="#,##0.000_ ;\-#,##0.000\ "/>
    <numFmt numFmtId="218" formatCode="_-* #,##0.000\ &quot;Kč&quot;_-;\-* #,##0.000\ &quot;Kč&quot;_-;_-* &quot;-&quot;???\ &quot;Kč&quot;_-;_-@_-"/>
    <numFmt numFmtId="219" formatCode="\+0.00\ &quot;Kč&quot;;\-0.00\ &quot;Kč&quot;"/>
    <numFmt numFmtId="220" formatCode="\+0;\-0"/>
    <numFmt numFmtId="221" formatCode="\+0,000;\-0,000"/>
    <numFmt numFmtId="222" formatCode="\+0,;\-0"/>
    <numFmt numFmtId="223" formatCode="#,##0\ &quot;Kč&quot;"/>
    <numFmt numFmtId="224" formatCode="#,##0;[Red]#,##0"/>
    <numFmt numFmtId="225" formatCode="d/m/yyyy;@"/>
    <numFmt numFmtId="226" formatCode="d/m;@"/>
    <numFmt numFmtId="227" formatCode="d/m/yy;@"/>
  </numFmts>
  <fonts count="41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sz val="8"/>
      <name val="Arial CE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6"/>
      <name val="Arial CE"/>
      <family val="2"/>
    </font>
    <font>
      <sz val="10"/>
      <color indexed="10"/>
      <name val="Arial CE"/>
      <family val="0"/>
    </font>
    <font>
      <sz val="11"/>
      <name val="Arial CE"/>
      <family val="2"/>
    </font>
    <font>
      <i/>
      <sz val="10"/>
      <name val="Arial CE"/>
      <family val="2"/>
    </font>
    <font>
      <b/>
      <i/>
      <sz val="9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sz val="2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3" fontId="13" fillId="0" borderId="6">
      <alignment horizontal="center" vertical="center" wrapText="1"/>
      <protection/>
    </xf>
    <xf numFmtId="0" fontId="0" fillId="18" borderId="7" applyNumberFormat="0" applyFon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9" applyNumberFormat="0" applyAlignment="0" applyProtection="0"/>
    <xf numFmtId="0" fontId="19" fillId="19" borderId="9" applyNumberFormat="0" applyAlignment="0" applyProtection="0"/>
    <xf numFmtId="0" fontId="20" fillId="19" borderId="10" applyNumberFormat="0" applyAlignment="0" applyProtection="0"/>
    <xf numFmtId="0" fontId="21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88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15" xfId="0" applyBorder="1" applyAlignment="1">
      <alignment/>
    </xf>
    <xf numFmtId="0" fontId="26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7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1" fontId="28" fillId="0" borderId="0" xfId="0" applyNumberFormat="1" applyFont="1" applyBorder="1" applyAlignment="1">
      <alignment/>
    </xf>
    <xf numFmtId="0" fontId="24" fillId="0" borderId="0" xfId="0" applyFont="1" applyAlignment="1">
      <alignment horizontal="left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3" fontId="28" fillId="0" borderId="19" xfId="0" applyNumberFormat="1" applyFont="1" applyFill="1" applyBorder="1" applyAlignment="1">
      <alignment horizontal="center"/>
    </xf>
    <xf numFmtId="3" fontId="28" fillId="0" borderId="20" xfId="0" applyNumberFormat="1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3" fontId="28" fillId="0" borderId="21" xfId="0" applyNumberFormat="1" applyFont="1" applyBorder="1" applyAlignment="1">
      <alignment horizontal="right"/>
    </xf>
    <xf numFmtId="9" fontId="28" fillId="0" borderId="22" xfId="0" applyNumberFormat="1" applyFont="1" applyBorder="1" applyAlignment="1">
      <alignment/>
    </xf>
    <xf numFmtId="3" fontId="22" fillId="0" borderId="23" xfId="0" applyNumberFormat="1" applyFont="1" applyBorder="1" applyAlignment="1">
      <alignment horizontal="right"/>
    </xf>
    <xf numFmtId="9" fontId="0" fillId="0" borderId="24" xfId="0" applyNumberFormat="1" applyBorder="1" applyAlignment="1">
      <alignment/>
    </xf>
    <xf numFmtId="3" fontId="22" fillId="0" borderId="25" xfId="0" applyNumberFormat="1" applyFont="1" applyBorder="1" applyAlignment="1">
      <alignment horizontal="right"/>
    </xf>
    <xf numFmtId="9" fontId="0" fillId="0" borderId="26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3" fontId="28" fillId="0" borderId="20" xfId="0" applyNumberFormat="1" applyFont="1" applyBorder="1" applyAlignment="1">
      <alignment horizontal="right" vertical="center"/>
    </xf>
    <xf numFmtId="9" fontId="28" fillId="0" borderId="19" xfId="0" applyNumberFormat="1" applyFont="1" applyBorder="1" applyAlignment="1">
      <alignment horizontal="right" vertical="center"/>
    </xf>
    <xf numFmtId="3" fontId="28" fillId="19" borderId="20" xfId="0" applyNumberFormat="1" applyFont="1" applyFill="1" applyBorder="1" applyAlignment="1">
      <alignment horizontal="right"/>
    </xf>
    <xf numFmtId="9" fontId="28" fillId="19" borderId="19" xfId="0" applyNumberFormat="1" applyFont="1" applyFill="1" applyBorder="1" applyAlignment="1">
      <alignment/>
    </xf>
    <xf numFmtId="3" fontId="0" fillId="0" borderId="27" xfId="0" applyNumberFormat="1" applyBorder="1" applyAlignment="1">
      <alignment horizontal="right"/>
    </xf>
    <xf numFmtId="3" fontId="28" fillId="0" borderId="20" xfId="0" applyNumberFormat="1" applyFont="1" applyFill="1" applyBorder="1" applyAlignment="1">
      <alignment horizontal="right" vertical="center"/>
    </xf>
    <xf numFmtId="9" fontId="28" fillId="0" borderId="19" xfId="0" applyNumberFormat="1" applyFont="1" applyFill="1" applyBorder="1" applyAlignment="1">
      <alignment vertical="center"/>
    </xf>
    <xf numFmtId="3" fontId="22" fillId="0" borderId="21" xfId="0" applyNumberFormat="1" applyFont="1" applyFill="1" applyBorder="1" applyAlignment="1">
      <alignment horizontal="right"/>
    </xf>
    <xf numFmtId="3" fontId="22" fillId="0" borderId="28" xfId="0" applyNumberFormat="1" applyFont="1" applyFill="1" applyBorder="1" applyAlignment="1">
      <alignment horizontal="right"/>
    </xf>
    <xf numFmtId="9" fontId="0" fillId="0" borderId="24" xfId="0" applyNumberFormat="1" applyFont="1" applyBorder="1" applyAlignment="1">
      <alignment/>
    </xf>
    <xf numFmtId="3" fontId="22" fillId="0" borderId="23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22" fillId="0" borderId="29" xfId="0" applyNumberFormat="1" applyFont="1" applyFill="1" applyBorder="1" applyAlignment="1">
      <alignment horizontal="right"/>
    </xf>
    <xf numFmtId="3" fontId="34" fillId="0" borderId="23" xfId="0" applyNumberFormat="1" applyFont="1" applyFill="1" applyBorder="1" applyAlignment="1">
      <alignment horizontal="right" vertical="center"/>
    </xf>
    <xf numFmtId="9" fontId="0" fillId="0" borderId="24" xfId="0" applyNumberFormat="1" applyFont="1" applyBorder="1" applyAlignment="1">
      <alignment vertical="center"/>
    </xf>
    <xf numFmtId="3" fontId="22" fillId="0" borderId="30" xfId="0" applyNumberFormat="1" applyFont="1" applyFill="1" applyBorder="1" applyAlignment="1">
      <alignment horizontal="right"/>
    </xf>
    <xf numFmtId="9" fontId="0" fillId="0" borderId="26" xfId="0" applyNumberFormat="1" applyFont="1" applyBorder="1" applyAlignment="1">
      <alignment/>
    </xf>
    <xf numFmtId="0" fontId="28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3" fontId="28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3" fontId="28" fillId="19" borderId="19" xfId="0" applyNumberFormat="1" applyFont="1" applyFill="1" applyBorder="1" applyAlignment="1">
      <alignment horizontal="right"/>
    </xf>
    <xf numFmtId="0" fontId="0" fillId="19" borderId="19" xfId="0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6" xfId="0" applyBorder="1" applyAlignment="1">
      <alignment vertical="center" wrapText="1"/>
    </xf>
    <xf numFmtId="3" fontId="0" fillId="0" borderId="6" xfId="0" applyNumberFormat="1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0" fontId="0" fillId="0" borderId="14" xfId="0" applyFill="1" applyBorder="1" applyAlignment="1">
      <alignment wrapText="1"/>
    </xf>
    <xf numFmtId="49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2" fillId="0" borderId="6" xfId="0" applyFont="1" applyBorder="1" applyAlignment="1">
      <alignment vertical="center" wrapText="1"/>
    </xf>
    <xf numFmtId="3" fontId="22" fillId="0" borderId="6" xfId="0" applyNumberFormat="1" applyFont="1" applyBorder="1" applyAlignment="1">
      <alignment vertical="center" wrapText="1"/>
    </xf>
    <xf numFmtId="49" fontId="0" fillId="0" borderId="6" xfId="0" applyNumberFormat="1" applyFont="1" applyFill="1" applyBorder="1" applyAlignment="1">
      <alignment horizontal="left" vertical="center"/>
    </xf>
    <xf numFmtId="3" fontId="22" fillId="0" borderId="6" xfId="0" applyNumberFormat="1" applyFont="1" applyFill="1" applyBorder="1" applyAlignment="1">
      <alignment horizontal="right" vertical="center"/>
    </xf>
    <xf numFmtId="3" fontId="22" fillId="0" borderId="6" xfId="0" applyNumberFormat="1" applyFont="1" applyBorder="1" applyAlignment="1">
      <alignment horizontal="right" vertical="center" wrapText="1"/>
    </xf>
    <xf numFmtId="1" fontId="0" fillId="0" borderId="6" xfId="0" applyNumberFormat="1" applyBorder="1" applyAlignment="1">
      <alignment horizontal="center" vertical="center" wrapText="1"/>
    </xf>
    <xf numFmtId="2" fontId="22" fillId="0" borderId="6" xfId="0" applyNumberFormat="1" applyFont="1" applyBorder="1" applyAlignment="1">
      <alignment vertical="center" wrapText="1"/>
    </xf>
    <xf numFmtId="0" fontId="0" fillId="19" borderId="6" xfId="0" applyFill="1" applyBorder="1" applyAlignment="1">
      <alignment vertical="center" wrapText="1"/>
    </xf>
    <xf numFmtId="3" fontId="22" fillId="19" borderId="6" xfId="0" applyNumberFormat="1" applyFont="1" applyFill="1" applyBorder="1" applyAlignment="1">
      <alignment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2" fillId="19" borderId="6" xfId="0" applyFont="1" applyFill="1" applyBorder="1" applyAlignment="1">
      <alignment horizontal="center" vertical="center" wrapText="1"/>
    </xf>
    <xf numFmtId="0" fontId="0" fillId="19" borderId="6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3" fontId="22" fillId="0" borderId="17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0" fillId="19" borderId="6" xfId="0" applyFill="1" applyBorder="1" applyAlignment="1">
      <alignment horizontal="center" vertical="center"/>
    </xf>
    <xf numFmtId="0" fontId="0" fillId="19" borderId="6" xfId="0" applyFill="1" applyBorder="1" applyAlignment="1">
      <alignment vertical="center"/>
    </xf>
    <xf numFmtId="3" fontId="0" fillId="19" borderId="6" xfId="0" applyNumberFormat="1" applyFill="1" applyBorder="1" applyAlignment="1">
      <alignment horizontal="center" vertical="center"/>
    </xf>
    <xf numFmtId="0" fontId="0" fillId="19" borderId="31" xfId="0" applyFill="1" applyBorder="1" applyAlignment="1">
      <alignment horizontal="center" vertical="center"/>
    </xf>
    <xf numFmtId="0" fontId="0" fillId="19" borderId="6" xfId="0" applyFont="1" applyFill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35" fillId="0" borderId="6" xfId="0" applyFont="1" applyBorder="1" applyAlignment="1">
      <alignment vertical="center" wrapText="1"/>
    </xf>
    <xf numFmtId="3" fontId="22" fillId="0" borderId="6" xfId="0" applyNumberFormat="1" applyFont="1" applyBorder="1" applyAlignment="1">
      <alignment horizontal="right" vertical="center"/>
    </xf>
    <xf numFmtId="3" fontId="22" fillId="0" borderId="31" xfId="0" applyNumberFormat="1" applyFont="1" applyBorder="1" applyAlignment="1">
      <alignment horizontal="right" vertical="center"/>
    </xf>
    <xf numFmtId="3" fontId="22" fillId="0" borderId="6" xfId="0" applyNumberFormat="1" applyFont="1" applyBorder="1" applyAlignment="1">
      <alignment vertical="center"/>
    </xf>
    <xf numFmtId="0" fontId="22" fillId="0" borderId="31" xfId="0" applyFont="1" applyBorder="1" applyAlignment="1">
      <alignment vertical="center"/>
    </xf>
    <xf numFmtId="49" fontId="0" fillId="0" borderId="32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5" fillId="0" borderId="32" xfId="0" applyFont="1" applyBorder="1" applyAlignment="1">
      <alignment vertical="center" wrapText="1"/>
    </xf>
    <xf numFmtId="3" fontId="22" fillId="0" borderId="11" xfId="0" applyNumberFormat="1" applyFont="1" applyBorder="1" applyAlignment="1">
      <alignment horizontal="right" vertical="center"/>
    </xf>
    <xf numFmtId="3" fontId="22" fillId="19" borderId="6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22" fillId="0" borderId="0" xfId="0" applyFont="1" applyAlignment="1">
      <alignment/>
    </xf>
    <xf numFmtId="0" fontId="2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35" fillId="0" borderId="33" xfId="0" applyFont="1" applyBorder="1" applyAlignment="1">
      <alignment vertical="center" wrapText="1"/>
    </xf>
    <xf numFmtId="0" fontId="22" fillId="0" borderId="6" xfId="0" applyFont="1" applyBorder="1" applyAlignment="1">
      <alignment vertical="center"/>
    </xf>
    <xf numFmtId="0" fontId="12" fillId="0" borderId="34" xfId="0" applyFont="1" applyBorder="1" applyAlignment="1">
      <alignment horizontal="center" vertical="center" wrapText="1"/>
    </xf>
    <xf numFmtId="0" fontId="35" fillId="0" borderId="17" xfId="0" applyFont="1" applyBorder="1" applyAlignment="1">
      <alignment vertical="center" wrapText="1"/>
    </xf>
    <xf numFmtId="3" fontId="35" fillId="0" borderId="6" xfId="0" applyNumberFormat="1" applyFont="1" applyFill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22" fillId="0" borderId="35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3" fontId="22" fillId="0" borderId="6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22" fillId="0" borderId="6" xfId="0" applyFont="1" applyBorder="1" applyAlignment="1">
      <alignment vertical="center" wrapText="1"/>
    </xf>
    <xf numFmtId="3" fontId="22" fillId="0" borderId="6" xfId="0" applyNumberFormat="1" applyFont="1" applyFill="1" applyBorder="1" applyAlignment="1">
      <alignment vertical="center"/>
    </xf>
    <xf numFmtId="0" fontId="22" fillId="0" borderId="6" xfId="0" applyFont="1" applyBorder="1" applyAlignment="1">
      <alignment vertical="center"/>
    </xf>
    <xf numFmtId="3" fontId="22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0" fontId="35" fillId="0" borderId="6" xfId="0" applyFont="1" applyBorder="1" applyAlignment="1">
      <alignment vertical="center"/>
    </xf>
    <xf numFmtId="49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vertical="center" wrapText="1"/>
    </xf>
    <xf numFmtId="49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3" fontId="35" fillId="0" borderId="6" xfId="0" applyNumberFormat="1" applyFont="1" applyFill="1" applyBorder="1" applyAlignment="1">
      <alignment vertical="center"/>
    </xf>
    <xf numFmtId="49" fontId="12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3" fontId="35" fillId="0" borderId="6" xfId="0" applyNumberFormat="1" applyFont="1" applyBorder="1" applyAlignment="1">
      <alignment horizontal="right" vertical="center"/>
    </xf>
    <xf numFmtId="3" fontId="35" fillId="19" borderId="6" xfId="0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49" fontId="0" fillId="0" borderId="6" xfId="0" applyNumberFormat="1" applyFont="1" applyBorder="1" applyAlignment="1">
      <alignment horizontal="center" vertical="center" wrapText="1"/>
    </xf>
    <xf numFmtId="0" fontId="35" fillId="0" borderId="6" xfId="0" applyFont="1" applyFill="1" applyBorder="1" applyAlignment="1">
      <alignment vertical="center" wrapText="1" shrinkToFit="1"/>
    </xf>
    <xf numFmtId="0" fontId="25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5" fillId="0" borderId="35" xfId="0" applyFont="1" applyBorder="1" applyAlignment="1">
      <alignment vertical="center" wrapText="1"/>
    </xf>
    <xf numFmtId="0" fontId="22" fillId="0" borderId="6" xfId="0" applyFont="1" applyBorder="1" applyAlignment="1">
      <alignment horizontal="left" vertical="center" wrapText="1" shrinkToFit="1"/>
    </xf>
    <xf numFmtId="0" fontId="35" fillId="0" borderId="31" xfId="0" applyFont="1" applyBorder="1" applyAlignment="1">
      <alignment vertical="center" wrapText="1"/>
    </xf>
    <xf numFmtId="3" fontId="22" fillId="19" borderId="6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3" fontId="22" fillId="0" borderId="0" xfId="0" applyNumberFormat="1" applyFont="1" applyFill="1" applyBorder="1" applyAlignment="1">
      <alignment horizontal="right" vertical="center"/>
    </xf>
    <xf numFmtId="0" fontId="0" fillId="19" borderId="6" xfId="0" applyFill="1" applyBorder="1" applyAlignment="1">
      <alignment horizontal="center" vertical="center" wrapText="1"/>
    </xf>
    <xf numFmtId="0" fontId="22" fillId="19" borderId="6" xfId="0" applyFont="1" applyFill="1" applyBorder="1" applyAlignment="1">
      <alignment/>
    </xf>
    <xf numFmtId="0" fontId="0" fillId="19" borderId="6" xfId="0" applyFill="1" applyBorder="1" applyAlignment="1">
      <alignment/>
    </xf>
    <xf numFmtId="0" fontId="0" fillId="19" borderId="31" xfId="0" applyFill="1" applyBorder="1" applyAlignment="1">
      <alignment/>
    </xf>
    <xf numFmtId="0" fontId="0" fillId="19" borderId="33" xfId="0" applyFill="1" applyBorder="1" applyAlignment="1">
      <alignment/>
    </xf>
    <xf numFmtId="0" fontId="0" fillId="19" borderId="35" xfId="0" applyFill="1" applyBorder="1" applyAlignment="1">
      <alignment/>
    </xf>
    <xf numFmtId="3" fontId="22" fillId="19" borderId="6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3" fontId="26" fillId="0" borderId="0" xfId="0" applyNumberFormat="1" applyFont="1" applyAlignment="1">
      <alignment horizontal="centerContinuous"/>
    </xf>
    <xf numFmtId="3" fontId="26" fillId="0" borderId="0" xfId="0" applyNumberFormat="1" applyFont="1" applyFill="1" applyAlignment="1">
      <alignment horizontal="centerContinuous"/>
    </xf>
    <xf numFmtId="3" fontId="26" fillId="0" borderId="0" xfId="0" applyNumberFormat="1" applyFont="1" applyAlignment="1">
      <alignment horizontal="right"/>
    </xf>
    <xf numFmtId="49" fontId="38" fillId="0" borderId="0" xfId="0" applyNumberFormat="1" applyFont="1" applyBorder="1" applyAlignment="1">
      <alignment horizontal="center"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3" fontId="39" fillId="0" borderId="0" xfId="0" applyNumberFormat="1" applyFont="1" applyFill="1" applyAlignment="1">
      <alignment/>
    </xf>
    <xf numFmtId="3" fontId="13" fillId="0" borderId="0" xfId="0" applyNumberFormat="1" applyFont="1" applyAlignment="1">
      <alignment/>
    </xf>
    <xf numFmtId="3" fontId="13" fillId="0" borderId="0" xfId="0" applyNumberFormat="1" applyFont="1" applyFill="1" applyAlignment="1">
      <alignment horizontal="right"/>
    </xf>
    <xf numFmtId="0" fontId="22" fillId="0" borderId="36" xfId="0" applyFont="1" applyBorder="1" applyAlignment="1">
      <alignment horizontal="left"/>
    </xf>
    <xf numFmtId="3" fontId="22" fillId="0" borderId="36" xfId="0" applyNumberFormat="1" applyFont="1" applyBorder="1" applyAlignment="1">
      <alignment horizontal="center"/>
    </xf>
    <xf numFmtId="3" fontId="22" fillId="0" borderId="21" xfId="0" applyNumberFormat="1" applyFont="1" applyBorder="1" applyAlignment="1">
      <alignment horizontal="centerContinuous"/>
    </xf>
    <xf numFmtId="3" fontId="22" fillId="0" borderId="37" xfId="0" applyNumberFormat="1" applyFont="1" applyBorder="1" applyAlignment="1">
      <alignment horizontal="centerContinuous"/>
    </xf>
    <xf numFmtId="3" fontId="22" fillId="0" borderId="36" xfId="0" applyNumberFormat="1" applyFont="1" applyFill="1" applyBorder="1" applyAlignment="1">
      <alignment horizontal="center"/>
    </xf>
    <xf numFmtId="0" fontId="22" fillId="0" borderId="38" xfId="0" applyFont="1" applyBorder="1" applyAlignment="1">
      <alignment horizontal="left"/>
    </xf>
    <xf numFmtId="3" fontId="22" fillId="0" borderId="39" xfId="0" applyNumberFormat="1" applyFont="1" applyBorder="1" applyAlignment="1">
      <alignment horizontal="center"/>
    </xf>
    <xf numFmtId="3" fontId="22" fillId="0" borderId="39" xfId="0" applyNumberFormat="1" applyFont="1" applyFill="1" applyBorder="1" applyAlignment="1">
      <alignment horizontal="center"/>
    </xf>
    <xf numFmtId="3" fontId="38" fillId="0" borderId="0" xfId="0" applyNumberFormat="1" applyFont="1" applyAlignment="1">
      <alignment horizontal="right"/>
    </xf>
    <xf numFmtId="0" fontId="22" fillId="0" borderId="25" xfId="0" applyFont="1" applyBorder="1" applyAlignment="1">
      <alignment horizontal="left"/>
    </xf>
    <xf numFmtId="3" fontId="22" fillId="0" borderId="40" xfId="0" applyNumberFormat="1" applyFont="1" applyBorder="1" applyAlignment="1">
      <alignment horizontal="center"/>
    </xf>
    <xf numFmtId="3" fontId="22" fillId="0" borderId="40" xfId="0" applyNumberFormat="1" applyFont="1" applyFill="1" applyBorder="1" applyAlignment="1">
      <alignment horizontal="center"/>
    </xf>
    <xf numFmtId="3" fontId="22" fillId="0" borderId="0" xfId="0" applyNumberFormat="1" applyFont="1" applyAlignment="1">
      <alignment horizontal="right"/>
    </xf>
    <xf numFmtId="0" fontId="22" fillId="0" borderId="41" xfId="0" applyFont="1" applyBorder="1" applyAlignment="1">
      <alignment horizontal="left"/>
    </xf>
    <xf numFmtId="0" fontId="22" fillId="19" borderId="20" xfId="0" applyFont="1" applyFill="1" applyBorder="1" applyAlignment="1">
      <alignment/>
    </xf>
    <xf numFmtId="3" fontId="22" fillId="19" borderId="19" xfId="0" applyNumberFormat="1" applyFont="1" applyFill="1" applyBorder="1" applyAlignment="1">
      <alignment horizontal="right"/>
    </xf>
    <xf numFmtId="172" fontId="22" fillId="19" borderId="19" xfId="0" applyNumberFormat="1" applyFont="1" applyFill="1" applyBorder="1" applyAlignment="1">
      <alignment horizontal="right"/>
    </xf>
    <xf numFmtId="0" fontId="0" fillId="0" borderId="28" xfId="0" applyFont="1" applyFill="1" applyBorder="1" applyAlignment="1">
      <alignment wrapText="1"/>
    </xf>
    <xf numFmtId="3" fontId="0" fillId="0" borderId="42" xfId="0" applyNumberFormat="1" applyFont="1" applyFill="1" applyBorder="1" applyAlignment="1">
      <alignment vertical="center"/>
    </xf>
    <xf numFmtId="3" fontId="0" fillId="0" borderId="42" xfId="0" applyNumberFormat="1" applyFont="1" applyBorder="1" applyAlignment="1">
      <alignment vertical="center"/>
    </xf>
    <xf numFmtId="0" fontId="0" fillId="0" borderId="23" xfId="0" applyFont="1" applyFill="1" applyBorder="1" applyAlignment="1">
      <alignment wrapText="1"/>
    </xf>
    <xf numFmtId="3" fontId="0" fillId="0" borderId="24" xfId="0" applyNumberFormat="1" applyFont="1" applyFill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3" fontId="38" fillId="0" borderId="0" xfId="0" applyNumberFormat="1" applyFont="1" applyAlignment="1">
      <alignment horizontal="right" vertical="center"/>
    </xf>
    <xf numFmtId="0" fontId="22" fillId="0" borderId="30" xfId="0" applyFont="1" applyFill="1" applyBorder="1" applyAlignment="1">
      <alignment/>
    </xf>
    <xf numFmtId="3" fontId="22" fillId="0" borderId="26" xfId="0" applyNumberFormat="1" applyFont="1" applyFill="1" applyBorder="1" applyAlignment="1">
      <alignment vertical="center"/>
    </xf>
    <xf numFmtId="3" fontId="22" fillId="0" borderId="26" xfId="0" applyNumberFormat="1" applyFont="1" applyBorder="1" applyAlignment="1">
      <alignment vertical="center"/>
    </xf>
    <xf numFmtId="0" fontId="0" fillId="0" borderId="39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3" fontId="0" fillId="0" borderId="26" xfId="0" applyNumberFormat="1" applyFont="1" applyFill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0" fontId="0" fillId="0" borderId="21" xfId="0" applyFont="1" applyFill="1" applyBorder="1" applyAlignment="1">
      <alignment wrapText="1"/>
    </xf>
    <xf numFmtId="3" fontId="0" fillId="0" borderId="22" xfId="0" applyNumberFormat="1" applyFont="1" applyFill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0" fontId="0" fillId="0" borderId="23" xfId="0" applyFont="1" applyFill="1" applyBorder="1" applyAlignment="1">
      <alignment/>
    </xf>
    <xf numFmtId="3" fontId="40" fillId="0" borderId="0" xfId="0" applyNumberFormat="1" applyFont="1" applyAlignment="1">
      <alignment horizontal="right"/>
    </xf>
    <xf numFmtId="0" fontId="0" fillId="0" borderId="28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33" xfId="0" applyNumberFormat="1" applyFont="1" applyBorder="1" applyAlignment="1">
      <alignment vertical="center"/>
    </xf>
    <xf numFmtId="172" fontId="0" fillId="0" borderId="33" xfId="0" applyNumberFormat="1" applyFont="1" applyBorder="1" applyAlignment="1">
      <alignment vertical="center"/>
    </xf>
    <xf numFmtId="0" fontId="0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172" fontId="0" fillId="0" borderId="0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172" fontId="0" fillId="0" borderId="17" xfId="0" applyNumberFormat="1" applyFont="1" applyBorder="1" applyAlignment="1">
      <alignment vertical="center"/>
    </xf>
    <xf numFmtId="3" fontId="22" fillId="0" borderId="43" xfId="0" applyNumberFormat="1" applyFont="1" applyFill="1" applyBorder="1" applyAlignment="1">
      <alignment vertical="center"/>
    </xf>
    <xf numFmtId="172" fontId="22" fillId="0" borderId="43" xfId="0" applyNumberFormat="1" applyFont="1" applyBorder="1" applyAlignment="1">
      <alignment vertical="center"/>
    </xf>
    <xf numFmtId="0" fontId="22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2" fillId="0" borderId="0" xfId="0" applyNumberFormat="1" applyFont="1" applyBorder="1" applyAlignment="1">
      <alignment horizontal="right"/>
    </xf>
    <xf numFmtId="3" fontId="22" fillId="0" borderId="22" xfId="0" applyNumberFormat="1" applyFont="1" applyBorder="1" applyAlignment="1">
      <alignment horizontal="centerContinuous"/>
    </xf>
    <xf numFmtId="0" fontId="22" fillId="0" borderId="39" xfId="0" applyFont="1" applyBorder="1" applyAlignment="1">
      <alignment horizontal="left"/>
    </xf>
    <xf numFmtId="0" fontId="22" fillId="0" borderId="40" xfId="0" applyFont="1" applyBorder="1" applyAlignment="1">
      <alignment horizontal="left"/>
    </xf>
    <xf numFmtId="0" fontId="22" fillId="0" borderId="22" xfId="0" applyFont="1" applyBorder="1" applyAlignment="1">
      <alignment/>
    </xf>
    <xf numFmtId="3" fontId="0" fillId="0" borderId="42" xfId="0" applyNumberFormat="1" applyFont="1" applyBorder="1" applyAlignment="1">
      <alignment/>
    </xf>
    <xf numFmtId="0" fontId="22" fillId="19" borderId="24" xfId="0" applyFont="1" applyFill="1" applyBorder="1" applyAlignment="1">
      <alignment/>
    </xf>
    <xf numFmtId="3" fontId="22" fillId="19" borderId="24" xfId="0" applyNumberFormat="1" applyFont="1" applyFill="1" applyBorder="1" applyAlignment="1">
      <alignment/>
    </xf>
    <xf numFmtId="0" fontId="0" fillId="0" borderId="24" xfId="0" applyFont="1" applyBorder="1" applyAlignment="1">
      <alignment/>
    </xf>
    <xf numFmtId="3" fontId="0" fillId="0" borderId="24" xfId="0" applyNumberFormat="1" applyFont="1" applyBorder="1" applyAlignment="1">
      <alignment/>
    </xf>
    <xf numFmtId="0" fontId="22" fillId="0" borderId="26" xfId="0" applyFont="1" applyBorder="1" applyAlignment="1">
      <alignment/>
    </xf>
    <xf numFmtId="3" fontId="22" fillId="0" borderId="26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24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22" fillId="0" borderId="40" xfId="0" applyFont="1" applyFill="1" applyBorder="1" applyAlignment="1">
      <alignment/>
    </xf>
    <xf numFmtId="3" fontId="22" fillId="0" borderId="40" xfId="0" applyNumberFormat="1" applyFont="1" applyFill="1" applyBorder="1" applyAlignment="1">
      <alignment/>
    </xf>
    <xf numFmtId="0" fontId="22" fillId="0" borderId="36" xfId="0" applyFont="1" applyBorder="1" applyAlignment="1">
      <alignment horizontal="center"/>
    </xf>
    <xf numFmtId="0" fontId="22" fillId="0" borderId="37" xfId="0" applyFont="1" applyBorder="1" applyAlignment="1">
      <alignment horizontal="centerContinuous"/>
    </xf>
    <xf numFmtId="0" fontId="22" fillId="0" borderId="39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22" xfId="0" applyFont="1" applyBorder="1" applyAlignment="1">
      <alignment horizontal="left"/>
    </xf>
    <xf numFmtId="0" fontId="22" fillId="0" borderId="22" xfId="0" applyFont="1" applyBorder="1" applyAlignment="1">
      <alignment horizontal="center"/>
    </xf>
    <xf numFmtId="0" fontId="22" fillId="19" borderId="24" xfId="0" applyFont="1" applyFill="1" applyBorder="1" applyAlignment="1">
      <alignment horizontal="left"/>
    </xf>
    <xf numFmtId="0" fontId="0" fillId="0" borderId="44" xfId="0" applyFont="1" applyFill="1" applyBorder="1" applyAlignment="1">
      <alignment/>
    </xf>
    <xf numFmtId="3" fontId="0" fillId="0" borderId="44" xfId="0" applyNumberFormat="1" applyFont="1" applyFill="1" applyBorder="1" applyAlignment="1">
      <alignment/>
    </xf>
    <xf numFmtId="0" fontId="0" fillId="0" borderId="44" xfId="0" applyFont="1" applyBorder="1" applyAlignment="1">
      <alignment/>
    </xf>
    <xf numFmtId="0" fontId="22" fillId="0" borderId="26" xfId="0" applyFont="1" applyFill="1" applyBorder="1" applyAlignment="1">
      <alignment/>
    </xf>
    <xf numFmtId="3" fontId="22" fillId="0" borderId="26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2" xfId="0" applyNumberFormat="1" applyFont="1" applyFill="1" applyBorder="1" applyAlignment="1">
      <alignment/>
    </xf>
    <xf numFmtId="0" fontId="22" fillId="0" borderId="44" xfId="0" applyFont="1" applyFill="1" applyBorder="1" applyAlignment="1">
      <alignment/>
    </xf>
    <xf numFmtId="3" fontId="22" fillId="0" borderId="44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3" fontId="0" fillId="0" borderId="22" xfId="0" applyNumberFormat="1" applyFont="1" applyBorder="1" applyAlignment="1">
      <alignment/>
    </xf>
    <xf numFmtId="0" fontId="22" fillId="0" borderId="25" xfId="0" applyFont="1" applyBorder="1" applyAlignment="1">
      <alignment/>
    </xf>
    <xf numFmtId="3" fontId="22" fillId="0" borderId="4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25" fillId="0" borderId="0" xfId="0" applyFont="1" applyAlignment="1">
      <alignment/>
    </xf>
    <xf numFmtId="0" fontId="22" fillId="19" borderId="6" xfId="0" applyFont="1" applyFill="1" applyBorder="1" applyAlignment="1">
      <alignment horizontal="center" vertical="center"/>
    </xf>
    <xf numFmtId="49" fontId="0" fillId="0" borderId="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vertical="center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0" fontId="0" fillId="0" borderId="45" xfId="0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8" fillId="0" borderId="21" xfId="0" applyFont="1" applyBorder="1" applyAlignment="1">
      <alignment horizontal="left"/>
    </xf>
    <xf numFmtId="0" fontId="25" fillId="0" borderId="14" xfId="0" applyFont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24" fillId="0" borderId="14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3" fillId="0" borderId="20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left" vertical="center" wrapText="1"/>
    </xf>
    <xf numFmtId="0" fontId="23" fillId="0" borderId="47" xfId="0" applyFont="1" applyBorder="1" applyAlignment="1">
      <alignment horizontal="left" vertical="center" wrapText="1"/>
    </xf>
    <xf numFmtId="0" fontId="0" fillId="0" borderId="48" xfId="0" applyFont="1" applyFill="1" applyBorder="1" applyAlignment="1">
      <alignment horizontal="center" vertical="top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top"/>
    </xf>
    <xf numFmtId="0" fontId="28" fillId="19" borderId="20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28" fillId="0" borderId="20" xfId="0" applyFont="1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47" xfId="0" applyFill="1" applyBorder="1" applyAlignment="1">
      <alignment horizontal="left" vertical="center" wrapText="1"/>
    </xf>
    <xf numFmtId="0" fontId="0" fillId="0" borderId="50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0" fillId="0" borderId="31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0" borderId="46" xfId="0" applyFont="1" applyBorder="1" applyAlignment="1">
      <alignment horizontal="left" wrapText="1"/>
    </xf>
    <xf numFmtId="0" fontId="0" fillId="0" borderId="37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46" xfId="0" applyBorder="1" applyAlignment="1">
      <alignment horizontal="left"/>
    </xf>
    <xf numFmtId="0" fontId="23" fillId="0" borderId="20" xfId="0" applyFont="1" applyBorder="1" applyAlignment="1">
      <alignment horizontal="left" vertical="center" wrapText="1"/>
    </xf>
    <xf numFmtId="0" fontId="32" fillId="0" borderId="27" xfId="0" applyFont="1" applyBorder="1" applyAlignment="1">
      <alignment horizontal="left" vertical="center" wrapText="1"/>
    </xf>
    <xf numFmtId="0" fontId="32" fillId="0" borderId="47" xfId="0" applyFont="1" applyBorder="1" applyAlignment="1">
      <alignment horizontal="left" vertical="center" wrapText="1"/>
    </xf>
    <xf numFmtId="0" fontId="0" fillId="0" borderId="29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33" fillId="0" borderId="31" xfId="0" applyFont="1" applyBorder="1" applyAlignment="1">
      <alignment horizontal="left" vertical="center" wrapText="1"/>
    </xf>
    <xf numFmtId="0" fontId="0" fillId="0" borderId="33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31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33" fillId="0" borderId="33" xfId="0" applyFont="1" applyBorder="1" applyAlignment="1">
      <alignment horizontal="left" vertical="center" wrapText="1"/>
    </xf>
    <xf numFmtId="0" fontId="33" fillId="0" borderId="46" xfId="0" applyFont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0" fillId="0" borderId="27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22" fillId="19" borderId="6" xfId="0" applyFont="1" applyFill="1" applyBorder="1" applyAlignment="1">
      <alignment horizontal="left" vertical="center" wrapText="1"/>
    </xf>
    <xf numFmtId="3" fontId="22" fillId="19" borderId="31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3" fontId="22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22" fillId="0" borderId="31" xfId="0" applyNumberFormat="1" applyFont="1" applyBorder="1" applyAlignment="1">
      <alignment horizontal="center" vertical="center"/>
    </xf>
    <xf numFmtId="3" fontId="22" fillId="0" borderId="35" xfId="0" applyNumberFormat="1" applyFont="1" applyBorder="1" applyAlignment="1">
      <alignment horizontal="center" vertical="center"/>
    </xf>
    <xf numFmtId="3" fontId="22" fillId="19" borderId="31" xfId="0" applyNumberFormat="1" applyFont="1" applyFill="1" applyBorder="1" applyAlignment="1">
      <alignment horizontal="center" vertical="center"/>
    </xf>
    <xf numFmtId="0" fontId="0" fillId="19" borderId="35" xfId="0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8" fillId="0" borderId="0" xfId="0" applyFont="1" applyFill="1" applyBorder="1" applyAlignment="1">
      <alignment horizontal="left" vertical="center" wrapText="1"/>
    </xf>
    <xf numFmtId="49" fontId="0" fillId="19" borderId="6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2" fontId="0" fillId="19" borderId="31" xfId="0" applyNumberFormat="1" applyFill="1" applyBorder="1" applyAlignment="1">
      <alignment horizontal="center" vertical="center" wrapText="1"/>
    </xf>
    <xf numFmtId="2" fontId="0" fillId="19" borderId="35" xfId="0" applyNumberFormat="1" applyFill="1" applyBorder="1" applyAlignment="1">
      <alignment horizontal="center" vertical="center" wrapText="1"/>
    </xf>
    <xf numFmtId="49" fontId="0" fillId="0" borderId="31" xfId="0" applyNumberFormat="1" applyFill="1" applyBorder="1" applyAlignment="1">
      <alignment horizontal="left" vertical="center" wrapText="1"/>
    </xf>
    <xf numFmtId="49" fontId="0" fillId="0" borderId="35" xfId="0" applyNumberFormat="1" applyFill="1" applyBorder="1" applyAlignment="1">
      <alignment horizontal="left" vertical="center" wrapText="1"/>
    </xf>
    <xf numFmtId="0" fontId="22" fillId="19" borderId="6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0" fillId="19" borderId="31" xfId="0" applyFill="1" applyBorder="1" applyAlignment="1">
      <alignment horizontal="center" vertical="center" wrapText="1"/>
    </xf>
    <xf numFmtId="0" fontId="0" fillId="19" borderId="35" xfId="0" applyFill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2" fillId="19" borderId="6" xfId="0" applyFont="1" applyFill="1" applyBorder="1" applyAlignment="1">
      <alignment horizontal="left" vertical="center"/>
    </xf>
    <xf numFmtId="0" fontId="35" fillId="0" borderId="6" xfId="0" applyFont="1" applyBorder="1" applyAlignment="1">
      <alignment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center"/>
    </xf>
    <xf numFmtId="0" fontId="22" fillId="19" borderId="31" xfId="0" applyFont="1" applyFill="1" applyBorder="1" applyAlignment="1">
      <alignment horizontal="left" vertical="center"/>
    </xf>
    <xf numFmtId="0" fontId="22" fillId="19" borderId="33" xfId="0" applyFont="1" applyFill="1" applyBorder="1" applyAlignment="1">
      <alignment horizontal="left" vertical="center"/>
    </xf>
    <xf numFmtId="0" fontId="22" fillId="19" borderId="35" xfId="0" applyFont="1" applyFill="1" applyBorder="1" applyAlignment="1">
      <alignment horizontal="left" vertical="center"/>
    </xf>
    <xf numFmtId="0" fontId="22" fillId="19" borderId="31" xfId="0" applyFont="1" applyFill="1" applyBorder="1" applyAlignment="1">
      <alignment horizontal="left" vertical="center" wrapText="1"/>
    </xf>
    <xf numFmtId="0" fontId="22" fillId="19" borderId="33" xfId="0" applyFont="1" applyFill="1" applyBorder="1" applyAlignment="1">
      <alignment horizontal="left" vertical="center" wrapText="1"/>
    </xf>
    <xf numFmtId="0" fontId="22" fillId="19" borderId="35" xfId="0" applyFont="1" applyFill="1" applyBorder="1" applyAlignment="1">
      <alignment horizontal="left" vertical="center" wrapText="1"/>
    </xf>
    <xf numFmtId="0" fontId="35" fillId="19" borderId="31" xfId="0" applyFont="1" applyFill="1" applyBorder="1" applyAlignment="1">
      <alignment horizontal="left" vertical="center" wrapText="1"/>
    </xf>
    <xf numFmtId="0" fontId="35" fillId="19" borderId="33" xfId="0" applyFont="1" applyFill="1" applyBorder="1" applyAlignment="1">
      <alignment horizontal="left" vertical="center" wrapText="1"/>
    </xf>
    <xf numFmtId="0" fontId="35" fillId="19" borderId="35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lef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vý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17</xdr:row>
      <xdr:rowOff>76200</xdr:rowOff>
    </xdr:from>
    <xdr:to>
      <xdr:col>6</xdr:col>
      <xdr:colOff>9525</xdr:colOff>
      <xdr:row>32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847975"/>
          <a:ext cx="214312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ros.j\Dokumenty\Rozpo&#269;et%202012\Formul&#225;&#345;e\Z&#225;vazn&#233;%20ukazatele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ros.j\Local%20Settings\Temporary%20Internet%20Files\OLK14\RK-30-2010-12pr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vaz uka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G2" sqref="G2"/>
    </sheetView>
  </sheetViews>
  <sheetFormatPr defaultColWidth="9.00390625" defaultRowHeight="12.75"/>
  <sheetData>
    <row r="1" spans="1:9" ht="12.75">
      <c r="A1" s="1"/>
      <c r="B1" s="2"/>
      <c r="C1" s="2"/>
      <c r="D1" s="2"/>
      <c r="E1" s="2"/>
      <c r="F1" s="2"/>
      <c r="G1" s="2"/>
      <c r="H1" s="3"/>
      <c r="I1" s="4"/>
    </row>
    <row r="2" spans="1:9" ht="13.5">
      <c r="A2" s="5"/>
      <c r="B2" s="6"/>
      <c r="C2" s="6"/>
      <c r="D2" s="6"/>
      <c r="E2" s="6"/>
      <c r="F2" s="7"/>
      <c r="G2" s="8" t="s">
        <v>504</v>
      </c>
      <c r="H2" s="7"/>
      <c r="I2" s="9"/>
    </row>
    <row r="3" spans="1:9" ht="13.5">
      <c r="A3" s="5"/>
      <c r="B3" s="6"/>
      <c r="C3" s="6"/>
      <c r="D3" s="6"/>
      <c r="E3" s="6"/>
      <c r="F3" s="6"/>
      <c r="G3" s="8" t="s">
        <v>0</v>
      </c>
      <c r="H3" s="7"/>
      <c r="I3" s="9"/>
    </row>
    <row r="4" spans="1:9" ht="12.75">
      <c r="A4" s="5"/>
      <c r="B4" s="6"/>
      <c r="C4" s="6"/>
      <c r="D4" s="6"/>
      <c r="E4" s="6"/>
      <c r="F4" s="6"/>
      <c r="G4" s="6"/>
      <c r="H4" s="6"/>
      <c r="I4" s="9"/>
    </row>
    <row r="5" spans="1:9" ht="12.75">
      <c r="A5" s="292" t="s">
        <v>1</v>
      </c>
      <c r="B5" s="293"/>
      <c r="C5" s="293"/>
      <c r="D5" s="293"/>
      <c r="E5" s="293"/>
      <c r="F5" s="293"/>
      <c r="G5" s="293"/>
      <c r="H5" s="293"/>
      <c r="I5" s="294"/>
    </row>
    <row r="6" spans="1:9" ht="12.75">
      <c r="A6" s="295"/>
      <c r="B6" s="293"/>
      <c r="C6" s="293"/>
      <c r="D6" s="293"/>
      <c r="E6" s="293"/>
      <c r="F6" s="293"/>
      <c r="G6" s="293"/>
      <c r="H6" s="293"/>
      <c r="I6" s="294"/>
    </row>
    <row r="7" spans="1:9" ht="12.75">
      <c r="A7" s="5"/>
      <c r="B7" s="6"/>
      <c r="C7" s="6"/>
      <c r="D7" s="6"/>
      <c r="E7" s="6"/>
      <c r="F7" s="6"/>
      <c r="G7" s="6"/>
      <c r="H7" s="6"/>
      <c r="I7" s="9"/>
    </row>
    <row r="8" spans="1:9" ht="12.75">
      <c r="A8" s="5"/>
      <c r="B8" s="6"/>
      <c r="C8" s="6"/>
      <c r="D8" s="6"/>
      <c r="E8" s="6"/>
      <c r="F8" s="6"/>
      <c r="G8" s="6"/>
      <c r="H8" s="6"/>
      <c r="I8" s="9"/>
    </row>
    <row r="9" spans="1:9" ht="12.75">
      <c r="A9" s="5"/>
      <c r="B9" s="6"/>
      <c r="C9" s="6"/>
      <c r="D9" s="6"/>
      <c r="E9" s="6"/>
      <c r="F9" s="6"/>
      <c r="G9" s="6"/>
      <c r="H9" s="6"/>
      <c r="I9" s="9"/>
    </row>
    <row r="10" spans="1:9" ht="12.75">
      <c r="A10" s="5"/>
      <c r="B10" s="6"/>
      <c r="C10" s="6"/>
      <c r="D10" s="6"/>
      <c r="E10" s="6"/>
      <c r="F10" s="6"/>
      <c r="G10" s="6"/>
      <c r="H10" s="6"/>
      <c r="I10" s="9"/>
    </row>
    <row r="11" spans="1:9" ht="12.75">
      <c r="A11" s="5"/>
      <c r="B11" s="6"/>
      <c r="C11" s="6"/>
      <c r="D11" s="6"/>
      <c r="E11" s="6"/>
      <c r="F11" s="6"/>
      <c r="G11" s="6"/>
      <c r="H11" s="6"/>
      <c r="I11" s="9"/>
    </row>
    <row r="12" spans="1:9" ht="12.75">
      <c r="A12" s="5"/>
      <c r="B12" s="6"/>
      <c r="C12" s="6"/>
      <c r="D12" s="6"/>
      <c r="E12" s="6"/>
      <c r="F12" s="6"/>
      <c r="G12" s="6"/>
      <c r="H12" s="6"/>
      <c r="I12" s="9"/>
    </row>
    <row r="13" spans="1:9" ht="12.75">
      <c r="A13" s="5"/>
      <c r="B13" s="6"/>
      <c r="C13" s="6"/>
      <c r="D13" s="6"/>
      <c r="E13" s="6"/>
      <c r="F13" s="6"/>
      <c r="G13" s="6"/>
      <c r="H13" s="6"/>
      <c r="I13" s="9"/>
    </row>
    <row r="14" spans="1:9" ht="12.75">
      <c r="A14" s="5"/>
      <c r="B14" s="6"/>
      <c r="C14" s="6"/>
      <c r="D14" s="6"/>
      <c r="E14" s="6"/>
      <c r="F14" s="6"/>
      <c r="G14" s="6"/>
      <c r="H14" s="6"/>
      <c r="I14" s="9"/>
    </row>
    <row r="15" spans="1:9" ht="12.75">
      <c r="A15" s="5"/>
      <c r="B15" s="6"/>
      <c r="C15" s="6"/>
      <c r="D15" s="6"/>
      <c r="E15" s="6"/>
      <c r="F15" s="6"/>
      <c r="G15" s="6"/>
      <c r="H15" s="6"/>
      <c r="I15" s="9"/>
    </row>
    <row r="16" spans="1:9" ht="12.75">
      <c r="A16" s="5"/>
      <c r="B16" s="6"/>
      <c r="C16" s="6"/>
      <c r="D16" s="6"/>
      <c r="E16" s="6"/>
      <c r="F16" s="6"/>
      <c r="G16" s="6"/>
      <c r="H16" s="6"/>
      <c r="I16" s="9"/>
    </row>
    <row r="17" spans="1:9" ht="12.75">
      <c r="A17" s="5"/>
      <c r="B17" s="6"/>
      <c r="C17" s="6"/>
      <c r="D17" s="6"/>
      <c r="E17" s="6"/>
      <c r="F17" s="6"/>
      <c r="G17" s="6"/>
      <c r="H17" s="6"/>
      <c r="I17" s="9"/>
    </row>
    <row r="18" spans="1:9" ht="12.75">
      <c r="A18" s="5"/>
      <c r="B18" s="6"/>
      <c r="C18" s="6"/>
      <c r="D18" s="6"/>
      <c r="E18" s="6"/>
      <c r="F18" s="6"/>
      <c r="G18" s="6"/>
      <c r="H18" s="6"/>
      <c r="I18" s="9"/>
    </row>
    <row r="19" spans="1:9" ht="12.75">
      <c r="A19" s="5"/>
      <c r="B19" s="6"/>
      <c r="C19" s="6"/>
      <c r="D19" s="6"/>
      <c r="E19" s="6"/>
      <c r="F19" s="6"/>
      <c r="G19" s="6"/>
      <c r="H19" s="6"/>
      <c r="I19" s="9"/>
    </row>
    <row r="20" spans="1:9" ht="12.75">
      <c r="A20" s="5"/>
      <c r="B20" s="6"/>
      <c r="C20" s="6"/>
      <c r="D20" s="6"/>
      <c r="E20" s="6"/>
      <c r="F20" s="6"/>
      <c r="G20" s="6"/>
      <c r="H20" s="6"/>
      <c r="I20" s="9"/>
    </row>
    <row r="21" spans="1:9" ht="12.75">
      <c r="A21" s="5"/>
      <c r="B21" s="6"/>
      <c r="C21" s="6"/>
      <c r="D21" s="6"/>
      <c r="E21" s="6"/>
      <c r="F21" s="6"/>
      <c r="G21" s="6"/>
      <c r="H21" s="6"/>
      <c r="I21" s="9"/>
    </row>
    <row r="22" spans="1:9" ht="12.75">
      <c r="A22" s="5"/>
      <c r="B22" s="6"/>
      <c r="C22" s="6"/>
      <c r="D22" s="6"/>
      <c r="E22" s="6"/>
      <c r="F22" s="6"/>
      <c r="G22" s="6"/>
      <c r="H22" s="6"/>
      <c r="I22" s="9"/>
    </row>
    <row r="23" spans="1:9" ht="12.75">
      <c r="A23" s="5"/>
      <c r="B23" s="6"/>
      <c r="C23" s="6"/>
      <c r="D23" s="6"/>
      <c r="E23" s="6"/>
      <c r="F23" s="6"/>
      <c r="G23" s="6"/>
      <c r="H23" s="6"/>
      <c r="I23" s="9"/>
    </row>
    <row r="24" spans="1:9" ht="12.75">
      <c r="A24" s="5"/>
      <c r="B24" s="6"/>
      <c r="C24" s="6"/>
      <c r="D24" s="6"/>
      <c r="E24" s="6"/>
      <c r="F24" s="6"/>
      <c r="G24" s="6"/>
      <c r="H24" s="6"/>
      <c r="I24" s="9"/>
    </row>
    <row r="25" spans="1:9" ht="12.75">
      <c r="A25" s="5"/>
      <c r="B25" s="6"/>
      <c r="C25" s="6"/>
      <c r="D25" s="6"/>
      <c r="E25" s="6"/>
      <c r="F25" s="6"/>
      <c r="G25" s="6"/>
      <c r="H25" s="6"/>
      <c r="I25" s="9"/>
    </row>
    <row r="26" spans="1:9" ht="12.75">
      <c r="A26" s="5"/>
      <c r="B26" s="6"/>
      <c r="C26" s="6"/>
      <c r="D26" s="6"/>
      <c r="E26" s="6"/>
      <c r="F26" s="6"/>
      <c r="G26" s="6"/>
      <c r="H26" s="6"/>
      <c r="I26" s="9"/>
    </row>
    <row r="27" spans="1:9" ht="12.75">
      <c r="A27" s="5"/>
      <c r="B27" s="6"/>
      <c r="C27" s="6"/>
      <c r="D27" s="6"/>
      <c r="E27" s="6"/>
      <c r="F27" s="6"/>
      <c r="G27" s="6"/>
      <c r="H27" s="6"/>
      <c r="I27" s="9"/>
    </row>
    <row r="28" spans="1:9" ht="12.75">
      <c r="A28" s="5"/>
      <c r="B28" s="6"/>
      <c r="C28" s="6"/>
      <c r="D28" s="6"/>
      <c r="E28" s="6"/>
      <c r="F28" s="6"/>
      <c r="G28" s="6"/>
      <c r="H28" s="6"/>
      <c r="I28" s="9"/>
    </row>
    <row r="29" spans="1:9" ht="12.75">
      <c r="A29" s="5"/>
      <c r="B29" s="6"/>
      <c r="C29" s="6"/>
      <c r="D29" s="6"/>
      <c r="E29" s="6"/>
      <c r="F29" s="6"/>
      <c r="G29" s="6"/>
      <c r="H29" s="6"/>
      <c r="I29" s="9"/>
    </row>
    <row r="30" spans="1:9" ht="12.75">
      <c r="A30" s="5"/>
      <c r="B30" s="6"/>
      <c r="C30" s="6"/>
      <c r="D30" s="6"/>
      <c r="E30" s="6"/>
      <c r="F30" s="6"/>
      <c r="G30" s="6"/>
      <c r="H30" s="6"/>
      <c r="I30" s="9"/>
    </row>
    <row r="31" spans="1:9" ht="12.75">
      <c r="A31" s="5"/>
      <c r="B31" s="6"/>
      <c r="C31" s="6"/>
      <c r="D31" s="6"/>
      <c r="E31" s="6"/>
      <c r="F31" s="6"/>
      <c r="G31" s="6"/>
      <c r="H31" s="6"/>
      <c r="I31" s="9"/>
    </row>
    <row r="32" spans="1:9" ht="12.75">
      <c r="A32" s="5"/>
      <c r="B32" s="6"/>
      <c r="C32" s="6"/>
      <c r="D32" s="6"/>
      <c r="E32" s="6"/>
      <c r="F32" s="6"/>
      <c r="G32" s="6"/>
      <c r="H32" s="6"/>
      <c r="I32" s="9"/>
    </row>
    <row r="33" spans="1:9" ht="12.75">
      <c r="A33" s="5"/>
      <c r="B33" s="6"/>
      <c r="C33" s="6"/>
      <c r="D33" s="6"/>
      <c r="E33" s="6"/>
      <c r="F33" s="6"/>
      <c r="G33" s="6"/>
      <c r="H33" s="6"/>
      <c r="I33" s="9"/>
    </row>
    <row r="34" spans="1:9" ht="12.75">
      <c r="A34" s="5"/>
      <c r="B34" s="6"/>
      <c r="C34" s="6"/>
      <c r="D34" s="6"/>
      <c r="E34" s="6"/>
      <c r="F34" s="6"/>
      <c r="G34" s="6"/>
      <c r="H34" s="6"/>
      <c r="I34" s="9"/>
    </row>
    <row r="35" spans="1:9" ht="12.75">
      <c r="A35" s="5"/>
      <c r="B35" s="6"/>
      <c r="C35" s="6"/>
      <c r="D35" s="6"/>
      <c r="E35" s="6"/>
      <c r="F35" s="6"/>
      <c r="G35" s="6"/>
      <c r="H35" s="6"/>
      <c r="I35" s="9"/>
    </row>
    <row r="36" spans="1:9" ht="12.75">
      <c r="A36" s="5"/>
      <c r="B36" s="6"/>
      <c r="C36" s="6"/>
      <c r="D36" s="6"/>
      <c r="E36" s="6"/>
      <c r="F36" s="6"/>
      <c r="G36" s="6"/>
      <c r="H36" s="6"/>
      <c r="I36" s="9"/>
    </row>
    <row r="37" spans="1:9" ht="12.75">
      <c r="A37" s="5"/>
      <c r="B37" s="6"/>
      <c r="C37" s="6"/>
      <c r="D37" s="6"/>
      <c r="E37" s="6"/>
      <c r="F37" s="6"/>
      <c r="G37" s="6"/>
      <c r="H37" s="6"/>
      <c r="I37" s="9"/>
    </row>
    <row r="38" spans="1:9" ht="12.75">
      <c r="A38" s="5"/>
      <c r="B38" s="6"/>
      <c r="C38" s="6"/>
      <c r="D38" s="6"/>
      <c r="E38" s="6"/>
      <c r="F38" s="6"/>
      <c r="G38" s="6"/>
      <c r="H38" s="6"/>
      <c r="I38" s="9"/>
    </row>
    <row r="39" spans="1:9" ht="12.75">
      <c r="A39" s="5"/>
      <c r="B39" s="6"/>
      <c r="C39" s="6"/>
      <c r="D39" s="6"/>
      <c r="E39" s="6"/>
      <c r="F39" s="6"/>
      <c r="G39" s="6"/>
      <c r="H39" s="6"/>
      <c r="I39" s="9"/>
    </row>
    <row r="40" spans="1:9" ht="12.75">
      <c r="A40" s="5"/>
      <c r="B40" s="6"/>
      <c r="C40" s="6"/>
      <c r="D40" s="6"/>
      <c r="E40" s="6"/>
      <c r="F40" s="6"/>
      <c r="G40" s="6"/>
      <c r="H40" s="6"/>
      <c r="I40" s="9"/>
    </row>
    <row r="41" spans="1:9" ht="12.75">
      <c r="A41" s="296" t="s">
        <v>2</v>
      </c>
      <c r="B41" s="297"/>
      <c r="C41" s="297"/>
      <c r="D41" s="297"/>
      <c r="E41" s="297"/>
      <c r="F41" s="297"/>
      <c r="G41" s="297"/>
      <c r="H41" s="297"/>
      <c r="I41" s="298"/>
    </row>
    <row r="42" spans="1:9" ht="12.75">
      <c r="A42" s="292"/>
      <c r="B42" s="297"/>
      <c r="C42" s="297"/>
      <c r="D42" s="297"/>
      <c r="E42" s="297"/>
      <c r="F42" s="297"/>
      <c r="G42" s="297"/>
      <c r="H42" s="297"/>
      <c r="I42" s="298"/>
    </row>
    <row r="43" spans="1:9" ht="12.75">
      <c r="A43" s="5"/>
      <c r="B43" s="6"/>
      <c r="C43" s="6"/>
      <c r="D43" s="6"/>
      <c r="E43" s="6"/>
      <c r="F43" s="6"/>
      <c r="G43" s="6"/>
      <c r="H43" s="6"/>
      <c r="I43" s="9"/>
    </row>
    <row r="44" spans="1:9" ht="12.75">
      <c r="A44" s="5"/>
      <c r="B44" s="6"/>
      <c r="C44" s="6"/>
      <c r="D44" s="6"/>
      <c r="E44" s="6"/>
      <c r="F44" s="6"/>
      <c r="G44" s="6"/>
      <c r="H44" s="6"/>
      <c r="I44" s="9"/>
    </row>
    <row r="45" spans="1:9" ht="12.75" customHeight="1">
      <c r="A45" s="5"/>
      <c r="B45" s="6"/>
      <c r="C45" s="6"/>
      <c r="D45" s="6"/>
      <c r="E45" s="6"/>
      <c r="F45" s="6"/>
      <c r="G45" s="6"/>
      <c r="H45" s="6"/>
      <c r="I45" s="9"/>
    </row>
    <row r="46" spans="1:9" ht="12.75" customHeight="1">
      <c r="A46" s="5"/>
      <c r="B46" s="6"/>
      <c r="C46" s="6"/>
      <c r="D46" s="6"/>
      <c r="E46" s="6"/>
      <c r="F46" s="6"/>
      <c r="G46" s="6"/>
      <c r="H46" s="6"/>
      <c r="I46" s="9"/>
    </row>
    <row r="47" spans="1:9" ht="12.75">
      <c r="A47" s="5"/>
      <c r="B47" s="6"/>
      <c r="C47" s="6"/>
      <c r="D47" s="6"/>
      <c r="E47" s="6"/>
      <c r="F47" s="6"/>
      <c r="G47" s="6"/>
      <c r="H47" s="6"/>
      <c r="I47" s="9"/>
    </row>
    <row r="48" spans="1:9" ht="21">
      <c r="A48" s="289"/>
      <c r="B48" s="290"/>
      <c r="C48" s="290"/>
      <c r="D48" s="290"/>
      <c r="E48" s="290"/>
      <c r="F48" s="290"/>
      <c r="G48" s="290"/>
      <c r="H48" s="290"/>
      <c r="I48" s="291"/>
    </row>
    <row r="49" spans="1:9" ht="17.25">
      <c r="A49" s="5"/>
      <c r="B49" s="6"/>
      <c r="C49" s="6"/>
      <c r="D49" s="6"/>
      <c r="E49" s="6"/>
      <c r="F49" s="6"/>
      <c r="G49" s="6"/>
      <c r="H49" s="10"/>
      <c r="I49" s="9"/>
    </row>
    <row r="50" spans="1:9" ht="12.75">
      <c r="A50" s="5"/>
      <c r="B50" s="6"/>
      <c r="C50" s="6"/>
      <c r="D50" s="6"/>
      <c r="E50" s="6"/>
      <c r="F50" s="6"/>
      <c r="G50" s="6"/>
      <c r="H50" s="6"/>
      <c r="I50" s="9"/>
    </row>
    <row r="51" spans="1:9" ht="12.75">
      <c r="A51" s="11"/>
      <c r="B51" s="12"/>
      <c r="C51" s="12"/>
      <c r="D51" s="12"/>
      <c r="E51" s="12"/>
      <c r="F51" s="12"/>
      <c r="G51" s="12"/>
      <c r="H51" s="12"/>
      <c r="I51" s="13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</sheetData>
  <mergeCells count="3">
    <mergeCell ref="A48:I48"/>
    <mergeCell ref="A5:I6"/>
    <mergeCell ref="A41:I4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F9" sqref="F9"/>
    </sheetView>
  </sheetViews>
  <sheetFormatPr defaultColWidth="9.00390625" defaultRowHeight="12.75"/>
  <cols>
    <col min="2" max="2" width="3.625" style="0" customWidth="1"/>
    <col min="3" max="3" width="65.875" style="0" customWidth="1"/>
    <col min="4" max="4" width="5.50390625" style="0" customWidth="1"/>
  </cols>
  <sheetData>
    <row r="1" spans="1:4" ht="22.5">
      <c r="A1" s="14" t="s">
        <v>3</v>
      </c>
      <c r="B1" s="6"/>
      <c r="C1" s="6"/>
      <c r="D1" s="6"/>
    </row>
    <row r="2" spans="1:4" ht="12.75">
      <c r="A2" s="6"/>
      <c r="B2" s="6"/>
      <c r="C2" s="6"/>
      <c r="D2" s="6"/>
    </row>
    <row r="3" spans="1:4" ht="12.75">
      <c r="A3" s="6"/>
      <c r="B3" s="6"/>
      <c r="C3" s="6"/>
      <c r="D3" s="6"/>
    </row>
    <row r="4" spans="1:4" ht="12.75">
      <c r="A4" s="6"/>
      <c r="B4" s="6"/>
      <c r="C4" s="6"/>
      <c r="D4" s="6"/>
    </row>
    <row r="5" spans="1:4" ht="21">
      <c r="A5" s="15" t="s">
        <v>4</v>
      </c>
      <c r="B5" s="6"/>
      <c r="C5" s="6"/>
      <c r="D5" s="16">
        <v>3</v>
      </c>
    </row>
    <row r="6" spans="1:4" ht="22.5" customHeight="1">
      <c r="A6" s="6"/>
      <c r="B6" s="6"/>
      <c r="C6" s="6"/>
      <c r="D6" s="17"/>
    </row>
    <row r="7" spans="1:4" ht="21">
      <c r="A7" s="15" t="s">
        <v>5</v>
      </c>
      <c r="B7" s="6"/>
      <c r="C7" s="6"/>
      <c r="D7" s="16">
        <v>4</v>
      </c>
    </row>
    <row r="8" spans="1:4" ht="22.5" customHeight="1">
      <c r="A8" s="6"/>
      <c r="B8" s="6"/>
      <c r="C8" s="6"/>
      <c r="D8" s="17"/>
    </row>
    <row r="9" spans="1:4" ht="21">
      <c r="A9" s="15" t="s">
        <v>6</v>
      </c>
      <c r="B9" s="6"/>
      <c r="C9" s="6"/>
      <c r="D9" s="16">
        <v>6</v>
      </c>
    </row>
    <row r="10" spans="1:4" ht="22.5" customHeight="1">
      <c r="A10" s="6"/>
      <c r="B10" s="18"/>
      <c r="C10" s="16"/>
      <c r="D10" s="16"/>
    </row>
    <row r="11" spans="1:4" ht="21">
      <c r="A11" s="15" t="s">
        <v>7</v>
      </c>
      <c r="B11" s="18"/>
      <c r="C11" s="16"/>
      <c r="D11" s="16"/>
    </row>
    <row r="12" spans="1:4" ht="21">
      <c r="A12" s="15" t="s">
        <v>8</v>
      </c>
      <c r="B12" s="18"/>
      <c r="C12" s="16"/>
      <c r="D12" s="16">
        <v>13</v>
      </c>
    </row>
    <row r="13" spans="1:4" ht="22.5" customHeight="1">
      <c r="A13" s="6"/>
      <c r="B13" s="18"/>
      <c r="C13" s="16"/>
      <c r="D13" s="16"/>
    </row>
    <row r="14" spans="1:4" ht="21">
      <c r="A14" s="15" t="s">
        <v>9</v>
      </c>
      <c r="B14" s="18"/>
      <c r="C14" s="16"/>
      <c r="D14" s="16"/>
    </row>
    <row r="15" spans="1:4" ht="21">
      <c r="A15" s="15" t="s">
        <v>10</v>
      </c>
      <c r="B15" s="18"/>
      <c r="C15" s="16"/>
      <c r="D15" s="16">
        <v>16</v>
      </c>
    </row>
    <row r="16" spans="1:4" ht="21">
      <c r="A16" s="15"/>
      <c r="B16" s="6"/>
      <c r="C16" s="6"/>
      <c r="D16" s="16"/>
    </row>
    <row r="17" spans="1:4" ht="14.25" customHeight="1">
      <c r="A17" s="6"/>
      <c r="B17" s="6"/>
      <c r="C17" s="6"/>
      <c r="D17" s="6"/>
    </row>
    <row r="18" spans="1:4" ht="21">
      <c r="A18" s="15"/>
      <c r="B18" s="6"/>
      <c r="C18" s="6"/>
      <c r="D18" s="16"/>
    </row>
    <row r="19" spans="1:4" ht="12.75">
      <c r="A19" s="6"/>
      <c r="B19" s="6"/>
      <c r="C19" s="6"/>
      <c r="D19" s="6"/>
    </row>
  </sheetData>
  <printOptions/>
  <pageMargins left="0.75" right="0.75" top="1" bottom="1" header="0.4921259845" footer="0.4921259845"/>
  <pageSetup firstPageNumber="2" useFirstPageNumber="1" horizontalDpi="600" verticalDpi="600" orientation="portrait" paperSize="9" scale="9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SheetLayoutView="80" workbookViewId="0" topLeftCell="A1">
      <selection activeCell="F9" sqref="F9"/>
    </sheetView>
  </sheetViews>
  <sheetFormatPr defaultColWidth="9.00390625" defaultRowHeight="12.75"/>
  <cols>
    <col min="1" max="1" width="16.625" style="0" customWidth="1"/>
    <col min="2" max="4" width="4.00390625" style="0" customWidth="1"/>
    <col min="5" max="6" width="5.375" style="0" customWidth="1"/>
    <col min="7" max="7" width="12.875" style="0" customWidth="1"/>
    <col min="8" max="8" width="13.125" style="0" customWidth="1"/>
    <col min="9" max="9" width="13.00390625" style="0" customWidth="1"/>
  </cols>
  <sheetData>
    <row r="1" spans="1:9" ht="27.75">
      <c r="A1" s="287" t="s">
        <v>11</v>
      </c>
      <c r="B1" s="287"/>
      <c r="C1" s="287"/>
      <c r="D1" s="287"/>
      <c r="E1" s="287"/>
      <c r="F1" s="287"/>
      <c r="G1" s="287"/>
      <c r="H1" s="20"/>
      <c r="I1" s="20"/>
    </row>
    <row r="2" ht="13.5" thickBot="1">
      <c r="H2" s="21"/>
    </row>
    <row r="3" spans="7:9" ht="15.75" thickBot="1">
      <c r="G3" s="22" t="s">
        <v>12</v>
      </c>
      <c r="H3" s="23" t="s">
        <v>13</v>
      </c>
      <c r="I3" s="24" t="s">
        <v>14</v>
      </c>
    </row>
    <row r="4" spans="1:9" ht="15">
      <c r="A4" s="288" t="s">
        <v>497</v>
      </c>
      <c r="B4" s="283"/>
      <c r="C4" s="283"/>
      <c r="D4" s="283"/>
      <c r="E4" s="283"/>
      <c r="F4" s="319"/>
      <c r="G4" s="25">
        <f>SUM(G5:G11)</f>
        <v>7283448</v>
      </c>
      <c r="H4" s="25">
        <f>SUM(H5:H11)</f>
        <v>7324875</v>
      </c>
      <c r="I4" s="26">
        <f aca="true" t="shared" si="0" ref="I4:I11">H4/G4</f>
        <v>1.0056878280726382</v>
      </c>
    </row>
    <row r="5" spans="1:9" ht="12.75">
      <c r="A5" s="326" t="s">
        <v>15</v>
      </c>
      <c r="B5" s="320" t="s">
        <v>16</v>
      </c>
      <c r="C5" s="321"/>
      <c r="D5" s="321"/>
      <c r="E5" s="321"/>
      <c r="F5" s="322"/>
      <c r="G5" s="27">
        <v>3220486</v>
      </c>
      <c r="H5" s="27">
        <f>'Zdroje př1'!D13</f>
        <v>3224962</v>
      </c>
      <c r="I5" s="28">
        <f t="shared" si="0"/>
        <v>1.001389852339057</v>
      </c>
    </row>
    <row r="6" spans="1:9" ht="12.75">
      <c r="A6" s="327"/>
      <c r="B6" s="320" t="s">
        <v>17</v>
      </c>
      <c r="C6" s="321"/>
      <c r="D6" s="321"/>
      <c r="E6" s="321"/>
      <c r="F6" s="322"/>
      <c r="G6" s="27">
        <v>245719</v>
      </c>
      <c r="H6" s="27">
        <f>'Zdroje př1'!D26</f>
        <v>273405</v>
      </c>
      <c r="I6" s="28">
        <f t="shared" si="0"/>
        <v>1.1126734196378791</v>
      </c>
    </row>
    <row r="7" spans="1:9" ht="12.75">
      <c r="A7" s="327"/>
      <c r="B7" s="320" t="s">
        <v>18</v>
      </c>
      <c r="C7" s="321"/>
      <c r="D7" s="321"/>
      <c r="E7" s="321"/>
      <c r="F7" s="322"/>
      <c r="G7" s="27">
        <v>3694780</v>
      </c>
      <c r="H7" s="27">
        <f>'Zdroje př1'!D37+'Zdroje př1'!D39</f>
        <v>3693930</v>
      </c>
      <c r="I7" s="28">
        <f t="shared" si="0"/>
        <v>0.9997699457071869</v>
      </c>
    </row>
    <row r="8" spans="1:9" ht="12.75">
      <c r="A8" s="327"/>
      <c r="B8" s="320" t="s">
        <v>19</v>
      </c>
      <c r="C8" s="321"/>
      <c r="D8" s="321"/>
      <c r="E8" s="321"/>
      <c r="F8" s="322"/>
      <c r="G8" s="27">
        <v>68363</v>
      </c>
      <c r="H8" s="27">
        <f>'Zdroje př1'!D36</f>
        <v>65975</v>
      </c>
      <c r="I8" s="28">
        <f t="shared" si="0"/>
        <v>0.9650688237789448</v>
      </c>
    </row>
    <row r="9" spans="1:9" ht="12.75">
      <c r="A9" s="327"/>
      <c r="B9" s="320" t="s">
        <v>20</v>
      </c>
      <c r="C9" s="321"/>
      <c r="D9" s="321"/>
      <c r="E9" s="321"/>
      <c r="F9" s="322"/>
      <c r="G9" s="27">
        <v>20200</v>
      </c>
      <c r="H9" s="27">
        <f>'Zdroje př1'!E32</f>
        <v>21000</v>
      </c>
      <c r="I9" s="28">
        <f t="shared" si="0"/>
        <v>1.0396039603960396</v>
      </c>
    </row>
    <row r="10" spans="1:9" ht="12.75">
      <c r="A10" s="327"/>
      <c r="B10" s="320" t="s">
        <v>21</v>
      </c>
      <c r="C10" s="321"/>
      <c r="D10" s="321"/>
      <c r="E10" s="321"/>
      <c r="F10" s="322"/>
      <c r="G10" s="27">
        <v>27900</v>
      </c>
      <c r="H10" s="27">
        <f>'Zdroje př1'!E42</f>
        <v>40603</v>
      </c>
      <c r="I10" s="28">
        <f t="shared" si="0"/>
        <v>1.455304659498208</v>
      </c>
    </row>
    <row r="11" spans="1:9" ht="13.5" thickBot="1">
      <c r="A11" s="328"/>
      <c r="B11" s="329" t="s">
        <v>22</v>
      </c>
      <c r="C11" s="330"/>
      <c r="D11" s="330"/>
      <c r="E11" s="330"/>
      <c r="F11" s="331"/>
      <c r="G11" s="29">
        <v>6000</v>
      </c>
      <c r="H11" s="29">
        <f>'Zdroje př1'!D51</f>
        <v>5000</v>
      </c>
      <c r="I11" s="30">
        <f t="shared" si="0"/>
        <v>0.8333333333333334</v>
      </c>
    </row>
    <row r="12" spans="1:8" ht="13.5" thickBot="1">
      <c r="A12" s="31"/>
      <c r="B12" s="32"/>
      <c r="C12" s="32"/>
      <c r="D12" s="32"/>
      <c r="E12" s="32"/>
      <c r="F12" s="32"/>
      <c r="G12" s="33"/>
      <c r="H12" s="33"/>
    </row>
    <row r="13" spans="1:10" ht="31.5" customHeight="1" thickBot="1">
      <c r="A13" s="323" t="s">
        <v>23</v>
      </c>
      <c r="B13" s="324"/>
      <c r="C13" s="324"/>
      <c r="D13" s="324"/>
      <c r="E13" s="324"/>
      <c r="F13" s="325"/>
      <c r="G13" s="34">
        <v>103000</v>
      </c>
      <c r="H13" s="34">
        <v>88500</v>
      </c>
      <c r="I13" s="35">
        <f>H13/G13</f>
        <v>0.8592233009708737</v>
      </c>
      <c r="J13" s="21"/>
    </row>
    <row r="14" spans="1:10" ht="60" customHeight="1" thickBot="1">
      <c r="A14" s="299" t="s">
        <v>24</v>
      </c>
      <c r="B14" s="300"/>
      <c r="C14" s="300"/>
      <c r="D14" s="300"/>
      <c r="E14" s="300"/>
      <c r="F14" s="301"/>
      <c r="G14" s="34">
        <v>1204327</v>
      </c>
      <c r="H14" s="34">
        <v>712789</v>
      </c>
      <c r="I14" s="35">
        <f>H14/G14</f>
        <v>0.591856696727716</v>
      </c>
      <c r="J14" s="21"/>
    </row>
    <row r="15" spans="1:8" ht="13.5" thickBot="1">
      <c r="A15" s="31"/>
      <c r="B15" s="32"/>
      <c r="C15" s="32"/>
      <c r="D15" s="32"/>
      <c r="E15" s="32"/>
      <c r="F15" s="32"/>
      <c r="G15" s="33"/>
      <c r="H15" s="33"/>
    </row>
    <row r="16" spans="1:9" ht="15.75" thickBot="1">
      <c r="A16" s="305" t="s">
        <v>25</v>
      </c>
      <c r="B16" s="306"/>
      <c r="C16" s="306"/>
      <c r="D16" s="306"/>
      <c r="E16" s="306"/>
      <c r="F16" s="306"/>
      <c r="G16" s="36">
        <f>G4+G13+G14</f>
        <v>8590775</v>
      </c>
      <c r="H16" s="36">
        <f>H4+H13+H14</f>
        <v>8126164</v>
      </c>
      <c r="I16" s="37">
        <f>H16/G16</f>
        <v>0.9459174521507082</v>
      </c>
    </row>
    <row r="17" spans="1:8" ht="13.5" thickBot="1">
      <c r="A17" s="31"/>
      <c r="B17" s="32"/>
      <c r="C17" s="32"/>
      <c r="D17" s="32"/>
      <c r="E17" s="32"/>
      <c r="F17" s="32"/>
      <c r="G17" s="38"/>
      <c r="H17" s="33"/>
    </row>
    <row r="18" spans="1:9" ht="30.75" customHeight="1" thickBot="1">
      <c r="A18" s="307" t="s">
        <v>498</v>
      </c>
      <c r="B18" s="308"/>
      <c r="C18" s="308"/>
      <c r="D18" s="308"/>
      <c r="E18" s="308"/>
      <c r="F18" s="309"/>
      <c r="G18" s="39">
        <f>SUM(G19:G38)-G35-G36-G37</f>
        <v>8590775</v>
      </c>
      <c r="H18" s="39">
        <f>SUM(H19:H38)-H35-H36-H37</f>
        <v>8126164</v>
      </c>
      <c r="I18" s="40">
        <f aca="true" t="shared" si="1" ref="I18:I38">H18/G18</f>
        <v>0.9459174521507082</v>
      </c>
    </row>
    <row r="19" spans="1:9" ht="12.75">
      <c r="A19" s="302" t="s">
        <v>26</v>
      </c>
      <c r="B19" s="313" t="s">
        <v>27</v>
      </c>
      <c r="C19" s="314"/>
      <c r="D19" s="314"/>
      <c r="E19" s="314"/>
      <c r="F19" s="315"/>
      <c r="G19" s="41">
        <v>73215</v>
      </c>
      <c r="H19" s="42">
        <f>'Výdaje př1'!G12</f>
        <v>73209</v>
      </c>
      <c r="I19" s="43">
        <f t="shared" si="1"/>
        <v>0.9999180495800041</v>
      </c>
    </row>
    <row r="20" spans="1:9" ht="12.75" customHeight="1">
      <c r="A20" s="302"/>
      <c r="B20" s="316" t="s">
        <v>28</v>
      </c>
      <c r="C20" s="317"/>
      <c r="D20" s="317"/>
      <c r="E20" s="317"/>
      <c r="F20" s="318"/>
      <c r="G20" s="44">
        <v>4054254</v>
      </c>
      <c r="H20" s="44">
        <f>'Výdaje př1'!G40</f>
        <v>4074071</v>
      </c>
      <c r="I20" s="43">
        <f t="shared" si="1"/>
        <v>1.004887952259528</v>
      </c>
    </row>
    <row r="21" spans="1:9" ht="12.75">
      <c r="A21" s="302"/>
      <c r="B21" s="284" t="s">
        <v>29</v>
      </c>
      <c r="C21" s="285"/>
      <c r="D21" s="285"/>
      <c r="E21" s="285"/>
      <c r="F21" s="286"/>
      <c r="G21" s="44">
        <v>154367</v>
      </c>
      <c r="H21" s="44">
        <f>'Výdaje př1'!G56</f>
        <v>161088</v>
      </c>
      <c r="I21" s="43">
        <f t="shared" si="1"/>
        <v>1.0435390983824262</v>
      </c>
    </row>
    <row r="22" spans="1:12" ht="12.75">
      <c r="A22" s="302"/>
      <c r="B22" s="284" t="s">
        <v>30</v>
      </c>
      <c r="C22" s="285"/>
      <c r="D22" s="285"/>
      <c r="E22" s="285"/>
      <c r="F22" s="286"/>
      <c r="G22" s="44">
        <v>329652</v>
      </c>
      <c r="H22" s="44">
        <f>'Výdaje př1'!G71</f>
        <v>345631</v>
      </c>
      <c r="I22" s="43">
        <f t="shared" si="1"/>
        <v>1.048472328394792</v>
      </c>
      <c r="K22" s="45"/>
      <c r="L22" s="45"/>
    </row>
    <row r="23" spans="1:9" ht="12.75">
      <c r="A23" s="303"/>
      <c r="B23" s="284" t="s">
        <v>31</v>
      </c>
      <c r="C23" s="285"/>
      <c r="D23" s="285"/>
      <c r="E23" s="285"/>
      <c r="F23" s="286"/>
      <c r="G23" s="44">
        <v>8710</v>
      </c>
      <c r="H23" s="44">
        <f>'Výdaje př1'!G82</f>
        <v>9150</v>
      </c>
      <c r="I23" s="43">
        <f t="shared" si="1"/>
        <v>1.0505166475315728</v>
      </c>
    </row>
    <row r="24" spans="1:9" ht="12.75">
      <c r="A24" s="302"/>
      <c r="B24" s="284" t="s">
        <v>32</v>
      </c>
      <c r="C24" s="285"/>
      <c r="D24" s="285"/>
      <c r="E24" s="285"/>
      <c r="F24" s="286"/>
      <c r="G24" s="44">
        <v>4990</v>
      </c>
      <c r="H24" s="44">
        <f>'Výdaje př1'!G87</f>
        <v>6105</v>
      </c>
      <c r="I24" s="43">
        <f t="shared" si="1"/>
        <v>1.223446893787575</v>
      </c>
    </row>
    <row r="25" spans="1:9" ht="12.75">
      <c r="A25" s="302"/>
      <c r="B25" s="284" t="s">
        <v>33</v>
      </c>
      <c r="C25" s="285"/>
      <c r="D25" s="285"/>
      <c r="E25" s="285"/>
      <c r="F25" s="286"/>
      <c r="G25" s="44">
        <v>1468647</v>
      </c>
      <c r="H25" s="44">
        <f>'Výdaje př1'!G99</f>
        <v>1450787</v>
      </c>
      <c r="I25" s="43">
        <f t="shared" si="1"/>
        <v>0.9878391471878538</v>
      </c>
    </row>
    <row r="26" spans="1:9" ht="12.75">
      <c r="A26" s="302"/>
      <c r="B26" s="284" t="s">
        <v>34</v>
      </c>
      <c r="C26" s="285"/>
      <c r="D26" s="285"/>
      <c r="E26" s="285"/>
      <c r="F26" s="286"/>
      <c r="G26" s="44">
        <v>98205</v>
      </c>
      <c r="H26" s="44">
        <f>'Výdaje př1'!G114</f>
        <v>89039</v>
      </c>
      <c r="I26" s="43">
        <f t="shared" si="1"/>
        <v>0.9066646301104831</v>
      </c>
    </row>
    <row r="27" spans="1:9" ht="12.75">
      <c r="A27" s="302"/>
      <c r="B27" s="316" t="s">
        <v>35</v>
      </c>
      <c r="C27" s="317"/>
      <c r="D27" s="317"/>
      <c r="E27" s="317"/>
      <c r="F27" s="318"/>
      <c r="G27" s="44">
        <v>12230</v>
      </c>
      <c r="H27" s="44">
        <f>'Výdaje př1'!G123</f>
        <v>12880</v>
      </c>
      <c r="I27" s="43">
        <f t="shared" si="1"/>
        <v>1.053147996729354</v>
      </c>
    </row>
    <row r="28" spans="1:9" ht="12.75">
      <c r="A28" s="302"/>
      <c r="B28" s="284" t="s">
        <v>36</v>
      </c>
      <c r="C28" s="285"/>
      <c r="D28" s="285"/>
      <c r="E28" s="285"/>
      <c r="F28" s="286"/>
      <c r="G28" s="44">
        <v>52174</v>
      </c>
      <c r="H28" s="44">
        <f>'Výdaje př1'!G131</f>
        <v>53351</v>
      </c>
      <c r="I28" s="43">
        <f t="shared" si="1"/>
        <v>1.0225591290681182</v>
      </c>
    </row>
    <row r="29" spans="1:9" ht="12.75">
      <c r="A29" s="302"/>
      <c r="B29" s="284" t="s">
        <v>37</v>
      </c>
      <c r="C29" s="285"/>
      <c r="D29" s="285"/>
      <c r="E29" s="285"/>
      <c r="F29" s="286"/>
      <c r="G29" s="44">
        <v>260512</v>
      </c>
      <c r="H29" s="44">
        <f>'Výdaje př1'!G136</f>
        <v>244185</v>
      </c>
      <c r="I29" s="43">
        <f t="shared" si="1"/>
        <v>0.9373272632354748</v>
      </c>
    </row>
    <row r="30" spans="1:9" ht="12.75">
      <c r="A30" s="302"/>
      <c r="B30" s="284" t="s">
        <v>38</v>
      </c>
      <c r="C30" s="285"/>
      <c r="D30" s="285"/>
      <c r="E30" s="285"/>
      <c r="F30" s="286"/>
      <c r="G30" s="44">
        <v>94855</v>
      </c>
      <c r="H30" s="44">
        <f>'Výdaje př1'!G148</f>
        <v>81860</v>
      </c>
      <c r="I30" s="43">
        <f t="shared" si="1"/>
        <v>0.8630014232249222</v>
      </c>
    </row>
    <row r="31" spans="1:9" ht="12.75">
      <c r="A31" s="302"/>
      <c r="B31" s="284" t="s">
        <v>39</v>
      </c>
      <c r="C31" s="285"/>
      <c r="D31" s="285"/>
      <c r="E31" s="285"/>
      <c r="F31" s="286"/>
      <c r="G31" s="44">
        <v>386650</v>
      </c>
      <c r="H31" s="44">
        <f>'Výdaje př1'!G160</f>
        <v>427753</v>
      </c>
      <c r="I31" s="43">
        <f t="shared" si="1"/>
        <v>1.106305444200181</v>
      </c>
    </row>
    <row r="32" spans="1:9" ht="12.75">
      <c r="A32" s="302"/>
      <c r="B32" s="284" t="s">
        <v>40</v>
      </c>
      <c r="C32" s="285"/>
      <c r="D32" s="285"/>
      <c r="E32" s="285"/>
      <c r="F32" s="286"/>
      <c r="G32" s="44">
        <v>35576</v>
      </c>
      <c r="H32" s="44">
        <f>'Výdaje př1'!G166</f>
        <v>36193</v>
      </c>
      <c r="I32" s="43">
        <f t="shared" si="1"/>
        <v>1.0173431526872048</v>
      </c>
    </row>
    <row r="33" spans="1:9" ht="12.75">
      <c r="A33" s="302"/>
      <c r="B33" s="284" t="s">
        <v>41</v>
      </c>
      <c r="C33" s="285"/>
      <c r="D33" s="285"/>
      <c r="E33" s="285"/>
      <c r="F33" s="286"/>
      <c r="G33" s="44">
        <v>91411</v>
      </c>
      <c r="H33" s="44">
        <f>'Výdaje př1'!G176</f>
        <v>83073</v>
      </c>
      <c r="I33" s="43">
        <f t="shared" si="1"/>
        <v>0.9087855947314875</v>
      </c>
    </row>
    <row r="34" spans="1:9" ht="12.75">
      <c r="A34" s="302"/>
      <c r="B34" s="313" t="s">
        <v>42</v>
      </c>
      <c r="C34" s="314"/>
      <c r="D34" s="314"/>
      <c r="E34" s="314"/>
      <c r="F34" s="315"/>
      <c r="G34" s="44">
        <v>255000</v>
      </c>
      <c r="H34" s="46">
        <f>SUM(H35:H37)</f>
        <v>260000</v>
      </c>
      <c r="I34" s="43">
        <f t="shared" si="1"/>
        <v>1.0196078431372548</v>
      </c>
    </row>
    <row r="35" spans="1:9" ht="29.25" customHeight="1">
      <c r="A35" s="302"/>
      <c r="B35" s="335" t="s">
        <v>499</v>
      </c>
      <c r="C35" s="336"/>
      <c r="D35" s="336"/>
      <c r="E35" s="336"/>
      <c r="F35" s="337"/>
      <c r="G35" s="47">
        <v>205000</v>
      </c>
      <c r="H35" s="47">
        <f>'Výdaje př1'!G180</f>
        <v>210000</v>
      </c>
      <c r="I35" s="48">
        <f t="shared" si="1"/>
        <v>1.024390243902439</v>
      </c>
    </row>
    <row r="36" spans="1:9" ht="29.25" customHeight="1">
      <c r="A36" s="302"/>
      <c r="B36" s="332" t="s">
        <v>43</v>
      </c>
      <c r="C36" s="333"/>
      <c r="D36" s="333"/>
      <c r="E36" s="333"/>
      <c r="F36" s="334"/>
      <c r="G36" s="47">
        <v>45000</v>
      </c>
      <c r="H36" s="47">
        <f>'Výdaje př1'!G181</f>
        <v>45000</v>
      </c>
      <c r="I36" s="48">
        <f t="shared" si="1"/>
        <v>1</v>
      </c>
    </row>
    <row r="37" spans="1:9" ht="29.25" customHeight="1">
      <c r="A37" s="302"/>
      <c r="B37" s="332" t="s">
        <v>44</v>
      </c>
      <c r="C37" s="338"/>
      <c r="D37" s="338"/>
      <c r="E37" s="338"/>
      <c r="F37" s="339"/>
      <c r="G37" s="47">
        <v>5000</v>
      </c>
      <c r="H37" s="47">
        <f>'Výdaje př1'!G182</f>
        <v>5000</v>
      </c>
      <c r="I37" s="48">
        <f t="shared" si="1"/>
        <v>1</v>
      </c>
    </row>
    <row r="38" spans="1:11" ht="12.75" customHeight="1" thickBot="1">
      <c r="A38" s="304"/>
      <c r="B38" s="310" t="s">
        <v>45</v>
      </c>
      <c r="C38" s="311"/>
      <c r="D38" s="311"/>
      <c r="E38" s="311"/>
      <c r="F38" s="312"/>
      <c r="G38" s="49">
        <v>1210327</v>
      </c>
      <c r="H38" s="49">
        <f>'Výdaje př1'!G188</f>
        <v>717789</v>
      </c>
      <c r="I38" s="50">
        <f t="shared" si="1"/>
        <v>0.5930537780285824</v>
      </c>
      <c r="K38" t="s">
        <v>46</v>
      </c>
    </row>
    <row r="39" spans="1:9" ht="15.75" thickBot="1">
      <c r="A39" s="51"/>
      <c r="B39" s="52"/>
      <c r="C39" s="52"/>
      <c r="D39" s="52"/>
      <c r="E39" s="52"/>
      <c r="F39" s="52"/>
      <c r="G39" s="53"/>
      <c r="H39" s="53"/>
      <c r="I39" s="54"/>
    </row>
    <row r="40" spans="1:11" ht="15.75" thickBot="1">
      <c r="A40" s="305" t="s">
        <v>500</v>
      </c>
      <c r="B40" s="341"/>
      <c r="C40" s="341"/>
      <c r="D40" s="341"/>
      <c r="E40" s="341"/>
      <c r="F40" s="342"/>
      <c r="G40" s="36">
        <f>G18</f>
        <v>8590775</v>
      </c>
      <c r="H40" s="36">
        <f>H18</f>
        <v>8126164</v>
      </c>
      <c r="I40" s="37">
        <f>H40/G40</f>
        <v>0.9459174521507082</v>
      </c>
      <c r="K40" s="21"/>
    </row>
    <row r="41" spans="1:9" ht="13.5" thickBot="1">
      <c r="A41" s="55"/>
      <c r="B41" s="55"/>
      <c r="C41" s="55"/>
      <c r="D41" s="55"/>
      <c r="E41" s="55"/>
      <c r="F41" s="55"/>
      <c r="G41" s="56"/>
      <c r="H41" s="56"/>
      <c r="I41" s="56"/>
    </row>
    <row r="42" spans="1:9" ht="15.75" thickBot="1">
      <c r="A42" s="305" t="s">
        <v>501</v>
      </c>
      <c r="B42" s="341"/>
      <c r="C42" s="341"/>
      <c r="D42" s="341"/>
      <c r="E42" s="341"/>
      <c r="F42" s="341"/>
      <c r="G42" s="36">
        <v>0</v>
      </c>
      <c r="H42" s="57">
        <f>H16-H40</f>
        <v>0</v>
      </c>
      <c r="I42" s="58" t="s">
        <v>47</v>
      </c>
    </row>
    <row r="43" spans="1:9" ht="12.75">
      <c r="A43" s="56"/>
      <c r="B43" s="56"/>
      <c r="C43" s="56"/>
      <c r="D43" s="56"/>
      <c r="E43" s="56"/>
      <c r="F43" s="56"/>
      <c r="G43" s="56"/>
      <c r="H43" s="56"/>
      <c r="I43" s="56"/>
    </row>
    <row r="44" spans="1:9" ht="12.75">
      <c r="A44" s="56"/>
      <c r="B44" s="56"/>
      <c r="C44" s="56"/>
      <c r="D44" s="56"/>
      <c r="E44" s="56"/>
      <c r="F44" s="56"/>
      <c r="G44" s="56"/>
      <c r="H44" s="56"/>
      <c r="I44" s="56"/>
    </row>
    <row r="45" spans="1:9" ht="12.75">
      <c r="A45" s="340"/>
      <c r="B45" s="340"/>
      <c r="C45" s="340"/>
      <c r="D45" s="340"/>
      <c r="E45" s="340"/>
      <c r="F45" s="340"/>
      <c r="G45" s="340"/>
      <c r="H45" s="340"/>
      <c r="I45" s="340"/>
    </row>
    <row r="46" spans="1:9" ht="12.75">
      <c r="A46" s="340"/>
      <c r="B46" s="340"/>
      <c r="C46" s="340"/>
      <c r="D46" s="340"/>
      <c r="E46" s="340"/>
      <c r="F46" s="340"/>
      <c r="G46" s="340"/>
      <c r="H46" s="340"/>
      <c r="I46" s="340"/>
    </row>
    <row r="47" spans="1:9" ht="12.75">
      <c r="A47" s="340"/>
      <c r="B47" s="340"/>
      <c r="C47" s="340"/>
      <c r="D47" s="340"/>
      <c r="E47" s="340"/>
      <c r="F47" s="340"/>
      <c r="G47" s="340"/>
      <c r="H47" s="340"/>
      <c r="I47" s="340"/>
    </row>
  </sheetData>
  <mergeCells count="38">
    <mergeCell ref="B37:F37"/>
    <mergeCell ref="A45:I47"/>
    <mergeCell ref="A42:F42"/>
    <mergeCell ref="A40:F40"/>
    <mergeCell ref="B34:F34"/>
    <mergeCell ref="B36:F36"/>
    <mergeCell ref="B35:F35"/>
    <mergeCell ref="B33:F33"/>
    <mergeCell ref="B28:F28"/>
    <mergeCell ref="B29:F29"/>
    <mergeCell ref="B30:F30"/>
    <mergeCell ref="B32:F32"/>
    <mergeCell ref="B31:F31"/>
    <mergeCell ref="B24:F24"/>
    <mergeCell ref="B25:F25"/>
    <mergeCell ref="B26:F26"/>
    <mergeCell ref="B27:F27"/>
    <mergeCell ref="B10:F10"/>
    <mergeCell ref="A13:F13"/>
    <mergeCell ref="B5:F5"/>
    <mergeCell ref="B8:F8"/>
    <mergeCell ref="B9:F9"/>
    <mergeCell ref="A5:A11"/>
    <mergeCell ref="B11:F11"/>
    <mergeCell ref="A1:G1"/>
    <mergeCell ref="A4:F4"/>
    <mergeCell ref="B6:F6"/>
    <mergeCell ref="B7:F7"/>
    <mergeCell ref="A14:F14"/>
    <mergeCell ref="A19:A38"/>
    <mergeCell ref="A16:F16"/>
    <mergeCell ref="A18:F18"/>
    <mergeCell ref="B38:F38"/>
    <mergeCell ref="B19:F19"/>
    <mergeCell ref="B20:F20"/>
    <mergeCell ref="B21:F21"/>
    <mergeCell ref="B22:F22"/>
    <mergeCell ref="B23:F23"/>
  </mergeCells>
  <printOptions horizontalCentered="1"/>
  <pageMargins left="0.7874015748031497" right="0.7874015748031497" top="0.984251968503937" bottom="0.984251968503937" header="0.5118110236220472" footer="0.5118110236220472"/>
  <pageSetup firstPageNumber="3" useFirstPageNumber="1" fitToHeight="1" fitToWidth="1" horizontalDpi="600" verticalDpi="600" orientation="portrait" paperSize="9" scale="98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1">
      <selection activeCell="F71" sqref="F71"/>
    </sheetView>
  </sheetViews>
  <sheetFormatPr defaultColWidth="9.00390625" defaultRowHeight="12.75"/>
  <cols>
    <col min="1" max="2" width="8.00390625" style="0" customWidth="1"/>
    <col min="3" max="3" width="82.625" style="0" customWidth="1"/>
    <col min="4" max="5" width="15.50390625" style="0" customWidth="1"/>
    <col min="6" max="6" width="16.375" style="0" customWidth="1"/>
  </cols>
  <sheetData>
    <row r="1" spans="1:4" ht="27.75">
      <c r="A1" s="287" t="s">
        <v>48</v>
      </c>
      <c r="B1" s="287"/>
      <c r="C1" s="287"/>
      <c r="D1" s="59"/>
    </row>
    <row r="2" spans="1:4" ht="12.75">
      <c r="A2" s="59"/>
      <c r="B2" s="59"/>
      <c r="C2" s="59"/>
      <c r="D2" s="59"/>
    </row>
    <row r="3" spans="1:4" ht="15">
      <c r="A3" s="356" t="s">
        <v>49</v>
      </c>
      <c r="B3" s="356"/>
      <c r="C3" s="356"/>
      <c r="D3" s="59"/>
    </row>
    <row r="4" spans="1:6" ht="26.25">
      <c r="A4" s="60" t="s">
        <v>50</v>
      </c>
      <c r="B4" s="60" t="s">
        <v>51</v>
      </c>
      <c r="C4" s="60" t="s">
        <v>52</v>
      </c>
      <c r="D4" s="61" t="s">
        <v>53</v>
      </c>
      <c r="E4" s="62" t="s">
        <v>54</v>
      </c>
      <c r="F4" s="63"/>
    </row>
    <row r="5" spans="1:6" ht="12.75">
      <c r="A5" s="64" t="s">
        <v>55</v>
      </c>
      <c r="B5" s="65">
        <v>1111</v>
      </c>
      <c r="C5" s="66" t="s">
        <v>56</v>
      </c>
      <c r="D5" s="67">
        <v>658200</v>
      </c>
      <c r="E5" s="67"/>
      <c r="F5" s="45"/>
    </row>
    <row r="6" spans="1:6" ht="12.75">
      <c r="A6" s="64" t="s">
        <v>55</v>
      </c>
      <c r="B6" s="65">
        <v>1112</v>
      </c>
      <c r="C6" s="66" t="s">
        <v>57</v>
      </c>
      <c r="D6" s="67">
        <v>30000</v>
      </c>
      <c r="E6" s="67"/>
      <c r="F6" s="45"/>
    </row>
    <row r="7" spans="1:6" ht="12.75">
      <c r="A7" s="64" t="s">
        <v>55</v>
      </c>
      <c r="B7" s="65">
        <v>1113</v>
      </c>
      <c r="C7" s="66" t="s">
        <v>58</v>
      </c>
      <c r="D7" s="67">
        <v>60000</v>
      </c>
      <c r="E7" s="67"/>
      <c r="F7" s="45"/>
    </row>
    <row r="8" spans="1:6" ht="12.75">
      <c r="A8" s="64" t="s">
        <v>55</v>
      </c>
      <c r="B8" s="65">
        <v>1121</v>
      </c>
      <c r="C8" s="66" t="s">
        <v>59</v>
      </c>
      <c r="D8" s="67">
        <v>753000</v>
      </c>
      <c r="E8" s="67"/>
      <c r="F8" s="45"/>
    </row>
    <row r="9" spans="1:6" ht="12.75">
      <c r="A9" s="64" t="s">
        <v>55</v>
      </c>
      <c r="B9" s="65">
        <v>1211</v>
      </c>
      <c r="C9" s="66" t="s">
        <v>60</v>
      </c>
      <c r="D9" s="67">
        <v>1692600</v>
      </c>
      <c r="E9" s="67"/>
      <c r="F9" s="45"/>
    </row>
    <row r="10" spans="1:6" ht="12.75">
      <c r="A10" s="359"/>
      <c r="B10" s="360"/>
      <c r="C10" s="68" t="s">
        <v>61</v>
      </c>
      <c r="D10" s="69">
        <v>3193800</v>
      </c>
      <c r="E10" s="67"/>
      <c r="F10" s="45"/>
    </row>
    <row r="11" spans="1:6" ht="12.75">
      <c r="A11" s="64" t="s">
        <v>55</v>
      </c>
      <c r="B11" s="65">
        <v>1123</v>
      </c>
      <c r="C11" s="66" t="s">
        <v>62</v>
      </c>
      <c r="D11" s="70">
        <v>30000</v>
      </c>
      <c r="E11" s="67"/>
      <c r="F11" s="45"/>
    </row>
    <row r="12" spans="1:6" ht="12.75">
      <c r="A12" s="64" t="s">
        <v>55</v>
      </c>
      <c r="B12" s="71">
        <v>1361</v>
      </c>
      <c r="C12" s="72" t="s">
        <v>63</v>
      </c>
      <c r="D12" s="69">
        <v>1162</v>
      </c>
      <c r="E12" s="67"/>
      <c r="F12" s="45"/>
    </row>
    <row r="13" spans="1:6" ht="13.5" customHeight="1">
      <c r="A13" s="357"/>
      <c r="B13" s="358"/>
      <c r="C13" s="73" t="s">
        <v>64</v>
      </c>
      <c r="D13" s="74">
        <f>D10+D11+D12</f>
        <v>3224962</v>
      </c>
      <c r="E13" s="74">
        <f>E10+E11+E12</f>
        <v>0</v>
      </c>
      <c r="F13" s="45"/>
    </row>
    <row r="14" spans="1:5" ht="12.75">
      <c r="A14" s="75"/>
      <c r="B14" s="75"/>
      <c r="C14" s="76"/>
      <c r="D14" s="77"/>
      <c r="E14" s="78"/>
    </row>
    <row r="15" spans="1:5" ht="15">
      <c r="A15" s="362" t="s">
        <v>65</v>
      </c>
      <c r="B15" s="362"/>
      <c r="C15" s="362"/>
      <c r="D15" s="77"/>
      <c r="E15" s="78"/>
    </row>
    <row r="16" spans="1:5" ht="26.25">
      <c r="A16" s="60" t="s">
        <v>50</v>
      </c>
      <c r="B16" s="60" t="s">
        <v>51</v>
      </c>
      <c r="C16" s="60" t="s">
        <v>52</v>
      </c>
      <c r="D16" s="61" t="s">
        <v>53</v>
      </c>
      <c r="E16" s="62" t="s">
        <v>54</v>
      </c>
    </row>
    <row r="17" spans="1:5" ht="12.75">
      <c r="A17" s="64" t="s">
        <v>66</v>
      </c>
      <c r="B17" s="65">
        <v>2111</v>
      </c>
      <c r="C17" s="66" t="s">
        <v>67</v>
      </c>
      <c r="D17" s="67">
        <v>132</v>
      </c>
      <c r="E17" s="67"/>
    </row>
    <row r="18" spans="1:5" ht="12.75">
      <c r="A18" s="64" t="s">
        <v>66</v>
      </c>
      <c r="B18" s="65">
        <v>2139</v>
      </c>
      <c r="C18" s="66" t="s">
        <v>68</v>
      </c>
      <c r="D18" s="67">
        <v>73</v>
      </c>
      <c r="E18" s="67"/>
    </row>
    <row r="19" spans="1:5" ht="12.75" customHeight="1">
      <c r="A19" s="64" t="s">
        <v>69</v>
      </c>
      <c r="B19" s="65">
        <v>2119</v>
      </c>
      <c r="C19" s="66" t="s">
        <v>70</v>
      </c>
      <c r="D19" s="67">
        <v>3200</v>
      </c>
      <c r="E19" s="67"/>
    </row>
    <row r="20" spans="1:5" ht="12.75">
      <c r="A20" s="64" t="s">
        <v>71</v>
      </c>
      <c r="B20" s="65">
        <v>2141</v>
      </c>
      <c r="C20" s="66" t="s">
        <v>72</v>
      </c>
      <c r="D20" s="67">
        <v>10000</v>
      </c>
      <c r="E20" s="67"/>
    </row>
    <row r="21" spans="1:5" ht="12.75">
      <c r="A21" s="64" t="s">
        <v>69</v>
      </c>
      <c r="B21" s="65">
        <v>2122</v>
      </c>
      <c r="C21" s="66" t="s">
        <v>73</v>
      </c>
      <c r="D21" s="67">
        <v>129348</v>
      </c>
      <c r="E21" s="67"/>
    </row>
    <row r="22" spans="1:5" ht="12.75">
      <c r="A22" s="79" t="s">
        <v>69</v>
      </c>
      <c r="B22" s="80">
        <v>2132</v>
      </c>
      <c r="C22" s="66" t="s">
        <v>74</v>
      </c>
      <c r="D22" s="67">
        <v>53395</v>
      </c>
      <c r="E22" s="67"/>
    </row>
    <row r="23" spans="1:5" ht="12.75">
      <c r="A23" s="64" t="s">
        <v>75</v>
      </c>
      <c r="B23" s="65">
        <v>2324</v>
      </c>
      <c r="C23" s="66" t="s">
        <v>76</v>
      </c>
      <c r="D23" s="67">
        <v>10000</v>
      </c>
      <c r="E23" s="67"/>
    </row>
    <row r="24" spans="1:5" ht="12.75">
      <c r="A24" s="64">
        <v>2399</v>
      </c>
      <c r="B24" s="65" t="s">
        <v>77</v>
      </c>
      <c r="C24" s="66" t="s">
        <v>78</v>
      </c>
      <c r="D24" s="67">
        <v>15000</v>
      </c>
      <c r="E24" s="67"/>
    </row>
    <row r="25" spans="1:5" ht="12.75">
      <c r="A25" s="64" t="s">
        <v>69</v>
      </c>
      <c r="B25" s="65">
        <v>2451</v>
      </c>
      <c r="C25" s="66" t="s">
        <v>79</v>
      </c>
      <c r="D25" s="67">
        <v>52257</v>
      </c>
      <c r="E25" s="67"/>
    </row>
    <row r="26" spans="1:5" ht="13.5" customHeight="1">
      <c r="A26" s="363"/>
      <c r="B26" s="364"/>
      <c r="C26" s="73" t="s">
        <v>80</v>
      </c>
      <c r="D26" s="74">
        <f>SUM(D17:D25)</f>
        <v>273405</v>
      </c>
      <c r="E26" s="74">
        <v>0</v>
      </c>
    </row>
    <row r="27" spans="1:5" ht="12.75">
      <c r="A27" s="81"/>
      <c r="B27" s="82"/>
      <c r="C27" s="83"/>
      <c r="D27" s="77"/>
      <c r="E27" s="78"/>
    </row>
    <row r="28" spans="1:5" ht="15">
      <c r="A28" s="354" t="s">
        <v>81</v>
      </c>
      <c r="B28" s="354"/>
      <c r="C28" s="354"/>
      <c r="D28" s="77"/>
      <c r="E28" s="78"/>
    </row>
    <row r="29" spans="1:5" ht="26.25">
      <c r="A29" s="60" t="s">
        <v>50</v>
      </c>
      <c r="B29" s="60" t="s">
        <v>51</v>
      </c>
      <c r="C29" s="60" t="s">
        <v>52</v>
      </c>
      <c r="D29" s="61" t="s">
        <v>53</v>
      </c>
      <c r="E29" s="62" t="s">
        <v>54</v>
      </c>
    </row>
    <row r="30" spans="1:5" ht="12.75">
      <c r="A30" s="64" t="s">
        <v>75</v>
      </c>
      <c r="B30" s="65">
        <v>3111</v>
      </c>
      <c r="C30" s="66" t="s">
        <v>82</v>
      </c>
      <c r="D30" s="67"/>
      <c r="E30" s="67">
        <v>1000</v>
      </c>
    </row>
    <row r="31" spans="1:5" ht="12.75">
      <c r="A31" s="64" t="s">
        <v>75</v>
      </c>
      <c r="B31" s="65">
        <v>3112</v>
      </c>
      <c r="C31" s="66" t="s">
        <v>83</v>
      </c>
      <c r="D31" s="67"/>
      <c r="E31" s="67">
        <v>20000</v>
      </c>
    </row>
    <row r="32" spans="1:5" ht="13.5" customHeight="1">
      <c r="A32" s="361"/>
      <c r="B32" s="361"/>
      <c r="C32" s="85" t="s">
        <v>84</v>
      </c>
      <c r="D32" s="74">
        <v>0</v>
      </c>
      <c r="E32" s="74">
        <f>SUM(E30:E31)</f>
        <v>21000</v>
      </c>
    </row>
    <row r="33" spans="1:5" ht="12.75">
      <c r="A33" s="86"/>
      <c r="B33" s="86"/>
      <c r="C33" s="87"/>
      <c r="D33" s="77"/>
      <c r="E33" s="78"/>
    </row>
    <row r="34" spans="1:5" ht="15">
      <c r="A34" s="354" t="s">
        <v>85</v>
      </c>
      <c r="B34" s="354"/>
      <c r="C34" s="354"/>
      <c r="D34" s="77"/>
      <c r="E34" s="78"/>
    </row>
    <row r="35" spans="1:5" ht="26.25">
      <c r="A35" s="60" t="s">
        <v>50</v>
      </c>
      <c r="B35" s="60" t="s">
        <v>51</v>
      </c>
      <c r="C35" s="60" t="s">
        <v>52</v>
      </c>
      <c r="D35" s="61" t="s">
        <v>53</v>
      </c>
      <c r="E35" s="62" t="s">
        <v>54</v>
      </c>
    </row>
    <row r="36" spans="1:5" ht="12.75" customHeight="1">
      <c r="A36" s="64" t="s">
        <v>55</v>
      </c>
      <c r="B36" s="65">
        <v>4112</v>
      </c>
      <c r="C36" s="66" t="s">
        <v>86</v>
      </c>
      <c r="D36" s="67">
        <v>65975</v>
      </c>
      <c r="E36" s="67"/>
    </row>
    <row r="37" spans="1:5" ht="12.75">
      <c r="A37" s="64" t="s">
        <v>55</v>
      </c>
      <c r="B37" s="65">
        <v>4116</v>
      </c>
      <c r="C37" s="66" t="s">
        <v>87</v>
      </c>
      <c r="D37" s="67">
        <v>3686780</v>
      </c>
      <c r="E37" s="67"/>
    </row>
    <row r="38" spans="1:5" ht="12.75">
      <c r="A38" s="64" t="s">
        <v>55</v>
      </c>
      <c r="B38" s="65">
        <v>4153</v>
      </c>
      <c r="C38" s="66" t="s">
        <v>88</v>
      </c>
      <c r="D38" s="67">
        <v>0</v>
      </c>
      <c r="E38" s="67"/>
    </row>
    <row r="39" spans="1:5" ht="12.75" customHeight="1">
      <c r="A39" s="64" t="s">
        <v>55</v>
      </c>
      <c r="B39" s="65">
        <v>4121</v>
      </c>
      <c r="C39" s="66" t="s">
        <v>89</v>
      </c>
      <c r="D39" s="67">
        <v>7150</v>
      </c>
      <c r="E39" s="67"/>
    </row>
    <row r="40" spans="1:5" ht="12.75" customHeight="1">
      <c r="A40" s="64" t="s">
        <v>55</v>
      </c>
      <c r="B40" s="65">
        <v>4216</v>
      </c>
      <c r="C40" s="66" t="s">
        <v>90</v>
      </c>
      <c r="D40" s="67"/>
      <c r="E40" s="67">
        <v>37103</v>
      </c>
    </row>
    <row r="41" spans="1:5" ht="12.75" customHeight="1">
      <c r="A41" s="64" t="s">
        <v>55</v>
      </c>
      <c r="B41" s="65">
        <v>4221</v>
      </c>
      <c r="C41" s="66" t="s">
        <v>91</v>
      </c>
      <c r="D41" s="67"/>
      <c r="E41" s="67">
        <v>3500</v>
      </c>
    </row>
    <row r="42" spans="1:5" ht="13.5" customHeight="1">
      <c r="A42" s="355"/>
      <c r="B42" s="355"/>
      <c r="C42" s="85" t="s">
        <v>92</v>
      </c>
      <c r="D42" s="74">
        <f>SUM(D36:D39)</f>
        <v>3759905</v>
      </c>
      <c r="E42" s="74">
        <f>SUM(E36:E41)</f>
        <v>40603</v>
      </c>
    </row>
    <row r="43" spans="1:5" ht="12.75">
      <c r="A43" s="78"/>
      <c r="B43" s="78"/>
      <c r="C43" s="78"/>
      <c r="D43" s="78"/>
      <c r="E43" s="78"/>
    </row>
    <row r="44" spans="1:5" ht="12.75">
      <c r="A44" s="343" t="s">
        <v>93</v>
      </c>
      <c r="B44" s="343"/>
      <c r="C44" s="343"/>
      <c r="D44" s="74">
        <f>D13+D26+D32+D42</f>
        <v>7258272</v>
      </c>
      <c r="E44" s="74">
        <f>E13+E26+E32+E42</f>
        <v>61603</v>
      </c>
    </row>
    <row r="45" spans="1:5" ht="12.75">
      <c r="A45" s="77"/>
      <c r="B45" s="77"/>
      <c r="C45" s="77"/>
      <c r="D45" s="77"/>
      <c r="E45" s="78"/>
    </row>
    <row r="46" spans="1:5" ht="12.75">
      <c r="A46" s="343" t="s">
        <v>94</v>
      </c>
      <c r="B46" s="343"/>
      <c r="C46" s="343"/>
      <c r="D46" s="344">
        <f>D44+E44</f>
        <v>7319875</v>
      </c>
      <c r="E46" s="345"/>
    </row>
    <row r="47" spans="1:5" ht="12.75">
      <c r="A47" s="78"/>
      <c r="B47" s="78"/>
      <c r="C47" s="78"/>
      <c r="D47" s="78"/>
      <c r="E47" s="78"/>
    </row>
    <row r="48" spans="1:5" ht="15">
      <c r="A48" s="354" t="s">
        <v>95</v>
      </c>
      <c r="B48" s="354"/>
      <c r="C48" s="354"/>
      <c r="D48" s="78"/>
      <c r="E48" s="78"/>
    </row>
    <row r="49" spans="1:5" ht="26.25">
      <c r="A49" s="60" t="s">
        <v>50</v>
      </c>
      <c r="B49" s="60" t="s">
        <v>51</v>
      </c>
      <c r="C49" s="60" t="s">
        <v>52</v>
      </c>
      <c r="D49" s="61" t="s">
        <v>53</v>
      </c>
      <c r="E49" s="62" t="s">
        <v>54</v>
      </c>
    </row>
    <row r="50" spans="1:5" ht="12.75">
      <c r="A50" s="64" t="s">
        <v>55</v>
      </c>
      <c r="B50" s="65">
        <v>2141</v>
      </c>
      <c r="C50" s="66" t="s">
        <v>72</v>
      </c>
      <c r="D50" s="67">
        <v>5000</v>
      </c>
      <c r="E50" s="67"/>
    </row>
    <row r="51" spans="1:5" ht="12.75">
      <c r="A51" s="355"/>
      <c r="B51" s="355"/>
      <c r="C51" s="85" t="s">
        <v>96</v>
      </c>
      <c r="D51" s="74">
        <f>SUM(D50:D50)</f>
        <v>5000</v>
      </c>
      <c r="E51" s="74">
        <f>SUM(E50:E50)</f>
        <v>0</v>
      </c>
    </row>
    <row r="52" spans="1:5" ht="12.75">
      <c r="A52" s="78"/>
      <c r="B52" s="78"/>
      <c r="C52" s="78"/>
      <c r="D52" s="78"/>
      <c r="E52" s="78"/>
    </row>
    <row r="53" spans="1:5" ht="12.75">
      <c r="A53" s="343" t="s">
        <v>97</v>
      </c>
      <c r="B53" s="343"/>
      <c r="C53" s="343"/>
      <c r="D53" s="344">
        <f>D46+D51+E51</f>
        <v>7324875</v>
      </c>
      <c r="E53" s="345"/>
    </row>
    <row r="54" spans="1:5" ht="12.75">
      <c r="A54" s="78"/>
      <c r="B54" s="78"/>
      <c r="C54" s="78"/>
      <c r="D54" s="78"/>
      <c r="E54" s="78"/>
    </row>
    <row r="55" spans="1:5" ht="15">
      <c r="A55" s="354" t="s">
        <v>98</v>
      </c>
      <c r="B55" s="354"/>
      <c r="C55" s="354"/>
      <c r="D55" s="77"/>
      <c r="E55" s="78"/>
    </row>
    <row r="56" spans="1:5" ht="26.25">
      <c r="A56" s="60" t="s">
        <v>50</v>
      </c>
      <c r="B56" s="60" t="s">
        <v>51</v>
      </c>
      <c r="C56" s="60" t="s">
        <v>52</v>
      </c>
      <c r="D56" s="352" t="s">
        <v>13</v>
      </c>
      <c r="E56" s="353"/>
    </row>
    <row r="57" spans="1:5" ht="12.75">
      <c r="A57" s="64" t="s">
        <v>55</v>
      </c>
      <c r="B57" s="65">
        <v>8223</v>
      </c>
      <c r="C57" s="88" t="s">
        <v>99</v>
      </c>
      <c r="D57" s="348">
        <v>70000</v>
      </c>
      <c r="E57" s="349"/>
    </row>
    <row r="58" spans="1:5" ht="12.75">
      <c r="A58" s="64" t="s">
        <v>55</v>
      </c>
      <c r="B58" s="65">
        <v>8115</v>
      </c>
      <c r="C58" s="88" t="s">
        <v>100</v>
      </c>
      <c r="D58" s="348">
        <v>12000</v>
      </c>
      <c r="E58" s="349"/>
    </row>
    <row r="59" spans="1:5" ht="26.25">
      <c r="A59" s="64" t="s">
        <v>55</v>
      </c>
      <c r="B59" s="65">
        <v>8115</v>
      </c>
      <c r="C59" s="88" t="s">
        <v>101</v>
      </c>
      <c r="D59" s="348">
        <v>6500</v>
      </c>
      <c r="E59" s="349"/>
    </row>
    <row r="60" spans="1:5" ht="13.5" customHeight="1">
      <c r="A60" s="343" t="s">
        <v>102</v>
      </c>
      <c r="B60" s="343"/>
      <c r="C60" s="343"/>
      <c r="D60" s="350">
        <f>SUM(D57:E59)</f>
        <v>88500</v>
      </c>
      <c r="E60" s="351"/>
    </row>
    <row r="61" spans="1:5" s="92" customFormat="1" ht="12.75" customHeight="1">
      <c r="A61" s="89"/>
      <c r="B61" s="89"/>
      <c r="C61" s="89"/>
      <c r="D61" s="90"/>
      <c r="E61" s="91"/>
    </row>
    <row r="62" spans="1:5" s="92" customFormat="1" ht="12.75" customHeight="1">
      <c r="A62" s="60" t="s">
        <v>50</v>
      </c>
      <c r="B62" s="60" t="s">
        <v>51</v>
      </c>
      <c r="C62" s="60" t="s">
        <v>52</v>
      </c>
      <c r="D62" s="352" t="s">
        <v>13</v>
      </c>
      <c r="E62" s="353"/>
    </row>
    <row r="63" spans="1:5" s="92" customFormat="1" ht="12.75" customHeight="1">
      <c r="A63" s="64" t="s">
        <v>55</v>
      </c>
      <c r="B63" s="65">
        <v>8223</v>
      </c>
      <c r="C63" s="88" t="s">
        <v>103</v>
      </c>
      <c r="D63" s="346">
        <v>180000</v>
      </c>
      <c r="E63" s="347"/>
    </row>
    <row r="64" spans="1:5" ht="13.5" customHeight="1">
      <c r="A64" s="64" t="s">
        <v>55</v>
      </c>
      <c r="B64" s="65" t="s">
        <v>104</v>
      </c>
      <c r="C64" s="88" t="s">
        <v>105</v>
      </c>
      <c r="D64" s="346">
        <v>532789</v>
      </c>
      <c r="E64" s="347"/>
    </row>
    <row r="65" spans="1:5" ht="13.5" customHeight="1">
      <c r="A65" s="343" t="s">
        <v>106</v>
      </c>
      <c r="B65" s="343"/>
      <c r="C65" s="343"/>
      <c r="D65" s="350">
        <f>SUM(D63:E64)</f>
        <v>712789</v>
      </c>
      <c r="E65" s="351"/>
    </row>
    <row r="66" spans="1:5" ht="12.75">
      <c r="A66" s="77"/>
      <c r="B66" s="77"/>
      <c r="C66" s="77"/>
      <c r="D66" s="94"/>
      <c r="E66" s="78"/>
    </row>
    <row r="67" spans="1:5" ht="12.75">
      <c r="A67" s="343" t="s">
        <v>503</v>
      </c>
      <c r="B67" s="343"/>
      <c r="C67" s="343"/>
      <c r="D67" s="344">
        <f>D60+D65</f>
        <v>801289</v>
      </c>
      <c r="E67" s="345"/>
    </row>
    <row r="68" spans="1:5" ht="12.75">
      <c r="A68" s="77"/>
      <c r="B68" s="77"/>
      <c r="C68" s="77"/>
      <c r="D68" s="94"/>
      <c r="E68" s="78"/>
    </row>
    <row r="69" spans="1:5" ht="12.75">
      <c r="A69" s="343" t="s">
        <v>107</v>
      </c>
      <c r="B69" s="343"/>
      <c r="C69" s="343"/>
      <c r="D69" s="344">
        <f>D53+D60+D65</f>
        <v>8126164</v>
      </c>
      <c r="E69" s="345"/>
    </row>
  </sheetData>
  <mergeCells count="33">
    <mergeCell ref="A32:B32"/>
    <mergeCell ref="A15:C15"/>
    <mergeCell ref="A26:B26"/>
    <mergeCell ref="A28:C28"/>
    <mergeCell ref="A1:C1"/>
    <mergeCell ref="A3:C3"/>
    <mergeCell ref="A13:B13"/>
    <mergeCell ref="A10:B10"/>
    <mergeCell ref="A34:C34"/>
    <mergeCell ref="A42:B42"/>
    <mergeCell ref="A69:C69"/>
    <mergeCell ref="A44:C44"/>
    <mergeCell ref="A46:C46"/>
    <mergeCell ref="A60:C60"/>
    <mergeCell ref="A55:C55"/>
    <mergeCell ref="A65:C65"/>
    <mergeCell ref="A48:C48"/>
    <mergeCell ref="A51:B51"/>
    <mergeCell ref="D46:E46"/>
    <mergeCell ref="D59:E59"/>
    <mergeCell ref="D69:E69"/>
    <mergeCell ref="D60:E60"/>
    <mergeCell ref="D56:E56"/>
    <mergeCell ref="D65:E65"/>
    <mergeCell ref="D57:E57"/>
    <mergeCell ref="D63:E63"/>
    <mergeCell ref="D62:E62"/>
    <mergeCell ref="D58:E58"/>
    <mergeCell ref="A67:C67"/>
    <mergeCell ref="D67:E67"/>
    <mergeCell ref="A53:C53"/>
    <mergeCell ref="D53:E53"/>
    <mergeCell ref="D64:E64"/>
  </mergeCells>
  <printOptions horizontalCentered="1"/>
  <pageMargins left="0.7874015748031497" right="0.7874015748031497" top="0.7874015748031497" bottom="0.7874015748031497" header="0.5118110236220472" footer="0.5118110236220472"/>
  <pageSetup firstPageNumber="4" useFirstPageNumber="1" fitToHeight="0" horizontalDpi="600" verticalDpi="600" orientation="landscape" paperSize="9" scale="99" r:id="rId1"/>
  <headerFooter alignWithMargins="0">
    <oddFooter>&amp;C&amp;P</oddFooter>
  </headerFooter>
  <rowBreaks count="1" manualBreakCount="1">
    <brk id="32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4"/>
  <sheetViews>
    <sheetView zoomScaleSheetLayoutView="75" workbookViewId="0" topLeftCell="A172">
      <selection activeCell="F9" sqref="F9"/>
    </sheetView>
  </sheetViews>
  <sheetFormatPr defaultColWidth="9.00390625" defaultRowHeight="12.75"/>
  <cols>
    <col min="1" max="2" width="8.00390625" style="0" customWidth="1"/>
    <col min="3" max="3" width="51.875" style="0" customWidth="1"/>
    <col min="4" max="6" width="14.375" style="0" customWidth="1"/>
    <col min="7" max="7" width="14.375" style="95" customWidth="1"/>
  </cols>
  <sheetData>
    <row r="1" spans="1:3" ht="27.75">
      <c r="A1" s="287" t="s">
        <v>108</v>
      </c>
      <c r="B1" s="287"/>
      <c r="C1" s="287"/>
    </row>
    <row r="2" spans="1:3" ht="15" customHeight="1">
      <c r="A2" s="19"/>
      <c r="B2" s="19"/>
      <c r="C2" s="19"/>
    </row>
    <row r="3" spans="1:3" ht="15">
      <c r="A3" s="96" t="s">
        <v>109</v>
      </c>
      <c r="B3" s="92"/>
      <c r="C3" s="92"/>
    </row>
    <row r="4" spans="1:7" ht="12.75">
      <c r="A4" s="97" t="s">
        <v>110</v>
      </c>
      <c r="B4" s="97" t="s">
        <v>50</v>
      </c>
      <c r="C4" s="98" t="s">
        <v>52</v>
      </c>
      <c r="D4" s="99" t="s">
        <v>111</v>
      </c>
      <c r="E4" s="100" t="s">
        <v>112</v>
      </c>
      <c r="F4" s="100" t="s">
        <v>113</v>
      </c>
      <c r="G4" s="101" t="s">
        <v>114</v>
      </c>
    </row>
    <row r="5" spans="1:7" ht="12.75">
      <c r="A5" s="102" t="s">
        <v>115</v>
      </c>
      <c r="B5" s="93">
        <v>2399</v>
      </c>
      <c r="C5" s="103" t="s">
        <v>116</v>
      </c>
      <c r="D5" s="104">
        <v>180</v>
      </c>
      <c r="E5" s="105"/>
      <c r="F5" s="105"/>
      <c r="G5" s="106">
        <f aca="true" t="shared" si="0" ref="G5:G11">D5+E5+F5</f>
        <v>180</v>
      </c>
    </row>
    <row r="6" spans="1:7" ht="12.75">
      <c r="A6" s="102" t="s">
        <v>115</v>
      </c>
      <c r="B6" s="93">
        <v>1039</v>
      </c>
      <c r="C6" s="103" t="s">
        <v>117</v>
      </c>
      <c r="D6" s="69">
        <v>220</v>
      </c>
      <c r="E6" s="107"/>
      <c r="F6" s="107"/>
      <c r="G6" s="106">
        <f t="shared" si="0"/>
        <v>220</v>
      </c>
    </row>
    <row r="7" spans="1:7" ht="12.75">
      <c r="A7" s="102" t="s">
        <v>115</v>
      </c>
      <c r="B7" s="93">
        <v>1019</v>
      </c>
      <c r="C7" s="103" t="s">
        <v>118</v>
      </c>
      <c r="D7" s="69">
        <v>1150</v>
      </c>
      <c r="E7" s="107"/>
      <c r="F7" s="107"/>
      <c r="G7" s="106">
        <f t="shared" si="0"/>
        <v>1150</v>
      </c>
    </row>
    <row r="8" spans="1:7" ht="12.75" customHeight="1">
      <c r="A8" s="102" t="s">
        <v>115</v>
      </c>
      <c r="B8" s="93" t="s">
        <v>119</v>
      </c>
      <c r="C8" s="103" t="s">
        <v>120</v>
      </c>
      <c r="D8" s="106">
        <v>22500</v>
      </c>
      <c r="E8" s="107"/>
      <c r="F8" s="107"/>
      <c r="G8" s="106">
        <f t="shared" si="0"/>
        <v>22500</v>
      </c>
    </row>
    <row r="9" spans="1:7" ht="12.75">
      <c r="A9" s="108" t="s">
        <v>115</v>
      </c>
      <c r="B9" s="109">
        <v>2399</v>
      </c>
      <c r="C9" s="110" t="s">
        <v>116</v>
      </c>
      <c r="D9" s="106">
        <v>159</v>
      </c>
      <c r="E9" s="107"/>
      <c r="F9" s="107"/>
      <c r="G9" s="106">
        <f t="shared" si="0"/>
        <v>159</v>
      </c>
    </row>
    <row r="10" spans="1:7" ht="12.75">
      <c r="A10" s="102" t="s">
        <v>115</v>
      </c>
      <c r="B10" s="93">
        <v>2321</v>
      </c>
      <c r="C10" s="103" t="s">
        <v>121</v>
      </c>
      <c r="D10" s="106"/>
      <c r="E10" s="105">
        <v>42000</v>
      </c>
      <c r="F10" s="105"/>
      <c r="G10" s="106">
        <f t="shared" si="0"/>
        <v>42000</v>
      </c>
    </row>
    <row r="11" spans="1:7" s="78" customFormat="1" ht="12.75">
      <c r="A11" s="108" t="s">
        <v>115</v>
      </c>
      <c r="B11" s="109">
        <v>2310</v>
      </c>
      <c r="C11" s="110" t="s">
        <v>122</v>
      </c>
      <c r="D11" s="111"/>
      <c r="E11" s="111">
        <v>7000</v>
      </c>
      <c r="F11" s="111"/>
      <c r="G11" s="106">
        <f t="shared" si="0"/>
        <v>7000</v>
      </c>
    </row>
    <row r="12" spans="1:8" ht="12.75">
      <c r="A12" s="371" t="s">
        <v>123</v>
      </c>
      <c r="B12" s="371"/>
      <c r="C12" s="371"/>
      <c r="D12" s="112">
        <f>SUM(D5:D11)</f>
        <v>24209</v>
      </c>
      <c r="E12" s="112">
        <f>SUM(E5:E11)</f>
        <v>49000</v>
      </c>
      <c r="F12" s="112">
        <f>SUM(F5:F11)</f>
        <v>0</v>
      </c>
      <c r="G12" s="112">
        <f>SUM(G5:G11)</f>
        <v>73209</v>
      </c>
      <c r="H12" s="113"/>
    </row>
    <row r="13" spans="1:8" ht="12.75">
      <c r="A13" s="78"/>
      <c r="B13" s="78"/>
      <c r="C13" s="78"/>
      <c r="D13" s="78"/>
      <c r="E13" s="78"/>
      <c r="F13" s="78"/>
      <c r="G13" s="114"/>
      <c r="H13" s="115"/>
    </row>
    <row r="14" spans="1:7" ht="15" customHeight="1">
      <c r="A14" s="116" t="s">
        <v>124</v>
      </c>
      <c r="B14" s="117"/>
      <c r="C14" s="117"/>
      <c r="D14" s="78"/>
      <c r="E14" s="78"/>
      <c r="F14" s="78"/>
      <c r="G14" s="114"/>
    </row>
    <row r="15" spans="1:7" ht="12.75">
      <c r="A15" s="97" t="s">
        <v>110</v>
      </c>
      <c r="B15" s="97" t="s">
        <v>50</v>
      </c>
      <c r="C15" s="98" t="s">
        <v>52</v>
      </c>
      <c r="D15" s="99" t="s">
        <v>111</v>
      </c>
      <c r="E15" s="100" t="s">
        <v>112</v>
      </c>
      <c r="F15" s="100" t="s">
        <v>113</v>
      </c>
      <c r="G15" s="101" t="s">
        <v>114</v>
      </c>
    </row>
    <row r="16" spans="1:7" ht="12.75" customHeight="1">
      <c r="A16" s="373" t="s">
        <v>125</v>
      </c>
      <c r="B16" s="118">
        <v>3114</v>
      </c>
      <c r="C16" s="119" t="s">
        <v>126</v>
      </c>
      <c r="D16" s="106">
        <v>14598</v>
      </c>
      <c r="E16" s="120"/>
      <c r="F16" s="120"/>
      <c r="G16" s="104">
        <f aca="true" t="shared" si="1" ref="G16:G30">D16+E16+F16</f>
        <v>14598</v>
      </c>
    </row>
    <row r="17" spans="1:7" ht="12.75">
      <c r="A17" s="374"/>
      <c r="B17" s="121">
        <v>3121</v>
      </c>
      <c r="C17" s="122" t="s">
        <v>127</v>
      </c>
      <c r="D17" s="106">
        <v>52012</v>
      </c>
      <c r="E17" s="120"/>
      <c r="F17" s="120"/>
      <c r="G17" s="104">
        <f t="shared" si="1"/>
        <v>52012</v>
      </c>
    </row>
    <row r="18" spans="1:7" ht="12.75">
      <c r="A18" s="374"/>
      <c r="B18" s="121">
        <v>3122</v>
      </c>
      <c r="C18" s="122" t="s">
        <v>128</v>
      </c>
      <c r="D18" s="106">
        <v>94871</v>
      </c>
      <c r="E18" s="120"/>
      <c r="F18" s="120"/>
      <c r="G18" s="104">
        <f t="shared" si="1"/>
        <v>94871</v>
      </c>
    </row>
    <row r="19" spans="1:7" ht="12.75">
      <c r="A19" s="374"/>
      <c r="B19" s="121">
        <v>3123</v>
      </c>
      <c r="C19" s="122" t="s">
        <v>129</v>
      </c>
      <c r="D19" s="106">
        <v>117009</v>
      </c>
      <c r="E19" s="120"/>
      <c r="F19" s="120"/>
      <c r="G19" s="104">
        <f t="shared" si="1"/>
        <v>117009</v>
      </c>
    </row>
    <row r="20" spans="1:7" s="78" customFormat="1" ht="26.25">
      <c r="A20" s="374"/>
      <c r="B20" s="121">
        <v>3124</v>
      </c>
      <c r="C20" s="122" t="s">
        <v>130</v>
      </c>
      <c r="D20" s="106">
        <v>3253</v>
      </c>
      <c r="E20" s="120"/>
      <c r="F20" s="120"/>
      <c r="G20" s="104">
        <f t="shared" si="1"/>
        <v>3253</v>
      </c>
    </row>
    <row r="21" spans="1:7" ht="12.75">
      <c r="A21" s="374"/>
      <c r="B21" s="121">
        <v>3125</v>
      </c>
      <c r="C21" s="122" t="s">
        <v>131</v>
      </c>
      <c r="D21" s="106">
        <v>1643</v>
      </c>
      <c r="E21" s="120"/>
      <c r="F21" s="120"/>
      <c r="G21" s="104">
        <f t="shared" si="1"/>
        <v>1643</v>
      </c>
    </row>
    <row r="22" spans="1:8" ht="12.75">
      <c r="A22" s="374"/>
      <c r="B22" s="121">
        <v>3146</v>
      </c>
      <c r="C22" s="122" t="s">
        <v>132</v>
      </c>
      <c r="D22" s="106">
        <v>3781</v>
      </c>
      <c r="E22" s="120"/>
      <c r="F22" s="120"/>
      <c r="G22" s="104">
        <f t="shared" si="1"/>
        <v>3781</v>
      </c>
      <c r="H22" t="s">
        <v>46</v>
      </c>
    </row>
    <row r="23" spans="1:7" ht="12.75">
      <c r="A23" s="374"/>
      <c r="B23" s="121">
        <v>3147</v>
      </c>
      <c r="C23" s="122" t="s">
        <v>133</v>
      </c>
      <c r="D23" s="106">
        <v>3643</v>
      </c>
      <c r="E23" s="120"/>
      <c r="F23" s="120"/>
      <c r="G23" s="104">
        <f t="shared" si="1"/>
        <v>3643</v>
      </c>
    </row>
    <row r="24" spans="1:7" ht="12.75">
      <c r="A24" s="374"/>
      <c r="B24" s="121">
        <v>4322</v>
      </c>
      <c r="C24" s="122" t="s">
        <v>134</v>
      </c>
      <c r="D24" s="106">
        <v>21231</v>
      </c>
      <c r="E24" s="120"/>
      <c r="F24" s="120"/>
      <c r="G24" s="104">
        <f t="shared" si="1"/>
        <v>21231</v>
      </c>
    </row>
    <row r="25" spans="1:7" ht="12.75">
      <c r="A25" s="375"/>
      <c r="B25" s="121">
        <v>3299</v>
      </c>
      <c r="C25" s="122" t="s">
        <v>135</v>
      </c>
      <c r="D25" s="106">
        <v>4531</v>
      </c>
      <c r="E25" s="120"/>
      <c r="F25" s="120"/>
      <c r="G25" s="104">
        <f t="shared" si="1"/>
        <v>4531</v>
      </c>
    </row>
    <row r="26" spans="1:7" ht="12.75">
      <c r="A26" s="372" t="s">
        <v>136</v>
      </c>
      <c r="B26" s="372"/>
      <c r="C26" s="372"/>
      <c r="D26" s="123">
        <v>316572</v>
      </c>
      <c r="E26" s="106"/>
      <c r="F26" s="120"/>
      <c r="G26" s="104">
        <f t="shared" si="1"/>
        <v>316572</v>
      </c>
    </row>
    <row r="27" spans="1:7" ht="12.75">
      <c r="A27" s="102" t="s">
        <v>137</v>
      </c>
      <c r="B27" s="93" t="s">
        <v>69</v>
      </c>
      <c r="C27" s="122" t="s">
        <v>138</v>
      </c>
      <c r="D27" s="106">
        <v>3686780</v>
      </c>
      <c r="E27" s="120"/>
      <c r="F27" s="120"/>
      <c r="G27" s="104">
        <f t="shared" si="1"/>
        <v>3686780</v>
      </c>
    </row>
    <row r="28" spans="1:7" ht="12.75">
      <c r="A28" s="102" t="s">
        <v>137</v>
      </c>
      <c r="B28" s="93">
        <v>3299</v>
      </c>
      <c r="C28" s="122" t="s">
        <v>139</v>
      </c>
      <c r="D28" s="106">
        <v>5389</v>
      </c>
      <c r="E28" s="120"/>
      <c r="F28" s="120"/>
      <c r="G28" s="104">
        <f t="shared" si="1"/>
        <v>5389</v>
      </c>
    </row>
    <row r="29" spans="1:7" s="78" customFormat="1" ht="26.25">
      <c r="A29" s="102" t="s">
        <v>137</v>
      </c>
      <c r="B29" s="93" t="s">
        <v>140</v>
      </c>
      <c r="C29" s="119" t="s">
        <v>141</v>
      </c>
      <c r="D29" s="106">
        <v>4735</v>
      </c>
      <c r="E29" s="120"/>
      <c r="F29" s="120"/>
      <c r="G29" s="104">
        <f t="shared" si="1"/>
        <v>4735</v>
      </c>
    </row>
    <row r="30" spans="1:7" s="78" customFormat="1" ht="12.75">
      <c r="A30" s="102" t="s">
        <v>137</v>
      </c>
      <c r="B30" s="93">
        <v>3419</v>
      </c>
      <c r="C30" s="119" t="s">
        <v>142</v>
      </c>
      <c r="D30" s="106">
        <v>10700</v>
      </c>
      <c r="E30" s="120"/>
      <c r="F30" s="120"/>
      <c r="G30" s="104">
        <f t="shared" si="1"/>
        <v>10700</v>
      </c>
    </row>
    <row r="31" spans="1:7" s="78" customFormat="1" ht="12.75">
      <c r="A31" s="97" t="s">
        <v>110</v>
      </c>
      <c r="B31" s="97" t="s">
        <v>50</v>
      </c>
      <c r="C31" s="98" t="s">
        <v>52</v>
      </c>
      <c r="D31" s="99" t="s">
        <v>111</v>
      </c>
      <c r="E31" s="100" t="s">
        <v>112</v>
      </c>
      <c r="F31" s="100" t="s">
        <v>113</v>
      </c>
      <c r="G31" s="101" t="s">
        <v>114</v>
      </c>
    </row>
    <row r="32" spans="1:7" s="78" customFormat="1" ht="12.75">
      <c r="A32" s="93">
        <v>3000</v>
      </c>
      <c r="B32" s="93" t="s">
        <v>69</v>
      </c>
      <c r="C32" s="122" t="s">
        <v>143</v>
      </c>
      <c r="D32" s="106">
        <v>11435</v>
      </c>
      <c r="E32" s="120"/>
      <c r="F32" s="120"/>
      <c r="G32" s="104">
        <f aca="true" t="shared" si="2" ref="G32:G39">D32+E32+F32</f>
        <v>11435</v>
      </c>
    </row>
    <row r="33" spans="1:7" ht="12.75">
      <c r="A33" s="102" t="s">
        <v>137</v>
      </c>
      <c r="B33" s="93" t="s">
        <v>69</v>
      </c>
      <c r="C33" s="122" t="s">
        <v>144</v>
      </c>
      <c r="D33" s="120"/>
      <c r="E33" s="106">
        <v>6100</v>
      </c>
      <c r="F33" s="120"/>
      <c r="G33" s="104">
        <f t="shared" si="2"/>
        <v>6100</v>
      </c>
    </row>
    <row r="34" spans="1:7" ht="12.75">
      <c r="A34" s="102" t="s">
        <v>137</v>
      </c>
      <c r="B34" s="93">
        <v>3419</v>
      </c>
      <c r="C34" s="122" t="s">
        <v>145</v>
      </c>
      <c r="D34" s="120"/>
      <c r="E34" s="106">
        <v>20000</v>
      </c>
      <c r="F34" s="120"/>
      <c r="G34" s="104">
        <f t="shared" si="2"/>
        <v>20000</v>
      </c>
    </row>
    <row r="35" spans="1:7" s="78" customFormat="1" ht="26.25">
      <c r="A35" s="102" t="s">
        <v>137</v>
      </c>
      <c r="B35" s="93">
        <v>3231</v>
      </c>
      <c r="C35" s="122" t="s">
        <v>146</v>
      </c>
      <c r="D35" s="120"/>
      <c r="E35" s="106"/>
      <c r="F35" s="106">
        <v>500</v>
      </c>
      <c r="G35" s="104">
        <f t="shared" si="2"/>
        <v>500</v>
      </c>
    </row>
    <row r="36" spans="1:7" s="78" customFormat="1" ht="39">
      <c r="A36" s="102" t="s">
        <v>137</v>
      </c>
      <c r="B36" s="93">
        <v>3146</v>
      </c>
      <c r="C36" s="122" t="s">
        <v>147</v>
      </c>
      <c r="D36" s="120"/>
      <c r="E36" s="106"/>
      <c r="F36" s="106">
        <v>500</v>
      </c>
      <c r="G36" s="104">
        <f t="shared" si="2"/>
        <v>500</v>
      </c>
    </row>
    <row r="37" spans="1:7" s="78" customFormat="1" ht="26.25">
      <c r="A37" s="93">
        <v>3000</v>
      </c>
      <c r="B37" s="93">
        <v>3299</v>
      </c>
      <c r="C37" s="119" t="s">
        <v>148</v>
      </c>
      <c r="D37" s="120"/>
      <c r="E37" s="106"/>
      <c r="F37" s="104">
        <v>1000</v>
      </c>
      <c r="G37" s="104">
        <f t="shared" si="2"/>
        <v>1000</v>
      </c>
    </row>
    <row r="38" spans="1:7" s="78" customFormat="1" ht="26.25">
      <c r="A38" s="80" t="s">
        <v>149</v>
      </c>
      <c r="B38" s="124">
        <v>3122</v>
      </c>
      <c r="C38" s="119" t="s">
        <v>150</v>
      </c>
      <c r="D38" s="120"/>
      <c r="E38" s="106"/>
      <c r="F38" s="104">
        <v>10000</v>
      </c>
      <c r="G38" s="104">
        <f t="shared" si="2"/>
        <v>10000</v>
      </c>
    </row>
    <row r="39" spans="1:7" s="78" customFormat="1" ht="12.75">
      <c r="A39" s="80">
        <v>3000</v>
      </c>
      <c r="B39" s="124" t="s">
        <v>69</v>
      </c>
      <c r="C39" s="119" t="s">
        <v>151</v>
      </c>
      <c r="D39" s="120"/>
      <c r="E39" s="106"/>
      <c r="F39" s="104">
        <v>360</v>
      </c>
      <c r="G39" s="104">
        <f t="shared" si="2"/>
        <v>360</v>
      </c>
    </row>
    <row r="40" spans="1:7" ht="12.75">
      <c r="A40" s="371" t="s">
        <v>152</v>
      </c>
      <c r="B40" s="371"/>
      <c r="C40" s="371"/>
      <c r="D40" s="112">
        <f>D26+D27+D28+D29+D30+D32+D33+D35+D36+D37+D38+D39</f>
        <v>4035611</v>
      </c>
      <c r="E40" s="112">
        <f>SUM(E32:E39)</f>
        <v>26100</v>
      </c>
      <c r="F40" s="112">
        <f>F26+F27+F28+F29+F30+F32+F33+F35+F36+F37+F38+F39</f>
        <v>12360</v>
      </c>
      <c r="G40" s="112">
        <f>G26+G27+G28+G29+G30+G32+G33+G34+G35+G36+G37+G38+G39</f>
        <v>4074071</v>
      </c>
    </row>
    <row r="41" spans="1:7" ht="12.75">
      <c r="A41" s="78"/>
      <c r="B41" s="78"/>
      <c r="C41" s="78"/>
      <c r="D41" s="78"/>
      <c r="E41" s="78"/>
      <c r="F41" s="78"/>
      <c r="G41" s="114"/>
    </row>
    <row r="42" spans="1:7" ht="15">
      <c r="A42" s="376" t="s">
        <v>153</v>
      </c>
      <c r="B42" s="376"/>
      <c r="C42" s="376"/>
      <c r="D42" s="376"/>
      <c r="E42" s="78"/>
      <c r="F42" s="78"/>
      <c r="G42" s="114"/>
    </row>
    <row r="43" spans="1:7" ht="12.75">
      <c r="A43" s="97" t="s">
        <v>110</v>
      </c>
      <c r="B43" s="97" t="s">
        <v>50</v>
      </c>
      <c r="C43" s="98" t="s">
        <v>52</v>
      </c>
      <c r="D43" s="99" t="s">
        <v>111</v>
      </c>
      <c r="E43" s="100" t="s">
        <v>112</v>
      </c>
      <c r="F43" s="100" t="s">
        <v>113</v>
      </c>
      <c r="G43" s="101" t="s">
        <v>114</v>
      </c>
    </row>
    <row r="44" spans="1:7" ht="12.75">
      <c r="A44" s="126">
        <v>4000</v>
      </c>
      <c r="B44" s="126">
        <v>3311</v>
      </c>
      <c r="C44" s="66" t="s">
        <v>154</v>
      </c>
      <c r="D44" s="106">
        <v>26227</v>
      </c>
      <c r="E44" s="106">
        <v>1000</v>
      </c>
      <c r="F44" s="106"/>
      <c r="G44" s="106">
        <f aca="true" t="shared" si="3" ref="G44:G55">D44+E44+F44</f>
        <v>27227</v>
      </c>
    </row>
    <row r="45" spans="1:7" ht="12.75">
      <c r="A45" s="126">
        <v>4000</v>
      </c>
      <c r="B45" s="126">
        <v>3314</v>
      </c>
      <c r="C45" s="127" t="s">
        <v>155</v>
      </c>
      <c r="D45" s="106">
        <v>28533</v>
      </c>
      <c r="E45" s="106"/>
      <c r="F45" s="106"/>
      <c r="G45" s="106">
        <f t="shared" si="3"/>
        <v>28533</v>
      </c>
    </row>
    <row r="46" spans="1:7" ht="12.75">
      <c r="A46" s="102" t="s">
        <v>156</v>
      </c>
      <c r="B46" s="93">
        <v>3315</v>
      </c>
      <c r="C46" s="127" t="s">
        <v>157</v>
      </c>
      <c r="D46" s="106">
        <v>77678</v>
      </c>
      <c r="E46" s="106">
        <v>350</v>
      </c>
      <c r="F46" s="106"/>
      <c r="G46" s="106">
        <f t="shared" si="3"/>
        <v>78028</v>
      </c>
    </row>
    <row r="47" spans="1:7" ht="12.75">
      <c r="A47" s="102" t="s">
        <v>156</v>
      </c>
      <c r="B47" s="93">
        <v>3317</v>
      </c>
      <c r="C47" s="127" t="s">
        <v>158</v>
      </c>
      <c r="D47" s="106">
        <v>350</v>
      </c>
      <c r="E47" s="106"/>
      <c r="F47" s="106"/>
      <c r="G47" s="106">
        <f t="shared" si="3"/>
        <v>350</v>
      </c>
    </row>
    <row r="48" spans="1:7" ht="12.75">
      <c r="A48" s="102" t="s">
        <v>156</v>
      </c>
      <c r="B48" s="93">
        <v>3319</v>
      </c>
      <c r="C48" s="127" t="s">
        <v>159</v>
      </c>
      <c r="D48" s="106">
        <v>760</v>
      </c>
      <c r="E48" s="106"/>
      <c r="F48" s="106"/>
      <c r="G48" s="106">
        <f t="shared" si="3"/>
        <v>760</v>
      </c>
    </row>
    <row r="49" spans="1:7" ht="26.25">
      <c r="A49" s="126">
        <v>4000</v>
      </c>
      <c r="B49" s="126">
        <v>3399</v>
      </c>
      <c r="C49" s="127" t="s">
        <v>160</v>
      </c>
      <c r="D49" s="104">
        <v>1000</v>
      </c>
      <c r="E49" s="106"/>
      <c r="F49" s="106"/>
      <c r="G49" s="106">
        <f t="shared" si="3"/>
        <v>1000</v>
      </c>
    </row>
    <row r="50" spans="1:7" ht="12.75">
      <c r="A50" s="128">
        <v>4000</v>
      </c>
      <c r="B50" s="129">
        <v>2143</v>
      </c>
      <c r="C50" s="127" t="s">
        <v>161</v>
      </c>
      <c r="D50" s="104">
        <v>8690</v>
      </c>
      <c r="E50" s="106"/>
      <c r="F50" s="106"/>
      <c r="G50" s="106">
        <f t="shared" si="3"/>
        <v>8690</v>
      </c>
    </row>
    <row r="51" spans="1:7" ht="12.75">
      <c r="A51" s="128">
        <v>4000</v>
      </c>
      <c r="B51" s="129">
        <v>2143</v>
      </c>
      <c r="C51" s="127" t="s">
        <v>162</v>
      </c>
      <c r="D51" s="104">
        <v>400</v>
      </c>
      <c r="E51" s="106"/>
      <c r="F51" s="106">
        <v>1300</v>
      </c>
      <c r="G51" s="106">
        <f t="shared" si="3"/>
        <v>1700</v>
      </c>
    </row>
    <row r="52" spans="1:7" ht="12.75">
      <c r="A52" s="365" t="s">
        <v>156</v>
      </c>
      <c r="B52" s="368">
        <v>3322</v>
      </c>
      <c r="C52" s="127" t="s">
        <v>163</v>
      </c>
      <c r="D52" s="104"/>
      <c r="E52" s="106"/>
      <c r="F52" s="106">
        <v>900</v>
      </c>
      <c r="G52" s="106">
        <f t="shared" si="3"/>
        <v>900</v>
      </c>
    </row>
    <row r="53" spans="1:7" s="78" customFormat="1" ht="26.25">
      <c r="A53" s="366"/>
      <c r="B53" s="369"/>
      <c r="C53" s="127" t="s">
        <v>164</v>
      </c>
      <c r="D53" s="104"/>
      <c r="E53" s="106"/>
      <c r="F53" s="106">
        <v>400</v>
      </c>
      <c r="G53" s="106">
        <f t="shared" si="3"/>
        <v>400</v>
      </c>
    </row>
    <row r="54" spans="1:7" ht="26.25">
      <c r="A54" s="366"/>
      <c r="B54" s="369"/>
      <c r="C54" s="127" t="s">
        <v>165</v>
      </c>
      <c r="D54" s="69"/>
      <c r="E54" s="106"/>
      <c r="F54" s="106">
        <v>13000</v>
      </c>
      <c r="G54" s="106">
        <f t="shared" si="3"/>
        <v>13000</v>
      </c>
    </row>
    <row r="55" spans="1:7" ht="26.25">
      <c r="A55" s="367"/>
      <c r="B55" s="370"/>
      <c r="C55" s="127" t="s">
        <v>166</v>
      </c>
      <c r="D55" s="69"/>
      <c r="E55" s="106"/>
      <c r="F55" s="106">
        <v>500</v>
      </c>
      <c r="G55" s="106">
        <f t="shared" si="3"/>
        <v>500</v>
      </c>
    </row>
    <row r="56" spans="1:7" ht="12.75">
      <c r="A56" s="371" t="s">
        <v>167</v>
      </c>
      <c r="B56" s="371"/>
      <c r="C56" s="371"/>
      <c r="D56" s="112">
        <f>SUM(D44:D54)</f>
        <v>143638</v>
      </c>
      <c r="E56" s="112">
        <f>SUM(E44:E54)</f>
        <v>1350</v>
      </c>
      <c r="F56" s="112">
        <f>SUM(F44:F55)</f>
        <v>16100</v>
      </c>
      <c r="G56" s="112">
        <f>SUM(G44:G55)</f>
        <v>161088</v>
      </c>
    </row>
    <row r="57" spans="1:7" ht="12.75">
      <c r="A57" s="78"/>
      <c r="B57" s="78"/>
      <c r="C57" s="78"/>
      <c r="D57" s="78"/>
      <c r="E57" s="78"/>
      <c r="F57" s="78"/>
      <c r="G57" s="114"/>
    </row>
    <row r="58" spans="1:7" ht="15">
      <c r="A58" s="116" t="s">
        <v>168</v>
      </c>
      <c r="B58" s="117"/>
      <c r="C58" s="117"/>
      <c r="D58" s="78"/>
      <c r="E58" s="78"/>
      <c r="F58" s="78"/>
      <c r="G58" s="114"/>
    </row>
    <row r="59" spans="1:7" ht="12.75">
      <c r="A59" s="97" t="s">
        <v>110</v>
      </c>
      <c r="B59" s="97" t="s">
        <v>50</v>
      </c>
      <c r="C59" s="98" t="s">
        <v>52</v>
      </c>
      <c r="D59" s="99" t="s">
        <v>111</v>
      </c>
      <c r="E59" s="100" t="s">
        <v>112</v>
      </c>
      <c r="F59" s="100" t="s">
        <v>113</v>
      </c>
      <c r="G59" s="101" t="s">
        <v>114</v>
      </c>
    </row>
    <row r="60" spans="1:7" ht="12.75">
      <c r="A60" s="102" t="s">
        <v>169</v>
      </c>
      <c r="B60" s="93">
        <v>3539</v>
      </c>
      <c r="C60" s="66" t="s">
        <v>170</v>
      </c>
      <c r="D60" s="130">
        <v>4780</v>
      </c>
      <c r="E60" s="120"/>
      <c r="F60" s="120"/>
      <c r="G60" s="106">
        <f aca="true" t="shared" si="4" ref="G60:G70">D60+E60+F60</f>
        <v>4780</v>
      </c>
    </row>
    <row r="61" spans="1:7" ht="12.75">
      <c r="A61" s="102" t="s">
        <v>169</v>
      </c>
      <c r="B61" s="93">
        <v>3569</v>
      </c>
      <c r="C61" s="66" t="s">
        <v>171</v>
      </c>
      <c r="D61" s="106">
        <v>1050</v>
      </c>
      <c r="E61" s="120"/>
      <c r="F61" s="120"/>
      <c r="G61" s="106">
        <f t="shared" si="4"/>
        <v>1050</v>
      </c>
    </row>
    <row r="62" spans="1:7" ht="12.75">
      <c r="A62" s="102" t="s">
        <v>169</v>
      </c>
      <c r="B62" s="93" t="s">
        <v>172</v>
      </c>
      <c r="C62" s="66" t="s">
        <v>173</v>
      </c>
      <c r="D62" s="106">
        <v>8203</v>
      </c>
      <c r="E62" s="120"/>
      <c r="F62" s="120"/>
      <c r="G62" s="106">
        <f t="shared" si="4"/>
        <v>8203</v>
      </c>
    </row>
    <row r="63" spans="1:7" ht="12.75">
      <c r="A63" s="102" t="s">
        <v>169</v>
      </c>
      <c r="B63" s="93">
        <v>3721</v>
      </c>
      <c r="C63" s="66" t="s">
        <v>174</v>
      </c>
      <c r="D63" s="106">
        <v>370</v>
      </c>
      <c r="E63" s="120"/>
      <c r="F63" s="120"/>
      <c r="G63" s="106">
        <f t="shared" si="4"/>
        <v>370</v>
      </c>
    </row>
    <row r="64" spans="1:7" ht="12.75">
      <c r="A64" s="131" t="s">
        <v>169</v>
      </c>
      <c r="B64" s="132">
        <v>3549</v>
      </c>
      <c r="C64" s="66" t="s">
        <v>175</v>
      </c>
      <c r="D64" s="130">
        <v>800</v>
      </c>
      <c r="E64" s="120"/>
      <c r="F64" s="120"/>
      <c r="G64" s="106">
        <f t="shared" si="4"/>
        <v>800</v>
      </c>
    </row>
    <row r="65" spans="1:7" ht="12.75">
      <c r="A65" s="131" t="s">
        <v>169</v>
      </c>
      <c r="B65" s="132">
        <v>3592</v>
      </c>
      <c r="C65" s="66" t="s">
        <v>176</v>
      </c>
      <c r="D65" s="106">
        <v>2000</v>
      </c>
      <c r="E65" s="120"/>
      <c r="F65" s="120"/>
      <c r="G65" s="106">
        <f t="shared" si="4"/>
        <v>2000</v>
      </c>
    </row>
    <row r="66" spans="1:7" ht="12.75">
      <c r="A66" s="131" t="s">
        <v>169</v>
      </c>
      <c r="B66" s="132" t="s">
        <v>172</v>
      </c>
      <c r="C66" s="66" t="s">
        <v>177</v>
      </c>
      <c r="D66" s="130">
        <v>199182</v>
      </c>
      <c r="E66" s="120"/>
      <c r="F66" s="120"/>
      <c r="G66" s="106">
        <f t="shared" si="4"/>
        <v>199182</v>
      </c>
    </row>
    <row r="67" spans="1:7" ht="12.75">
      <c r="A67" s="131" t="s">
        <v>169</v>
      </c>
      <c r="B67" s="132" t="s">
        <v>172</v>
      </c>
      <c r="C67" s="133" t="s">
        <v>178</v>
      </c>
      <c r="D67" s="134">
        <v>846</v>
      </c>
      <c r="E67" s="135"/>
      <c r="F67" s="135"/>
      <c r="G67" s="106">
        <f t="shared" si="4"/>
        <v>846</v>
      </c>
    </row>
    <row r="68" spans="1:7" ht="12.75">
      <c r="A68" s="131" t="s">
        <v>169</v>
      </c>
      <c r="B68" s="132" t="s">
        <v>172</v>
      </c>
      <c r="C68" s="133" t="s">
        <v>179</v>
      </c>
      <c r="D68" s="134"/>
      <c r="E68" s="135"/>
      <c r="F68" s="136">
        <v>58000</v>
      </c>
      <c r="G68" s="106">
        <f t="shared" si="4"/>
        <v>58000</v>
      </c>
    </row>
    <row r="69" spans="1:7" ht="12.75">
      <c r="A69" s="137" t="s">
        <v>169</v>
      </c>
      <c r="B69" s="124">
        <v>3522</v>
      </c>
      <c r="C69" s="133" t="s">
        <v>180</v>
      </c>
      <c r="D69" s="134"/>
      <c r="E69" s="135"/>
      <c r="F69" s="136">
        <v>20000</v>
      </c>
      <c r="G69" s="106">
        <f t="shared" si="4"/>
        <v>20000</v>
      </c>
    </row>
    <row r="70" spans="1:7" ht="12.75">
      <c r="A70" s="131" t="s">
        <v>169</v>
      </c>
      <c r="B70" s="132">
        <v>3522</v>
      </c>
      <c r="C70" s="133" t="s">
        <v>181</v>
      </c>
      <c r="D70" s="134"/>
      <c r="E70" s="135"/>
      <c r="F70" s="134">
        <v>50400</v>
      </c>
      <c r="G70" s="106">
        <f t="shared" si="4"/>
        <v>50400</v>
      </c>
    </row>
    <row r="71" spans="1:7" ht="12.75">
      <c r="A71" s="371" t="s">
        <v>182</v>
      </c>
      <c r="B71" s="371"/>
      <c r="C71" s="371"/>
      <c r="D71" s="112">
        <f>SUM(D60:D70)</f>
        <v>217231</v>
      </c>
      <c r="E71" s="112">
        <f>SUM(E60:E70)</f>
        <v>0</v>
      </c>
      <c r="F71" s="112">
        <f>SUM(F60:F70)</f>
        <v>128400</v>
      </c>
      <c r="G71" s="112">
        <f>SUM(G60:G70)</f>
        <v>345631</v>
      </c>
    </row>
    <row r="72" spans="1:7" ht="12.75">
      <c r="A72" s="78"/>
      <c r="B72" s="78"/>
      <c r="C72" s="78"/>
      <c r="D72" s="78"/>
      <c r="E72" s="78"/>
      <c r="F72" s="78"/>
      <c r="G72" s="114"/>
    </row>
    <row r="73" spans="1:7" ht="15">
      <c r="A73" s="116" t="s">
        <v>183</v>
      </c>
      <c r="B73" s="117"/>
      <c r="C73" s="117"/>
      <c r="D73" s="78"/>
      <c r="E73" s="78"/>
      <c r="F73" s="78"/>
      <c r="G73" s="114"/>
    </row>
    <row r="74" spans="1:7" ht="12.75">
      <c r="A74" s="97" t="s">
        <v>110</v>
      </c>
      <c r="B74" s="97" t="s">
        <v>50</v>
      </c>
      <c r="C74" s="98" t="s">
        <v>52</v>
      </c>
      <c r="D74" s="99" t="s">
        <v>111</v>
      </c>
      <c r="E74" s="100" t="s">
        <v>112</v>
      </c>
      <c r="F74" s="100" t="s">
        <v>113</v>
      </c>
      <c r="G74" s="101" t="s">
        <v>114</v>
      </c>
    </row>
    <row r="75" spans="1:7" ht="12.75">
      <c r="A75" s="102" t="s">
        <v>184</v>
      </c>
      <c r="B75" s="93">
        <v>3719</v>
      </c>
      <c r="C75" s="103" t="s">
        <v>185</v>
      </c>
      <c r="D75" s="106">
        <v>1690</v>
      </c>
      <c r="E75" s="106"/>
      <c r="F75" s="120"/>
      <c r="G75" s="106">
        <f aca="true" t="shared" si="5" ref="G75:G81">D75+E75+F75</f>
        <v>1690</v>
      </c>
    </row>
    <row r="76" spans="1:7" ht="12.75">
      <c r="A76" s="102" t="s">
        <v>184</v>
      </c>
      <c r="B76" s="93">
        <v>3729</v>
      </c>
      <c r="C76" s="103" t="s">
        <v>186</v>
      </c>
      <c r="D76" s="106">
        <v>100</v>
      </c>
      <c r="E76" s="106"/>
      <c r="F76" s="120"/>
      <c r="G76" s="106">
        <f t="shared" si="5"/>
        <v>100</v>
      </c>
    </row>
    <row r="77" spans="1:7" ht="12.75">
      <c r="A77" s="102" t="s">
        <v>184</v>
      </c>
      <c r="B77" s="93">
        <v>3799</v>
      </c>
      <c r="C77" s="103" t="s">
        <v>187</v>
      </c>
      <c r="D77" s="106">
        <v>300</v>
      </c>
      <c r="E77" s="120"/>
      <c r="F77" s="120"/>
      <c r="G77" s="106">
        <f t="shared" si="5"/>
        <v>300</v>
      </c>
    </row>
    <row r="78" spans="1:7" ht="12.75">
      <c r="A78" s="102" t="s">
        <v>184</v>
      </c>
      <c r="B78" s="93">
        <v>3792</v>
      </c>
      <c r="C78" s="103" t="s">
        <v>188</v>
      </c>
      <c r="D78" s="106">
        <v>90</v>
      </c>
      <c r="E78" s="120"/>
      <c r="F78" s="120"/>
      <c r="G78" s="106">
        <f t="shared" si="5"/>
        <v>90</v>
      </c>
    </row>
    <row r="79" spans="1:7" ht="12.75">
      <c r="A79" s="102" t="s">
        <v>184</v>
      </c>
      <c r="B79" s="93">
        <v>3742</v>
      </c>
      <c r="C79" s="103" t="s">
        <v>189</v>
      </c>
      <c r="D79" s="106">
        <v>4150</v>
      </c>
      <c r="E79" s="120"/>
      <c r="F79" s="120"/>
      <c r="G79" s="106">
        <f t="shared" si="5"/>
        <v>4150</v>
      </c>
    </row>
    <row r="80" spans="1:7" ht="12.75">
      <c r="A80" s="102" t="s">
        <v>184</v>
      </c>
      <c r="B80" s="93">
        <v>3741</v>
      </c>
      <c r="C80" s="103" t="s">
        <v>190</v>
      </c>
      <c r="D80" s="106">
        <v>1470</v>
      </c>
      <c r="E80" s="106">
        <v>50</v>
      </c>
      <c r="F80" s="120"/>
      <c r="G80" s="106">
        <f t="shared" si="5"/>
        <v>1520</v>
      </c>
    </row>
    <row r="81" spans="1:7" ht="12.75">
      <c r="A81" s="102" t="s">
        <v>184</v>
      </c>
      <c r="B81" s="93">
        <v>3727</v>
      </c>
      <c r="C81" s="103" t="s">
        <v>191</v>
      </c>
      <c r="D81" s="106">
        <v>1300</v>
      </c>
      <c r="E81" s="120"/>
      <c r="F81" s="120"/>
      <c r="G81" s="106">
        <f t="shared" si="5"/>
        <v>1300</v>
      </c>
    </row>
    <row r="82" spans="1:7" ht="12.75">
      <c r="A82" s="371" t="s">
        <v>192</v>
      </c>
      <c r="B82" s="371"/>
      <c r="C82" s="371"/>
      <c r="D82" s="112">
        <f>SUM(D75:D81)</f>
        <v>9100</v>
      </c>
      <c r="E82" s="112">
        <f>SUM(E75:E80)</f>
        <v>50</v>
      </c>
      <c r="F82" s="112">
        <f>SUM(F75:F80)</f>
        <v>0</v>
      </c>
      <c r="G82" s="112">
        <f>SUM(G75:G81)</f>
        <v>9150</v>
      </c>
    </row>
    <row r="83" spans="1:7" ht="12.75">
      <c r="A83" s="78"/>
      <c r="B83" s="78"/>
      <c r="C83" s="78"/>
      <c r="D83" s="78"/>
      <c r="E83" s="78"/>
      <c r="F83" s="78"/>
      <c r="G83" s="114"/>
    </row>
    <row r="84" spans="1:7" ht="15">
      <c r="A84" s="116" t="s">
        <v>193</v>
      </c>
      <c r="B84" s="117"/>
      <c r="C84" s="117"/>
      <c r="D84" s="78"/>
      <c r="E84" s="78"/>
      <c r="F84" s="78"/>
      <c r="G84" s="114"/>
    </row>
    <row r="85" spans="1:7" ht="12.75">
      <c r="A85" s="97" t="s">
        <v>110</v>
      </c>
      <c r="B85" s="97" t="s">
        <v>50</v>
      </c>
      <c r="C85" s="98" t="s">
        <v>52</v>
      </c>
      <c r="D85" s="99" t="s">
        <v>111</v>
      </c>
      <c r="E85" s="100" t="s">
        <v>112</v>
      </c>
      <c r="F85" s="100" t="s">
        <v>113</v>
      </c>
      <c r="G85" s="101" t="s">
        <v>114</v>
      </c>
    </row>
    <row r="86" spans="1:7" ht="12.75">
      <c r="A86" s="102" t="s">
        <v>194</v>
      </c>
      <c r="B86" s="93">
        <v>3635</v>
      </c>
      <c r="C86" s="138" t="s">
        <v>32</v>
      </c>
      <c r="D86" s="106"/>
      <c r="E86" s="106"/>
      <c r="F86" s="106">
        <v>6105</v>
      </c>
      <c r="G86" s="106">
        <f>D86+E86+F86</f>
        <v>6105</v>
      </c>
    </row>
    <row r="87" spans="1:7" ht="12.75">
      <c r="A87" s="377" t="s">
        <v>195</v>
      </c>
      <c r="B87" s="378"/>
      <c r="C87" s="379"/>
      <c r="D87" s="112">
        <f>D86</f>
        <v>0</v>
      </c>
      <c r="E87" s="112">
        <f>E86</f>
        <v>0</v>
      </c>
      <c r="F87" s="112">
        <f>F86</f>
        <v>6105</v>
      </c>
      <c r="G87" s="112">
        <f>G86</f>
        <v>6105</v>
      </c>
    </row>
    <row r="88" spans="1:7" ht="12.75">
      <c r="A88" s="78"/>
      <c r="B88" s="78"/>
      <c r="C88" s="78"/>
      <c r="D88" s="78"/>
      <c r="E88" s="78"/>
      <c r="F88" s="78"/>
      <c r="G88" s="114"/>
    </row>
    <row r="89" spans="1:7" ht="15">
      <c r="A89" s="116" t="s">
        <v>196</v>
      </c>
      <c r="B89" s="78"/>
      <c r="C89" s="78"/>
      <c r="D89" s="78"/>
      <c r="E89" s="78"/>
      <c r="F89" s="78"/>
      <c r="G89" s="114"/>
    </row>
    <row r="90" spans="1:7" ht="12.75">
      <c r="A90" s="97" t="s">
        <v>110</v>
      </c>
      <c r="B90" s="97" t="s">
        <v>50</v>
      </c>
      <c r="C90" s="98" t="s">
        <v>52</v>
      </c>
      <c r="D90" s="99" t="s">
        <v>111</v>
      </c>
      <c r="E90" s="100" t="s">
        <v>112</v>
      </c>
      <c r="F90" s="100" t="s">
        <v>113</v>
      </c>
      <c r="G90" s="101" t="s">
        <v>114</v>
      </c>
    </row>
    <row r="91" spans="1:7" s="78" customFormat="1" ht="12.75">
      <c r="A91" s="139" t="s">
        <v>197</v>
      </c>
      <c r="B91" s="140">
        <v>2212</v>
      </c>
      <c r="C91" s="141" t="s">
        <v>198</v>
      </c>
      <c r="D91" s="106">
        <v>1807</v>
      </c>
      <c r="E91" s="120"/>
      <c r="F91" s="120"/>
      <c r="G91" s="106">
        <f aca="true" t="shared" si="6" ref="G91:G98">D91+E91+F91</f>
        <v>1807</v>
      </c>
    </row>
    <row r="92" spans="1:7" s="78" customFormat="1" ht="12.75">
      <c r="A92" s="139" t="s">
        <v>197</v>
      </c>
      <c r="B92" s="140">
        <v>2212</v>
      </c>
      <c r="C92" s="141" t="s">
        <v>199</v>
      </c>
      <c r="D92" s="106">
        <v>1000</v>
      </c>
      <c r="E92" s="120"/>
      <c r="F92" s="120"/>
      <c r="G92" s="106">
        <f t="shared" si="6"/>
        <v>1000</v>
      </c>
    </row>
    <row r="93" spans="1:7" ht="12.75">
      <c r="A93" s="142" t="s">
        <v>197</v>
      </c>
      <c r="B93" s="126">
        <v>2223</v>
      </c>
      <c r="C93" s="103" t="s">
        <v>200</v>
      </c>
      <c r="D93" s="106">
        <v>301</v>
      </c>
      <c r="E93" s="120"/>
      <c r="F93" s="120"/>
      <c r="G93" s="106">
        <f t="shared" si="6"/>
        <v>301</v>
      </c>
    </row>
    <row r="94" spans="1:7" ht="12.75">
      <c r="A94" s="142" t="s">
        <v>197</v>
      </c>
      <c r="B94" s="126">
        <v>2242</v>
      </c>
      <c r="C94" s="103" t="s">
        <v>201</v>
      </c>
      <c r="D94" s="106">
        <v>267850</v>
      </c>
      <c r="E94" s="120"/>
      <c r="F94" s="120"/>
      <c r="G94" s="106">
        <f t="shared" si="6"/>
        <v>267850</v>
      </c>
    </row>
    <row r="95" spans="1:7" ht="12.75">
      <c r="A95" s="142" t="s">
        <v>197</v>
      </c>
      <c r="B95" s="126">
        <v>2221</v>
      </c>
      <c r="C95" s="103" t="s">
        <v>202</v>
      </c>
      <c r="D95" s="106">
        <v>265929</v>
      </c>
      <c r="E95" s="120"/>
      <c r="F95" s="120"/>
      <c r="G95" s="106">
        <f t="shared" si="6"/>
        <v>265929</v>
      </c>
    </row>
    <row r="96" spans="1:7" ht="12.75">
      <c r="A96" s="139" t="s">
        <v>203</v>
      </c>
      <c r="B96" s="143">
        <v>2212</v>
      </c>
      <c r="C96" s="103" t="s">
        <v>204</v>
      </c>
      <c r="D96" s="120"/>
      <c r="E96" s="106">
        <v>194500</v>
      </c>
      <c r="F96" s="120"/>
      <c r="G96" s="106">
        <f t="shared" si="6"/>
        <v>194500</v>
      </c>
    </row>
    <row r="97" spans="1:7" ht="12.75">
      <c r="A97" s="139" t="s">
        <v>197</v>
      </c>
      <c r="B97" s="143">
        <v>2251</v>
      </c>
      <c r="C97" s="103" t="s">
        <v>205</v>
      </c>
      <c r="D97" s="120"/>
      <c r="E97" s="106">
        <v>2500</v>
      </c>
      <c r="F97" s="120"/>
      <c r="G97" s="106">
        <f t="shared" si="6"/>
        <v>2500</v>
      </c>
    </row>
    <row r="98" spans="1:7" ht="12.75">
      <c r="A98" s="139" t="s">
        <v>197</v>
      </c>
      <c r="B98" s="140">
        <v>2212</v>
      </c>
      <c r="C98" s="141" t="s">
        <v>206</v>
      </c>
      <c r="D98" s="69"/>
      <c r="E98" s="120"/>
      <c r="F98" s="106">
        <v>716900</v>
      </c>
      <c r="G98" s="106">
        <f t="shared" si="6"/>
        <v>716900</v>
      </c>
    </row>
    <row r="99" spans="1:7" ht="12.75">
      <c r="A99" s="380" t="s">
        <v>207</v>
      </c>
      <c r="B99" s="381"/>
      <c r="C99" s="382"/>
      <c r="D99" s="112">
        <f>SUM(D91:D98)</f>
        <v>536887</v>
      </c>
      <c r="E99" s="112">
        <f>SUM(E91:E98)</f>
        <v>197000</v>
      </c>
      <c r="F99" s="112">
        <f>SUM(F91:F98)</f>
        <v>716900</v>
      </c>
      <c r="G99" s="112">
        <f>SUM(G91:G98)</f>
        <v>1450787</v>
      </c>
    </row>
    <row r="100" spans="1:7" ht="12.75">
      <c r="A100" s="78"/>
      <c r="B100" s="78"/>
      <c r="C100" s="78"/>
      <c r="D100" s="78"/>
      <c r="E100" s="78"/>
      <c r="F100" s="78"/>
      <c r="G100" s="114"/>
    </row>
    <row r="101" spans="1:7" ht="15">
      <c r="A101" s="116" t="s">
        <v>208</v>
      </c>
      <c r="B101" s="117"/>
      <c r="C101" s="117"/>
      <c r="D101" s="78"/>
      <c r="E101" s="78"/>
      <c r="F101" s="78"/>
      <c r="G101" s="114"/>
    </row>
    <row r="102" spans="1:7" ht="12.75">
      <c r="A102" s="97" t="s">
        <v>110</v>
      </c>
      <c r="B102" s="97" t="s">
        <v>50</v>
      </c>
      <c r="C102" s="98" t="s">
        <v>52</v>
      </c>
      <c r="D102" s="99" t="s">
        <v>111</v>
      </c>
      <c r="E102" s="100" t="s">
        <v>112</v>
      </c>
      <c r="F102" s="100" t="s">
        <v>113</v>
      </c>
      <c r="G102" s="101" t="s">
        <v>114</v>
      </c>
    </row>
    <row r="103" spans="1:7" s="78" customFormat="1" ht="26.25">
      <c r="A103" s="142" t="s">
        <v>209</v>
      </c>
      <c r="B103" s="126">
        <v>4399</v>
      </c>
      <c r="C103" s="103" t="s">
        <v>210</v>
      </c>
      <c r="D103" s="106">
        <v>660</v>
      </c>
      <c r="E103" s="106"/>
      <c r="F103" s="106"/>
      <c r="G103" s="106">
        <f aca="true" t="shared" si="7" ref="G103:G113">D103+E103+F103</f>
        <v>660</v>
      </c>
    </row>
    <row r="104" spans="1:7" s="78" customFormat="1" ht="26.25">
      <c r="A104" s="142" t="s">
        <v>209</v>
      </c>
      <c r="B104" s="126">
        <v>4399</v>
      </c>
      <c r="C104" s="103" t="s">
        <v>211</v>
      </c>
      <c r="D104" s="106">
        <v>50</v>
      </c>
      <c r="E104" s="106"/>
      <c r="F104" s="106"/>
      <c r="G104" s="106">
        <f t="shared" si="7"/>
        <v>50</v>
      </c>
    </row>
    <row r="105" spans="1:7" s="78" customFormat="1" ht="12.75">
      <c r="A105" s="142" t="s">
        <v>209</v>
      </c>
      <c r="B105" s="126">
        <v>4332</v>
      </c>
      <c r="C105" s="103" t="s">
        <v>212</v>
      </c>
      <c r="D105" s="106">
        <v>1000</v>
      </c>
      <c r="E105" s="106"/>
      <c r="F105" s="106"/>
      <c r="G105" s="106">
        <f t="shared" si="7"/>
        <v>1000</v>
      </c>
    </row>
    <row r="106" spans="1:7" s="78" customFormat="1" ht="26.25">
      <c r="A106" s="142" t="s">
        <v>209</v>
      </c>
      <c r="B106" s="126">
        <v>4357</v>
      </c>
      <c r="C106" s="103" t="s">
        <v>213</v>
      </c>
      <c r="D106" s="106">
        <v>9717</v>
      </c>
      <c r="E106" s="106"/>
      <c r="F106" s="106"/>
      <c r="G106" s="106">
        <f t="shared" si="7"/>
        <v>9717</v>
      </c>
    </row>
    <row r="107" spans="1:7" s="78" customFormat="1" ht="26.25">
      <c r="A107" s="142" t="s">
        <v>209</v>
      </c>
      <c r="B107" s="126">
        <v>4357</v>
      </c>
      <c r="C107" s="103" t="s">
        <v>214</v>
      </c>
      <c r="D107" s="106">
        <v>6312</v>
      </c>
      <c r="E107" s="106"/>
      <c r="F107" s="106"/>
      <c r="G107" s="106">
        <f t="shared" si="7"/>
        <v>6312</v>
      </c>
    </row>
    <row r="108" spans="1:7" s="78" customFormat="1" ht="26.25">
      <c r="A108" s="142" t="s">
        <v>209</v>
      </c>
      <c r="B108" s="126">
        <v>4357</v>
      </c>
      <c r="C108" s="103" t="s">
        <v>215</v>
      </c>
      <c r="D108" s="106">
        <v>18892</v>
      </c>
      <c r="E108" s="106"/>
      <c r="F108" s="106"/>
      <c r="G108" s="106">
        <f t="shared" si="7"/>
        <v>18892</v>
      </c>
    </row>
    <row r="109" spans="1:7" s="78" customFormat="1" ht="26.25">
      <c r="A109" s="142" t="s">
        <v>209</v>
      </c>
      <c r="B109" s="126">
        <v>4357</v>
      </c>
      <c r="C109" s="103" t="s">
        <v>216</v>
      </c>
      <c r="D109" s="106">
        <v>11330</v>
      </c>
      <c r="E109" s="106"/>
      <c r="F109" s="106"/>
      <c r="G109" s="106">
        <f t="shared" si="7"/>
        <v>11330</v>
      </c>
    </row>
    <row r="110" spans="1:7" s="78" customFormat="1" ht="26.25">
      <c r="A110" s="142" t="s">
        <v>209</v>
      </c>
      <c r="B110" s="126">
        <v>4339</v>
      </c>
      <c r="C110" s="103" t="s">
        <v>217</v>
      </c>
      <c r="D110" s="106">
        <v>1978</v>
      </c>
      <c r="E110" s="106"/>
      <c r="F110" s="106"/>
      <c r="G110" s="106">
        <f t="shared" si="7"/>
        <v>1978</v>
      </c>
    </row>
    <row r="111" spans="1:7" ht="12.75">
      <c r="A111" s="142" t="s">
        <v>209</v>
      </c>
      <c r="B111" s="126">
        <v>4339</v>
      </c>
      <c r="C111" s="103" t="s">
        <v>218</v>
      </c>
      <c r="D111" s="106">
        <v>4150</v>
      </c>
      <c r="E111" s="106"/>
      <c r="F111" s="106"/>
      <c r="G111" s="106">
        <f t="shared" si="7"/>
        <v>4150</v>
      </c>
    </row>
    <row r="112" spans="1:7" ht="12.75">
      <c r="A112" s="142" t="s">
        <v>209</v>
      </c>
      <c r="B112" s="126" t="s">
        <v>219</v>
      </c>
      <c r="C112" s="103" t="s">
        <v>220</v>
      </c>
      <c r="D112" s="106">
        <v>31950</v>
      </c>
      <c r="E112" s="106"/>
      <c r="F112" s="106"/>
      <c r="G112" s="106">
        <f t="shared" si="7"/>
        <v>31950</v>
      </c>
    </row>
    <row r="113" spans="1:7" ht="26.25">
      <c r="A113" s="142" t="s">
        <v>209</v>
      </c>
      <c r="B113" s="126">
        <v>4357</v>
      </c>
      <c r="C113" s="103" t="s">
        <v>221</v>
      </c>
      <c r="D113" s="130"/>
      <c r="E113" s="106">
        <v>3000</v>
      </c>
      <c r="F113" s="106"/>
      <c r="G113" s="106">
        <f t="shared" si="7"/>
        <v>3000</v>
      </c>
    </row>
    <row r="114" spans="1:7" ht="12.75">
      <c r="A114" s="371" t="s">
        <v>222</v>
      </c>
      <c r="B114" s="371"/>
      <c r="C114" s="371"/>
      <c r="D114" s="112">
        <f>SUM(D103:D113)</f>
        <v>86039</v>
      </c>
      <c r="E114" s="112">
        <f>SUM(E103:E113)</f>
        <v>3000</v>
      </c>
      <c r="F114" s="112">
        <f>SUM(F103:F113)</f>
        <v>0</v>
      </c>
      <c r="G114" s="112">
        <f>SUM(G103:G113)</f>
        <v>89039</v>
      </c>
    </row>
    <row r="115" spans="1:7" ht="12.75">
      <c r="A115" s="78"/>
      <c r="B115" s="78"/>
      <c r="C115" s="78"/>
      <c r="D115" s="78"/>
      <c r="E115" s="78"/>
      <c r="F115" s="78"/>
      <c r="G115" s="114"/>
    </row>
    <row r="116" spans="1:7" ht="15">
      <c r="A116" s="144" t="s">
        <v>223</v>
      </c>
      <c r="B116" s="145"/>
      <c r="C116" s="145"/>
      <c r="D116" s="146"/>
      <c r="E116" s="146"/>
      <c r="F116" s="146"/>
      <c r="G116" s="146"/>
    </row>
    <row r="117" spans="1:7" ht="12.75">
      <c r="A117" s="97" t="s">
        <v>110</v>
      </c>
      <c r="B117" s="97" t="s">
        <v>50</v>
      </c>
      <c r="C117" s="98" t="s">
        <v>52</v>
      </c>
      <c r="D117" s="99" t="s">
        <v>111</v>
      </c>
      <c r="E117" s="100" t="s">
        <v>112</v>
      </c>
      <c r="F117" s="100" t="s">
        <v>113</v>
      </c>
      <c r="G117" s="101" t="s">
        <v>114</v>
      </c>
    </row>
    <row r="118" spans="1:7" ht="12.75">
      <c r="A118" s="93">
        <v>1500</v>
      </c>
      <c r="B118" s="93">
        <v>5399</v>
      </c>
      <c r="C118" s="120" t="s">
        <v>224</v>
      </c>
      <c r="D118" s="147">
        <v>30</v>
      </c>
      <c r="E118" s="147"/>
      <c r="F118" s="147">
        <v>1300</v>
      </c>
      <c r="G118" s="147">
        <f>D118+E118+F118</f>
        <v>1330</v>
      </c>
    </row>
    <row r="119" spans="1:7" s="78" customFormat="1" ht="26.25">
      <c r="A119" s="148" t="s">
        <v>225</v>
      </c>
      <c r="B119" s="149">
        <v>5529</v>
      </c>
      <c r="C119" s="103" t="s">
        <v>226</v>
      </c>
      <c r="D119" s="147">
        <v>250</v>
      </c>
      <c r="E119" s="147"/>
      <c r="F119" s="147"/>
      <c r="G119" s="147">
        <f>D119+E119+F119</f>
        <v>250</v>
      </c>
    </row>
    <row r="120" spans="1:7" ht="12.75">
      <c r="A120" s="148" t="s">
        <v>225</v>
      </c>
      <c r="B120" s="149">
        <v>5512</v>
      </c>
      <c r="C120" s="103" t="s">
        <v>227</v>
      </c>
      <c r="D120" s="147">
        <v>6000</v>
      </c>
      <c r="E120" s="147"/>
      <c r="F120" s="147"/>
      <c r="G120" s="147">
        <f>D120+E120+F120</f>
        <v>6000</v>
      </c>
    </row>
    <row r="121" spans="1:7" ht="12.75">
      <c r="A121" s="148" t="s">
        <v>225</v>
      </c>
      <c r="B121" s="149">
        <v>5311</v>
      </c>
      <c r="C121" s="103" t="s">
        <v>228</v>
      </c>
      <c r="D121" s="147"/>
      <c r="E121" s="147"/>
      <c r="F121" s="147">
        <v>800</v>
      </c>
      <c r="G121" s="147">
        <f>D121+E121+F121</f>
        <v>800</v>
      </c>
    </row>
    <row r="122" spans="1:7" ht="12.75">
      <c r="A122" s="148" t="s">
        <v>225</v>
      </c>
      <c r="B122" s="149">
        <v>5511</v>
      </c>
      <c r="C122" s="103" t="s">
        <v>229</v>
      </c>
      <c r="D122" s="138"/>
      <c r="E122" s="138"/>
      <c r="F122" s="150">
        <v>4500</v>
      </c>
      <c r="G122" s="147">
        <f>D122+E122+F122</f>
        <v>4500</v>
      </c>
    </row>
    <row r="123" spans="1:7" ht="26.25" customHeight="1">
      <c r="A123" s="383" t="s">
        <v>230</v>
      </c>
      <c r="B123" s="384"/>
      <c r="C123" s="385"/>
      <c r="D123" s="151">
        <f>SUM(D118:D122)</f>
        <v>6280</v>
      </c>
      <c r="E123" s="151">
        <f>SUM(E119:E122)</f>
        <v>0</v>
      </c>
      <c r="F123" s="151">
        <f>SUM(F118:F122)</f>
        <v>6600</v>
      </c>
      <c r="G123" s="151">
        <f>SUM(G118:G122)</f>
        <v>12880</v>
      </c>
    </row>
    <row r="124" spans="1:7" ht="12.75">
      <c r="A124" s="78"/>
      <c r="B124" s="78"/>
      <c r="C124" s="78"/>
      <c r="D124" s="78"/>
      <c r="E124" s="78"/>
      <c r="F124" s="78"/>
      <c r="G124" s="114"/>
    </row>
    <row r="125" spans="1:7" ht="15">
      <c r="A125" s="152" t="s">
        <v>231</v>
      </c>
      <c r="B125" s="78"/>
      <c r="C125" s="78"/>
      <c r="D125" s="78"/>
      <c r="E125" s="78"/>
      <c r="F125" s="78"/>
      <c r="G125" s="114"/>
    </row>
    <row r="126" spans="1:7" ht="12.75">
      <c r="A126" s="97" t="s">
        <v>110</v>
      </c>
      <c r="B126" s="97" t="s">
        <v>50</v>
      </c>
      <c r="C126" s="98" t="s">
        <v>52</v>
      </c>
      <c r="D126" s="99" t="s">
        <v>111</v>
      </c>
      <c r="E126" s="100" t="s">
        <v>112</v>
      </c>
      <c r="F126" s="100" t="s">
        <v>113</v>
      </c>
      <c r="G126" s="101" t="s">
        <v>114</v>
      </c>
    </row>
    <row r="127" spans="1:7" ht="12.75">
      <c r="A127" s="153" t="s">
        <v>232</v>
      </c>
      <c r="B127" s="126">
        <v>6113</v>
      </c>
      <c r="C127" s="103" t="s">
        <v>233</v>
      </c>
      <c r="D127" s="106">
        <v>38751</v>
      </c>
      <c r="E127" s="106">
        <v>1400</v>
      </c>
      <c r="F127" s="106"/>
      <c r="G127" s="106">
        <f>D127+E127+F127</f>
        <v>40151</v>
      </c>
    </row>
    <row r="128" spans="1:7" s="78" customFormat="1" ht="39">
      <c r="A128" s="153" t="s">
        <v>232</v>
      </c>
      <c r="B128" s="126">
        <v>6223</v>
      </c>
      <c r="C128" s="154" t="s">
        <v>234</v>
      </c>
      <c r="D128" s="130">
        <v>7400</v>
      </c>
      <c r="E128" s="106"/>
      <c r="F128" s="106"/>
      <c r="G128" s="106">
        <f>D128+E128+F128</f>
        <v>7400</v>
      </c>
    </row>
    <row r="129" spans="1:7" s="78" customFormat="1" ht="26.25">
      <c r="A129" s="142" t="s">
        <v>232</v>
      </c>
      <c r="B129" s="140" t="s">
        <v>69</v>
      </c>
      <c r="C129" s="103" t="s">
        <v>235</v>
      </c>
      <c r="D129" s="130">
        <v>5100</v>
      </c>
      <c r="E129" s="106"/>
      <c r="F129" s="106"/>
      <c r="G129" s="106">
        <f>D129+E129+F129</f>
        <v>5100</v>
      </c>
    </row>
    <row r="130" spans="1:7" ht="12.75">
      <c r="A130" s="142" t="s">
        <v>232</v>
      </c>
      <c r="B130" s="126">
        <v>6113</v>
      </c>
      <c r="C130" s="103" t="s">
        <v>236</v>
      </c>
      <c r="D130" s="106">
        <v>700</v>
      </c>
      <c r="E130" s="106"/>
      <c r="F130" s="106"/>
      <c r="G130" s="106">
        <f>D130+E130+F130</f>
        <v>700</v>
      </c>
    </row>
    <row r="131" spans="1:7" ht="12.75">
      <c r="A131" s="380" t="s">
        <v>237</v>
      </c>
      <c r="B131" s="381"/>
      <c r="C131" s="382"/>
      <c r="D131" s="112">
        <f>SUM(D127:D130)</f>
        <v>51951</v>
      </c>
      <c r="E131" s="112">
        <f>SUM(E127:E130)</f>
        <v>1400</v>
      </c>
      <c r="F131" s="112">
        <f>SUM(F127:F130)</f>
        <v>0</v>
      </c>
      <c r="G131" s="112">
        <f>SUM(G127:G130)</f>
        <v>53351</v>
      </c>
    </row>
    <row r="132" spans="1:7" ht="12.75">
      <c r="A132" s="78"/>
      <c r="B132" s="78"/>
      <c r="C132" s="78"/>
      <c r="D132" s="78"/>
      <c r="E132" s="78"/>
      <c r="F132" s="78"/>
      <c r="G132" s="114"/>
    </row>
    <row r="133" spans="1:7" ht="27">
      <c r="A133" s="125" t="s">
        <v>238</v>
      </c>
      <c r="B133" s="155"/>
      <c r="C133" s="156"/>
      <c r="D133" s="78"/>
      <c r="E133" s="78"/>
      <c r="F133" s="78"/>
      <c r="G133" s="114"/>
    </row>
    <row r="134" spans="1:7" ht="12.75">
      <c r="A134" s="97" t="s">
        <v>110</v>
      </c>
      <c r="B134" s="97" t="s">
        <v>50</v>
      </c>
      <c r="C134" s="98" t="s">
        <v>52</v>
      </c>
      <c r="D134" s="99" t="s">
        <v>111</v>
      </c>
      <c r="E134" s="100" t="s">
        <v>112</v>
      </c>
      <c r="F134" s="100" t="s">
        <v>113</v>
      </c>
      <c r="G134" s="101" t="s">
        <v>114</v>
      </c>
    </row>
    <row r="135" spans="1:7" ht="12.75">
      <c r="A135" s="142" t="s">
        <v>239</v>
      </c>
      <c r="B135" s="126">
        <v>6172</v>
      </c>
      <c r="C135" s="157" t="s">
        <v>240</v>
      </c>
      <c r="D135" s="106">
        <v>243185</v>
      </c>
      <c r="E135" s="106">
        <v>1000</v>
      </c>
      <c r="F135" s="106"/>
      <c r="G135" s="106">
        <f>D135+E135+F135</f>
        <v>244185</v>
      </c>
    </row>
    <row r="136" spans="1:7" ht="12.75">
      <c r="A136" s="380" t="s">
        <v>241</v>
      </c>
      <c r="B136" s="381"/>
      <c r="C136" s="382"/>
      <c r="D136" s="112">
        <f>SUM(D135:D135)</f>
        <v>243185</v>
      </c>
      <c r="E136" s="112">
        <f>SUM(E135:E135)</f>
        <v>1000</v>
      </c>
      <c r="F136" s="112">
        <f>SUM(F135:F135)</f>
        <v>0</v>
      </c>
      <c r="G136" s="112">
        <f>SUM(G135:G135)</f>
        <v>244185</v>
      </c>
    </row>
    <row r="137" spans="1:7" ht="12.75">
      <c r="A137" s="78"/>
      <c r="B137" s="78"/>
      <c r="C137" s="78"/>
      <c r="D137" s="78"/>
      <c r="E137" s="78"/>
      <c r="F137" s="78"/>
      <c r="G137" s="114"/>
    </row>
    <row r="138" spans="1:7" ht="15">
      <c r="A138" s="116" t="s">
        <v>242</v>
      </c>
      <c r="B138" s="117"/>
      <c r="C138" s="117"/>
      <c r="D138" s="78"/>
      <c r="E138" s="78"/>
      <c r="F138" s="78"/>
      <c r="G138" s="114"/>
    </row>
    <row r="139" spans="1:7" ht="12.75">
      <c r="A139" s="97" t="s">
        <v>110</v>
      </c>
      <c r="B139" s="97" t="s">
        <v>50</v>
      </c>
      <c r="C139" s="98" t="s">
        <v>52</v>
      </c>
      <c r="D139" s="99" t="s">
        <v>111</v>
      </c>
      <c r="E139" s="100" t="s">
        <v>112</v>
      </c>
      <c r="F139" s="100" t="s">
        <v>113</v>
      </c>
      <c r="G139" s="101" t="s">
        <v>114</v>
      </c>
    </row>
    <row r="140" spans="1:7" ht="12.75">
      <c r="A140" s="142" t="s">
        <v>243</v>
      </c>
      <c r="B140" s="126">
        <v>2139</v>
      </c>
      <c r="C140" s="103" t="s">
        <v>244</v>
      </c>
      <c r="D140" s="106"/>
      <c r="E140" s="106"/>
      <c r="F140" s="106">
        <v>1000</v>
      </c>
      <c r="G140" s="106">
        <f>D140+E140+F140</f>
        <v>1000</v>
      </c>
    </row>
    <row r="141" spans="1:7" s="78" customFormat="1" ht="12.75">
      <c r="A141" s="142" t="s">
        <v>243</v>
      </c>
      <c r="B141" s="153" t="s">
        <v>245</v>
      </c>
      <c r="C141" s="103" t="s">
        <v>246</v>
      </c>
      <c r="D141" s="106"/>
      <c r="E141" s="106"/>
      <c r="F141" s="106">
        <v>600</v>
      </c>
      <c r="G141" s="106">
        <f>D141+E141+F141</f>
        <v>600</v>
      </c>
    </row>
    <row r="142" spans="1:7" s="78" customFormat="1" ht="12.75" customHeight="1">
      <c r="A142" s="142" t="s">
        <v>243</v>
      </c>
      <c r="B142" s="140">
        <v>2199</v>
      </c>
      <c r="C142" s="103" t="s">
        <v>247</v>
      </c>
      <c r="D142" s="106"/>
      <c r="E142" s="106"/>
      <c r="F142" s="106">
        <v>220</v>
      </c>
      <c r="G142" s="106">
        <f>D142+E142+F142</f>
        <v>220</v>
      </c>
    </row>
    <row r="143" spans="1:7" s="78" customFormat="1" ht="12.75" customHeight="1">
      <c r="A143" s="97" t="s">
        <v>110</v>
      </c>
      <c r="B143" s="97" t="s">
        <v>50</v>
      </c>
      <c r="C143" s="98" t="s">
        <v>52</v>
      </c>
      <c r="D143" s="99" t="s">
        <v>111</v>
      </c>
      <c r="E143" s="100" t="s">
        <v>112</v>
      </c>
      <c r="F143" s="100" t="s">
        <v>113</v>
      </c>
      <c r="G143" s="101" t="s">
        <v>114</v>
      </c>
    </row>
    <row r="144" spans="1:7" s="78" customFormat="1" ht="26.25">
      <c r="A144" s="102" t="s">
        <v>243</v>
      </c>
      <c r="B144" s="93">
        <v>3699</v>
      </c>
      <c r="C144" s="158" t="s">
        <v>248</v>
      </c>
      <c r="D144" s="106"/>
      <c r="E144" s="106"/>
      <c r="F144" s="130">
        <v>4460</v>
      </c>
      <c r="G144" s="106">
        <f>D144+E144+F144</f>
        <v>4460</v>
      </c>
    </row>
    <row r="145" spans="1:7" ht="26.25">
      <c r="A145" s="139" t="s">
        <v>243</v>
      </c>
      <c r="B145" s="140">
        <v>3699</v>
      </c>
      <c r="C145" s="141" t="s">
        <v>249</v>
      </c>
      <c r="D145" s="106"/>
      <c r="E145" s="106"/>
      <c r="F145" s="130">
        <v>69000</v>
      </c>
      <c r="G145" s="106">
        <f>D145+E145+F145</f>
        <v>69000</v>
      </c>
    </row>
    <row r="146" spans="1:7" ht="12.75">
      <c r="A146" s="139" t="s">
        <v>243</v>
      </c>
      <c r="B146" s="140">
        <v>3636</v>
      </c>
      <c r="C146" s="141" t="s">
        <v>250</v>
      </c>
      <c r="D146" s="106"/>
      <c r="E146" s="106"/>
      <c r="F146" s="130">
        <v>6500</v>
      </c>
      <c r="G146" s="106">
        <f>D146+E146+F146</f>
        <v>6500</v>
      </c>
    </row>
    <row r="147" spans="1:7" ht="12.75">
      <c r="A147" s="139" t="s">
        <v>243</v>
      </c>
      <c r="B147" s="140">
        <v>3299</v>
      </c>
      <c r="C147" s="141" t="s">
        <v>135</v>
      </c>
      <c r="D147" s="106"/>
      <c r="E147" s="106"/>
      <c r="F147" s="130">
        <v>80</v>
      </c>
      <c r="G147" s="106">
        <f>D147+E147+F147</f>
        <v>80</v>
      </c>
    </row>
    <row r="148" spans="1:7" ht="12.75">
      <c r="A148" s="371" t="s">
        <v>251</v>
      </c>
      <c r="B148" s="371"/>
      <c r="C148" s="371"/>
      <c r="D148" s="112">
        <f>SUM(D140:D147)</f>
        <v>0</v>
      </c>
      <c r="E148" s="112">
        <f>SUM(E140:E147)</f>
        <v>0</v>
      </c>
      <c r="F148" s="112">
        <f>SUM(F140:F147)</f>
        <v>81860</v>
      </c>
      <c r="G148" s="112">
        <f>SUM(G140:G147)</f>
        <v>81860</v>
      </c>
    </row>
    <row r="149" spans="1:7" ht="12.75">
      <c r="A149" s="78"/>
      <c r="B149" s="78"/>
      <c r="C149" s="78"/>
      <c r="D149" s="78"/>
      <c r="E149" s="78"/>
      <c r="F149" s="78"/>
      <c r="G149" s="114"/>
    </row>
    <row r="150" spans="1:7" ht="15">
      <c r="A150" s="116" t="s">
        <v>252</v>
      </c>
      <c r="B150" s="117"/>
      <c r="C150" s="117"/>
      <c r="D150" s="78"/>
      <c r="E150" s="78"/>
      <c r="F150" s="78"/>
      <c r="G150" s="114"/>
    </row>
    <row r="151" spans="1:7" ht="12.75">
      <c r="A151" s="97" t="s">
        <v>110</v>
      </c>
      <c r="B151" s="97" t="s">
        <v>50</v>
      </c>
      <c r="C151" s="98" t="s">
        <v>52</v>
      </c>
      <c r="D151" s="99" t="s">
        <v>111</v>
      </c>
      <c r="E151" s="100" t="s">
        <v>112</v>
      </c>
      <c r="F151" s="100" t="s">
        <v>113</v>
      </c>
      <c r="G151" s="101" t="s">
        <v>114</v>
      </c>
    </row>
    <row r="152" spans="1:7" ht="12.75">
      <c r="A152" s="142" t="s">
        <v>253</v>
      </c>
      <c r="B152" s="126" t="s">
        <v>69</v>
      </c>
      <c r="C152" s="159" t="s">
        <v>254</v>
      </c>
      <c r="D152" s="130"/>
      <c r="E152" s="130"/>
      <c r="F152" s="130">
        <v>8270</v>
      </c>
      <c r="G152" s="130">
        <f aca="true" t="shared" si="8" ref="G152:G159">D152+E152+F152</f>
        <v>8270</v>
      </c>
    </row>
    <row r="153" spans="1:7" s="78" customFormat="1" ht="12.75">
      <c r="A153" s="142" t="s">
        <v>255</v>
      </c>
      <c r="B153" s="126" t="s">
        <v>69</v>
      </c>
      <c r="C153" s="159" t="s">
        <v>256</v>
      </c>
      <c r="D153" s="130"/>
      <c r="E153" s="130"/>
      <c r="F153" s="104">
        <v>115080</v>
      </c>
      <c r="G153" s="130">
        <f t="shared" si="8"/>
        <v>115080</v>
      </c>
    </row>
    <row r="154" spans="1:7" s="78" customFormat="1" ht="26.25">
      <c r="A154" s="142" t="s">
        <v>257</v>
      </c>
      <c r="B154" s="126" t="s">
        <v>69</v>
      </c>
      <c r="C154" s="159" t="s">
        <v>258</v>
      </c>
      <c r="D154" s="130"/>
      <c r="E154" s="130"/>
      <c r="F154" s="104">
        <v>8000</v>
      </c>
      <c r="G154" s="130">
        <f t="shared" si="8"/>
        <v>8000</v>
      </c>
    </row>
    <row r="155" spans="1:7" ht="12.75">
      <c r="A155" s="142">
        <v>8004</v>
      </c>
      <c r="B155" s="126" t="s">
        <v>69</v>
      </c>
      <c r="C155" s="159" t="s">
        <v>259</v>
      </c>
      <c r="D155" s="130"/>
      <c r="E155" s="106"/>
      <c r="F155" s="130">
        <v>60500</v>
      </c>
      <c r="G155" s="130">
        <f t="shared" si="8"/>
        <v>60500</v>
      </c>
    </row>
    <row r="156" spans="1:7" ht="12.75">
      <c r="A156" s="142" t="s">
        <v>260</v>
      </c>
      <c r="B156" s="126" t="s">
        <v>69</v>
      </c>
      <c r="C156" s="159" t="s">
        <v>261</v>
      </c>
      <c r="D156" s="130"/>
      <c r="E156" s="106"/>
      <c r="F156" s="130">
        <v>94000</v>
      </c>
      <c r="G156" s="130">
        <f t="shared" si="8"/>
        <v>94000</v>
      </c>
    </row>
    <row r="157" spans="1:7" ht="26.25">
      <c r="A157" s="142" t="s">
        <v>262</v>
      </c>
      <c r="B157" s="126" t="s">
        <v>69</v>
      </c>
      <c r="C157" s="159" t="s">
        <v>263</v>
      </c>
      <c r="D157" s="130"/>
      <c r="E157" s="130"/>
      <c r="F157" s="104">
        <v>34800</v>
      </c>
      <c r="G157" s="130">
        <f t="shared" si="8"/>
        <v>34800</v>
      </c>
    </row>
    <row r="158" spans="1:7" ht="12.75">
      <c r="A158" s="142" t="s">
        <v>264</v>
      </c>
      <c r="B158" s="126" t="s">
        <v>69</v>
      </c>
      <c r="C158" s="159" t="s">
        <v>265</v>
      </c>
      <c r="D158" s="130"/>
      <c r="E158" s="106"/>
      <c r="F158" s="130">
        <v>60103</v>
      </c>
      <c r="G158" s="130">
        <f t="shared" si="8"/>
        <v>60103</v>
      </c>
    </row>
    <row r="159" spans="1:7" ht="12.75">
      <c r="A159" s="142" t="s">
        <v>266</v>
      </c>
      <c r="B159" s="126">
        <v>6172</v>
      </c>
      <c r="C159" s="159" t="s">
        <v>267</v>
      </c>
      <c r="D159" s="130"/>
      <c r="E159" s="130"/>
      <c r="F159" s="106">
        <v>47000</v>
      </c>
      <c r="G159" s="130">
        <f t="shared" si="8"/>
        <v>47000</v>
      </c>
    </row>
    <row r="160" spans="1:7" ht="12.75">
      <c r="A160" s="380" t="s">
        <v>268</v>
      </c>
      <c r="B160" s="381"/>
      <c r="C160" s="382"/>
      <c r="D160" s="112">
        <f>SUM(D152:D159)</f>
        <v>0</v>
      </c>
      <c r="E160" s="112">
        <f>SUM(E152:E159)</f>
        <v>0</v>
      </c>
      <c r="F160" s="112">
        <f>SUM(F152:F159)</f>
        <v>427753</v>
      </c>
      <c r="G160" s="112">
        <f>SUM(G152:G159)</f>
        <v>427753</v>
      </c>
    </row>
    <row r="161" spans="1:7" ht="12.75">
      <c r="A161" s="78"/>
      <c r="B161" s="78"/>
      <c r="C161" s="78"/>
      <c r="D161" s="78"/>
      <c r="E161" s="78"/>
      <c r="F161" s="78"/>
      <c r="G161" s="114"/>
    </row>
    <row r="162" spans="1:7" ht="15">
      <c r="A162" s="116" t="s">
        <v>269</v>
      </c>
      <c r="B162" s="117"/>
      <c r="C162" s="117"/>
      <c r="D162" s="78"/>
      <c r="E162" s="78"/>
      <c r="F162" s="78"/>
      <c r="G162" s="114"/>
    </row>
    <row r="163" spans="1:7" ht="12.75">
      <c r="A163" s="97" t="s">
        <v>110</v>
      </c>
      <c r="B163" s="97" t="s">
        <v>50</v>
      </c>
      <c r="C163" s="98" t="s">
        <v>52</v>
      </c>
      <c r="D163" s="99" t="s">
        <v>111</v>
      </c>
      <c r="E163" s="100" t="s">
        <v>112</v>
      </c>
      <c r="F163" s="100" t="s">
        <v>113</v>
      </c>
      <c r="G163" s="101" t="s">
        <v>114</v>
      </c>
    </row>
    <row r="164" spans="1:7" ht="12.75">
      <c r="A164" s="142" t="s">
        <v>270</v>
      </c>
      <c r="B164" s="126">
        <v>3636</v>
      </c>
      <c r="C164" s="103" t="s">
        <v>250</v>
      </c>
      <c r="D164" s="106">
        <v>8490</v>
      </c>
      <c r="E164" s="106">
        <v>4150</v>
      </c>
      <c r="F164" s="106"/>
      <c r="G164" s="106">
        <f>D164+E164+F164</f>
        <v>12640</v>
      </c>
    </row>
    <row r="165" spans="1:7" ht="12.75">
      <c r="A165" s="142" t="s">
        <v>270</v>
      </c>
      <c r="B165" s="126">
        <v>6172</v>
      </c>
      <c r="C165" s="103" t="s">
        <v>240</v>
      </c>
      <c r="D165" s="106">
        <v>21148</v>
      </c>
      <c r="E165" s="106">
        <v>2405</v>
      </c>
      <c r="F165" s="106"/>
      <c r="G165" s="106">
        <f>D165+E165+F165</f>
        <v>23553</v>
      </c>
    </row>
    <row r="166" spans="1:7" ht="12.75">
      <c r="A166" s="371" t="s">
        <v>271</v>
      </c>
      <c r="B166" s="371"/>
      <c r="C166" s="371"/>
      <c r="D166" s="160">
        <f>SUM(D164:D165)</f>
        <v>29638</v>
      </c>
      <c r="E166" s="160">
        <f>SUM(E164:E165)</f>
        <v>6555</v>
      </c>
      <c r="F166" s="160">
        <f>SUM(F164:F165)</f>
        <v>0</v>
      </c>
      <c r="G166" s="160">
        <f>SUM(G164:G165)</f>
        <v>36193</v>
      </c>
    </row>
    <row r="167" spans="1:7" ht="12.75">
      <c r="A167" s="161"/>
      <c r="B167" s="161"/>
      <c r="C167" s="161"/>
      <c r="D167" s="162"/>
      <c r="E167" s="162"/>
      <c r="F167" s="162"/>
      <c r="G167" s="162"/>
    </row>
    <row r="168" spans="1:7" ht="15">
      <c r="A168" s="116" t="s">
        <v>272</v>
      </c>
      <c r="B168" s="117"/>
      <c r="C168" s="117"/>
      <c r="D168" s="78"/>
      <c r="E168" s="78"/>
      <c r="F168" s="78"/>
      <c r="G168" s="114"/>
    </row>
    <row r="169" spans="1:7" ht="39">
      <c r="A169" s="97" t="s">
        <v>110</v>
      </c>
      <c r="B169" s="163" t="s">
        <v>273</v>
      </c>
      <c r="C169" s="98" t="s">
        <v>52</v>
      </c>
      <c r="D169" s="99" t="s">
        <v>111</v>
      </c>
      <c r="E169" s="100" t="s">
        <v>112</v>
      </c>
      <c r="F169" s="100" t="s">
        <v>113</v>
      </c>
      <c r="G169" s="101" t="s">
        <v>114</v>
      </c>
    </row>
    <row r="170" spans="1:7" ht="26.25">
      <c r="A170" s="142" t="s">
        <v>274</v>
      </c>
      <c r="B170" s="126">
        <v>6330</v>
      </c>
      <c r="C170" s="103" t="s">
        <v>275</v>
      </c>
      <c r="D170" s="106"/>
      <c r="E170" s="106"/>
      <c r="F170" s="106">
        <v>342</v>
      </c>
      <c r="G170" s="106">
        <f aca="true" t="shared" si="9" ref="G170:G175">D170+E170+F170</f>
        <v>342</v>
      </c>
    </row>
    <row r="171" spans="1:7" ht="26.25">
      <c r="A171" s="142" t="s">
        <v>274</v>
      </c>
      <c r="B171" s="126">
        <v>6330</v>
      </c>
      <c r="C171" s="103" t="s">
        <v>276</v>
      </c>
      <c r="D171" s="106"/>
      <c r="E171" s="106"/>
      <c r="F171" s="106">
        <v>6331</v>
      </c>
      <c r="G171" s="106">
        <f t="shared" si="9"/>
        <v>6331</v>
      </c>
    </row>
    <row r="172" spans="1:7" ht="12.75">
      <c r="A172" s="142" t="s">
        <v>274</v>
      </c>
      <c r="B172" s="126">
        <v>6399</v>
      </c>
      <c r="C172" s="103" t="s">
        <v>277</v>
      </c>
      <c r="D172" s="106"/>
      <c r="E172" s="106"/>
      <c r="F172" s="106">
        <v>30000</v>
      </c>
      <c r="G172" s="106">
        <f t="shared" si="9"/>
        <v>30000</v>
      </c>
    </row>
    <row r="173" spans="1:7" ht="12.75">
      <c r="A173" s="142" t="s">
        <v>274</v>
      </c>
      <c r="B173" s="126">
        <v>6399</v>
      </c>
      <c r="C173" s="103" t="s">
        <v>278</v>
      </c>
      <c r="D173" s="106"/>
      <c r="E173" s="106"/>
      <c r="F173" s="106">
        <v>2000</v>
      </c>
      <c r="G173" s="106">
        <f t="shared" si="9"/>
        <v>2000</v>
      </c>
    </row>
    <row r="174" spans="1:7" ht="26.25">
      <c r="A174" s="142" t="s">
        <v>274</v>
      </c>
      <c r="B174" s="126">
        <v>6310</v>
      </c>
      <c r="C174" s="103" t="s">
        <v>279</v>
      </c>
      <c r="D174" s="106"/>
      <c r="E174" s="106"/>
      <c r="F174" s="106">
        <v>20000</v>
      </c>
      <c r="G174" s="106">
        <f t="shared" si="9"/>
        <v>20000</v>
      </c>
    </row>
    <row r="175" spans="1:7" ht="12.75">
      <c r="A175" s="142" t="s">
        <v>69</v>
      </c>
      <c r="B175" s="126">
        <v>8224</v>
      </c>
      <c r="C175" s="103" t="s">
        <v>280</v>
      </c>
      <c r="D175" s="106"/>
      <c r="E175" s="106"/>
      <c r="F175" s="106">
        <v>24400</v>
      </c>
      <c r="G175" s="106">
        <f t="shared" si="9"/>
        <v>24400</v>
      </c>
    </row>
    <row r="176" spans="1:7" ht="12.75">
      <c r="A176" s="371" t="s">
        <v>281</v>
      </c>
      <c r="B176" s="371"/>
      <c r="C176" s="371"/>
      <c r="D176" s="160">
        <f>SUM(D170:D175)</f>
        <v>0</v>
      </c>
      <c r="E176" s="160">
        <f>SUM(E170:E175)</f>
        <v>0</v>
      </c>
      <c r="F176" s="160">
        <f>SUM(F170:F175)</f>
        <v>83073</v>
      </c>
      <c r="G176" s="160">
        <f>SUM(G170:G175)</f>
        <v>83073</v>
      </c>
    </row>
    <row r="177" spans="1:7" ht="12.75">
      <c r="A177" s="161"/>
      <c r="B177" s="161"/>
      <c r="C177" s="161"/>
      <c r="D177" s="162"/>
      <c r="E177" s="162"/>
      <c r="F177" s="162"/>
      <c r="G177" s="162"/>
    </row>
    <row r="178" spans="1:7" ht="15">
      <c r="A178" s="152" t="s">
        <v>282</v>
      </c>
      <c r="B178" s="78"/>
      <c r="C178" s="78"/>
      <c r="D178" s="78"/>
      <c r="E178" s="78"/>
      <c r="F178" s="78"/>
      <c r="G178" s="114"/>
    </row>
    <row r="179" spans="1:7" ht="12.75">
      <c r="A179" s="97" t="s">
        <v>110</v>
      </c>
      <c r="B179" s="97" t="s">
        <v>50</v>
      </c>
      <c r="C179" s="98" t="s">
        <v>52</v>
      </c>
      <c r="D179" s="99" t="s">
        <v>111</v>
      </c>
      <c r="E179" s="100" t="s">
        <v>112</v>
      </c>
      <c r="F179" s="100" t="s">
        <v>113</v>
      </c>
      <c r="G179" s="101" t="s">
        <v>114</v>
      </c>
    </row>
    <row r="180" spans="1:7" ht="12.75">
      <c r="A180" s="142" t="s">
        <v>274</v>
      </c>
      <c r="B180" s="126">
        <v>6409</v>
      </c>
      <c r="C180" s="103" t="s">
        <v>283</v>
      </c>
      <c r="D180" s="106"/>
      <c r="E180" s="106"/>
      <c r="F180" s="106">
        <v>210000</v>
      </c>
      <c r="G180" s="106">
        <f>D180+E180+F180</f>
        <v>210000</v>
      </c>
    </row>
    <row r="181" spans="1:7" ht="26.25">
      <c r="A181" s="142" t="s">
        <v>274</v>
      </c>
      <c r="B181" s="126">
        <v>6409</v>
      </c>
      <c r="C181" s="103" t="s">
        <v>284</v>
      </c>
      <c r="D181" s="106"/>
      <c r="E181" s="106"/>
      <c r="F181" s="106">
        <v>45000</v>
      </c>
      <c r="G181" s="106">
        <f>D181+E181+F181</f>
        <v>45000</v>
      </c>
    </row>
    <row r="182" spans="1:7" ht="12.75" customHeight="1">
      <c r="A182" s="142" t="s">
        <v>274</v>
      </c>
      <c r="B182" s="126">
        <v>6409</v>
      </c>
      <c r="C182" s="103" t="s">
        <v>285</v>
      </c>
      <c r="D182" s="106"/>
      <c r="E182" s="106"/>
      <c r="F182" s="106">
        <v>5000</v>
      </c>
      <c r="G182" s="106">
        <f>D182+E182+F182</f>
        <v>5000</v>
      </c>
    </row>
    <row r="183" spans="1:7" ht="12.75">
      <c r="A183" s="371" t="s">
        <v>286</v>
      </c>
      <c r="B183" s="371"/>
      <c r="C183" s="371"/>
      <c r="D183" s="112">
        <f>SUM(D180:D182)</f>
        <v>0</v>
      </c>
      <c r="E183" s="112">
        <f>SUM(E180:E182)</f>
        <v>0</v>
      </c>
      <c r="F183" s="112">
        <f>SUM(F180:F182)</f>
        <v>260000</v>
      </c>
      <c r="G183" s="112">
        <f>SUM(G180:G182)</f>
        <v>260000</v>
      </c>
    </row>
    <row r="184" spans="1:7" ht="12.75">
      <c r="A184" s="78"/>
      <c r="B184" s="78"/>
      <c r="C184" s="78"/>
      <c r="D184" s="78"/>
      <c r="E184" s="78"/>
      <c r="F184" s="78"/>
      <c r="G184" s="114"/>
    </row>
    <row r="185" spans="1:7" ht="15">
      <c r="A185" s="152" t="s">
        <v>287</v>
      </c>
      <c r="B185" s="78"/>
      <c r="C185" s="78"/>
      <c r="D185" s="78"/>
      <c r="E185" s="78"/>
      <c r="F185" s="78"/>
      <c r="G185" s="114"/>
    </row>
    <row r="186" spans="1:7" ht="12.75">
      <c r="A186" s="97" t="s">
        <v>110</v>
      </c>
      <c r="B186" s="97" t="s">
        <v>50</v>
      </c>
      <c r="C186" s="98" t="s">
        <v>52</v>
      </c>
      <c r="D186" s="99" t="s">
        <v>111</v>
      </c>
      <c r="E186" s="100" t="s">
        <v>112</v>
      </c>
      <c r="F186" s="100" t="s">
        <v>113</v>
      </c>
      <c r="G186" s="101" t="s">
        <v>114</v>
      </c>
    </row>
    <row r="187" spans="1:7" ht="12.75">
      <c r="A187" s="142" t="s">
        <v>69</v>
      </c>
      <c r="B187" s="126" t="s">
        <v>69</v>
      </c>
      <c r="C187" s="103" t="s">
        <v>45</v>
      </c>
      <c r="D187" s="106"/>
      <c r="E187" s="106"/>
      <c r="F187" s="106">
        <v>717789</v>
      </c>
      <c r="G187" s="106">
        <f>D187+E187+F187</f>
        <v>717789</v>
      </c>
    </row>
    <row r="188" spans="1:7" ht="12.75">
      <c r="A188" s="371" t="s">
        <v>288</v>
      </c>
      <c r="B188" s="371"/>
      <c r="C188" s="371"/>
      <c r="D188" s="112">
        <f>SUM(D184:D187)</f>
        <v>0</v>
      </c>
      <c r="E188" s="112">
        <f>SUM(E184:E187)</f>
        <v>0</v>
      </c>
      <c r="F188" s="112">
        <f>SUM(F184:F187)</f>
        <v>717789</v>
      </c>
      <c r="G188" s="112">
        <f>G187</f>
        <v>717789</v>
      </c>
    </row>
    <row r="191" spans="1:7" ht="12.75">
      <c r="A191" s="164" t="s">
        <v>289</v>
      </c>
      <c r="B191" s="165"/>
      <c r="C191" s="166"/>
      <c r="D191" s="167"/>
      <c r="E191" s="167"/>
      <c r="F191" s="168"/>
      <c r="G191" s="169">
        <f>G12+G40+G56+G71+G82+G87+G99+G114+G123+G131+G136+G148+G160+G166+G176+G183+G188</f>
        <v>8126164</v>
      </c>
    </row>
    <row r="194" spans="1:7" ht="12.75">
      <c r="A194" s="115" t="s">
        <v>290</v>
      </c>
      <c r="B194" s="115"/>
      <c r="C194" s="115"/>
      <c r="D194" s="115"/>
      <c r="E194" s="115"/>
      <c r="G194" s="170"/>
    </row>
  </sheetData>
  <mergeCells count="23">
    <mergeCell ref="A188:C188"/>
    <mergeCell ref="A183:C183"/>
    <mergeCell ref="A136:C136"/>
    <mergeCell ref="A148:C148"/>
    <mergeCell ref="A160:C160"/>
    <mergeCell ref="A166:C166"/>
    <mergeCell ref="A176:C176"/>
    <mergeCell ref="A99:C99"/>
    <mergeCell ref="A114:C114"/>
    <mergeCell ref="A123:C123"/>
    <mergeCell ref="A131:C131"/>
    <mergeCell ref="A56:C56"/>
    <mergeCell ref="A71:C71"/>
    <mergeCell ref="A82:C82"/>
    <mergeCell ref="A87:C87"/>
    <mergeCell ref="A52:A55"/>
    <mergeCell ref="B52:B55"/>
    <mergeCell ref="A12:C12"/>
    <mergeCell ref="A1:C1"/>
    <mergeCell ref="A26:C26"/>
    <mergeCell ref="A16:A25"/>
    <mergeCell ref="A40:C40"/>
    <mergeCell ref="A42:D42"/>
  </mergeCells>
  <printOptions horizontalCentered="1"/>
  <pageMargins left="0.7874015748031497" right="0.7874015748031497" top="0.984251968503937" bottom="0.984251968503937" header="0.5118110236220472" footer="0.5118110236220472"/>
  <pageSetup firstPageNumber="6" useFirstPageNumber="1" fitToHeight="0" fitToWidth="1" horizontalDpi="600" verticalDpi="600" orientation="landscape" paperSize="9" r:id="rId1"/>
  <headerFooter alignWithMargins="0">
    <oddFooter>&amp;C&amp;P</oddFooter>
  </headerFooter>
  <rowBreaks count="6" manualBreakCount="6">
    <brk id="30" max="6" man="1"/>
    <brk id="57" max="6" man="1"/>
    <brk id="88" max="6" man="1"/>
    <brk id="114" max="6" man="1"/>
    <brk id="142" max="6" man="1"/>
    <brk id="167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3"/>
  <sheetViews>
    <sheetView zoomScaleSheetLayoutView="70" workbookViewId="0" topLeftCell="A175">
      <selection activeCell="F9" sqref="F9"/>
    </sheetView>
  </sheetViews>
  <sheetFormatPr defaultColWidth="9.00390625" defaultRowHeight="12.75"/>
  <cols>
    <col min="1" max="1" width="63.50390625" style="275" customWidth="1"/>
    <col min="2" max="2" width="10.375" style="234" customWidth="1"/>
    <col min="3" max="3" width="10.00390625" style="234" customWidth="1"/>
    <col min="4" max="4" width="11.875" style="234" customWidth="1"/>
    <col min="5" max="5" width="11.625" style="234" customWidth="1"/>
    <col min="6" max="6" width="9.875" style="235" customWidth="1"/>
    <col min="7" max="7" width="2.50390625" style="236" customWidth="1"/>
    <col min="8" max="8" width="4.125" style="56" customWidth="1"/>
    <col min="9" max="16384" width="9.125" style="56" customWidth="1"/>
  </cols>
  <sheetData>
    <row r="1" spans="1:7" ht="0.75" customHeight="1">
      <c r="A1" s="171"/>
      <c r="B1" s="172"/>
      <c r="C1" s="172"/>
      <c r="D1" s="172"/>
      <c r="E1" s="172"/>
      <c r="F1" s="173"/>
      <c r="G1" s="174"/>
    </row>
    <row r="2" spans="1:7" ht="20.25" customHeight="1">
      <c r="A2" s="386" t="s">
        <v>291</v>
      </c>
      <c r="B2" s="386"/>
      <c r="C2" s="386"/>
      <c r="D2" s="386"/>
      <c r="E2" s="386"/>
      <c r="F2" s="386"/>
      <c r="G2" s="174"/>
    </row>
    <row r="3" spans="1:7" s="176" customFormat="1" ht="21.75" customHeight="1">
      <c r="A3" s="387" t="s">
        <v>292</v>
      </c>
      <c r="B3" s="387"/>
      <c r="C3" s="387"/>
      <c r="D3" s="387"/>
      <c r="E3" s="387"/>
      <c r="F3" s="387"/>
      <c r="G3" s="175"/>
    </row>
    <row r="4" spans="2:7" s="176" customFormat="1" ht="12.75" customHeight="1">
      <c r="B4" s="177"/>
      <c r="C4" s="177"/>
      <c r="D4" s="177"/>
      <c r="E4" s="177"/>
      <c r="F4" s="178"/>
      <c r="G4" s="175"/>
    </row>
    <row r="5" spans="2:7" s="176" customFormat="1" ht="12.75" customHeight="1" thickBot="1">
      <c r="B5" s="179"/>
      <c r="C5" s="179"/>
      <c r="D5" s="179"/>
      <c r="E5" s="179"/>
      <c r="F5" s="180" t="s">
        <v>293</v>
      </c>
      <c r="G5" s="175"/>
    </row>
    <row r="6" spans="1:7" s="176" customFormat="1" ht="12.75" customHeight="1">
      <c r="A6" s="181"/>
      <c r="B6" s="182"/>
      <c r="C6" s="183" t="s">
        <v>294</v>
      </c>
      <c r="D6" s="184"/>
      <c r="E6" s="182" t="s">
        <v>295</v>
      </c>
      <c r="F6" s="185"/>
      <c r="G6" s="175"/>
    </row>
    <row r="7" spans="1:7" s="176" customFormat="1" ht="12.75" customHeight="1">
      <c r="A7" s="186" t="s">
        <v>296</v>
      </c>
      <c r="B7" s="187" t="s">
        <v>297</v>
      </c>
      <c r="C7" s="187" t="s">
        <v>298</v>
      </c>
      <c r="D7" s="187" t="s">
        <v>299</v>
      </c>
      <c r="E7" s="187" t="s">
        <v>300</v>
      </c>
      <c r="F7" s="188" t="s">
        <v>301</v>
      </c>
      <c r="G7" s="189"/>
    </row>
    <row r="8" spans="1:7" s="176" customFormat="1" ht="12.75" customHeight="1">
      <c r="A8" s="186" t="s">
        <v>302</v>
      </c>
      <c r="B8" s="187" t="s">
        <v>303</v>
      </c>
      <c r="C8" s="187" t="s">
        <v>304</v>
      </c>
      <c r="D8" s="187" t="s">
        <v>305</v>
      </c>
      <c r="E8" s="187" t="s">
        <v>306</v>
      </c>
      <c r="F8" s="188" t="s">
        <v>307</v>
      </c>
      <c r="G8" s="189"/>
    </row>
    <row r="9" spans="1:7" ht="13.5" thickBot="1">
      <c r="A9" s="190"/>
      <c r="B9" s="191"/>
      <c r="C9" s="191" t="s">
        <v>308</v>
      </c>
      <c r="D9" s="191" t="s">
        <v>309</v>
      </c>
      <c r="E9" s="191"/>
      <c r="F9" s="192"/>
      <c r="G9" s="193"/>
    </row>
    <row r="10" spans="1:7" ht="13.5" thickBot="1">
      <c r="A10" s="194"/>
      <c r="B10" s="182"/>
      <c r="C10" s="182"/>
      <c r="D10" s="182"/>
      <c r="E10" s="182"/>
      <c r="F10" s="185"/>
      <c r="G10" s="193"/>
    </row>
    <row r="11" spans="1:7" ht="13.5" thickBot="1">
      <c r="A11" s="195" t="s">
        <v>310</v>
      </c>
      <c r="B11" s="196">
        <f>SUM(B26,B41,B59,B80,B82,B92,B90,B84,B101,B111,B99)</f>
        <v>316572</v>
      </c>
      <c r="C11" s="196">
        <f>SUM(C26,C41,C59,C80,C82,C92,C90,C84,C101,C111,C99)</f>
        <v>1300</v>
      </c>
      <c r="D11" s="196">
        <f>SUM(D26,D41,D59,D80,D82,D92,D90,D84,D101,D111,D99)</f>
        <v>0</v>
      </c>
      <c r="E11" s="197">
        <f>SUM(E26,E41,E59,E80,E82,E92,E90,E84,E101,E111,E99)</f>
        <v>589.4</v>
      </c>
      <c r="F11" s="196">
        <f>SUM(F26,F41,F59,F80,F82,F92,F90,F84,F101,F111,F99)</f>
        <v>32042</v>
      </c>
      <c r="G11" s="193"/>
    </row>
    <row r="12" spans="1:7" ht="12.75">
      <c r="A12" s="198" t="s">
        <v>311</v>
      </c>
      <c r="B12" s="199">
        <v>362</v>
      </c>
      <c r="C12" s="200"/>
      <c r="D12" s="200"/>
      <c r="E12" s="200"/>
      <c r="F12" s="199">
        <v>24</v>
      </c>
      <c r="G12" s="189"/>
    </row>
    <row r="13" spans="1:7" ht="26.25">
      <c r="A13" s="201" t="s">
        <v>312</v>
      </c>
      <c r="B13" s="202">
        <v>1602</v>
      </c>
      <c r="C13" s="203"/>
      <c r="D13" s="200"/>
      <c r="E13" s="200">
        <v>360</v>
      </c>
      <c r="F13" s="202">
        <v>251</v>
      </c>
      <c r="G13" s="204" t="s">
        <v>313</v>
      </c>
    </row>
    <row r="14" spans="1:7" ht="26.25">
      <c r="A14" s="201" t="s">
        <v>314</v>
      </c>
      <c r="B14" s="202">
        <v>913</v>
      </c>
      <c r="C14" s="203"/>
      <c r="D14" s="200"/>
      <c r="E14" s="200"/>
      <c r="F14" s="202">
        <v>0</v>
      </c>
      <c r="G14" s="189"/>
    </row>
    <row r="15" spans="1:7" ht="12.75" customHeight="1">
      <c r="A15" s="201" t="s">
        <v>315</v>
      </c>
      <c r="B15" s="202">
        <v>871</v>
      </c>
      <c r="C15" s="203"/>
      <c r="D15" s="200"/>
      <c r="E15" s="200"/>
      <c r="F15" s="202">
        <v>70</v>
      </c>
      <c r="G15" s="189"/>
    </row>
    <row r="16" spans="1:7" ht="12.75">
      <c r="A16" s="201" t="s">
        <v>316</v>
      </c>
      <c r="B16" s="202">
        <v>926</v>
      </c>
      <c r="C16" s="203"/>
      <c r="D16" s="200"/>
      <c r="E16" s="200"/>
      <c r="F16" s="202">
        <v>0</v>
      </c>
      <c r="G16" s="189"/>
    </row>
    <row r="17" spans="1:7" ht="12.75">
      <c r="A17" s="201" t="s">
        <v>317</v>
      </c>
      <c r="B17" s="202">
        <v>695</v>
      </c>
      <c r="C17" s="203"/>
      <c r="D17" s="200"/>
      <c r="E17" s="200"/>
      <c r="F17" s="202">
        <v>0</v>
      </c>
      <c r="G17" s="189"/>
    </row>
    <row r="18" spans="1:7" ht="12.75">
      <c r="A18" s="201" t="s">
        <v>318</v>
      </c>
      <c r="B18" s="202">
        <v>1485</v>
      </c>
      <c r="C18" s="203"/>
      <c r="D18" s="200"/>
      <c r="E18" s="200"/>
      <c r="F18" s="202">
        <v>0</v>
      </c>
      <c r="G18" s="189"/>
    </row>
    <row r="19" spans="1:7" ht="12.75">
      <c r="A19" s="201" t="s">
        <v>319</v>
      </c>
      <c r="B19" s="202">
        <v>2369</v>
      </c>
      <c r="C19" s="203"/>
      <c r="D19" s="200"/>
      <c r="E19" s="200"/>
      <c r="F19" s="202">
        <v>12</v>
      </c>
      <c r="G19" s="189"/>
    </row>
    <row r="20" spans="1:7" ht="12.75">
      <c r="A20" s="201" t="s">
        <v>320</v>
      </c>
      <c r="B20" s="202">
        <v>784</v>
      </c>
      <c r="C20" s="203"/>
      <c r="D20" s="200"/>
      <c r="E20" s="200"/>
      <c r="F20" s="202">
        <v>0</v>
      </c>
      <c r="G20" s="189"/>
    </row>
    <row r="21" spans="1:7" ht="12.75" customHeight="1">
      <c r="A21" s="201" t="s">
        <v>321</v>
      </c>
      <c r="B21" s="202">
        <v>787</v>
      </c>
      <c r="C21" s="203"/>
      <c r="D21" s="200"/>
      <c r="E21" s="200"/>
      <c r="F21" s="202">
        <v>0</v>
      </c>
      <c r="G21" s="189"/>
    </row>
    <row r="22" spans="1:7" ht="12.75">
      <c r="A22" s="201" t="s">
        <v>322</v>
      </c>
      <c r="B22" s="202">
        <v>721</v>
      </c>
      <c r="C22" s="203"/>
      <c r="D22" s="200"/>
      <c r="E22" s="200"/>
      <c r="F22" s="202">
        <v>1</v>
      </c>
      <c r="G22" s="189"/>
    </row>
    <row r="23" spans="1:7" ht="12.75">
      <c r="A23" s="201" t="s">
        <v>323</v>
      </c>
      <c r="B23" s="202">
        <v>452</v>
      </c>
      <c r="C23" s="203"/>
      <c r="D23" s="200"/>
      <c r="E23" s="200"/>
      <c r="F23" s="202">
        <v>0</v>
      </c>
      <c r="G23" s="189"/>
    </row>
    <row r="24" spans="1:7" ht="12.75">
      <c r="A24" s="201" t="s">
        <v>324</v>
      </c>
      <c r="B24" s="202">
        <v>706</v>
      </c>
      <c r="C24" s="203"/>
      <c r="D24" s="200"/>
      <c r="E24" s="200"/>
      <c r="F24" s="202">
        <v>0</v>
      </c>
      <c r="G24" s="189"/>
    </row>
    <row r="25" spans="1:7" ht="12.75">
      <c r="A25" s="201" t="s">
        <v>325</v>
      </c>
      <c r="B25" s="199">
        <v>1925</v>
      </c>
      <c r="C25" s="200"/>
      <c r="D25" s="200"/>
      <c r="E25" s="200"/>
      <c r="F25" s="199">
        <v>364</v>
      </c>
      <c r="G25" s="189"/>
    </row>
    <row r="26" spans="1:7" s="115" customFormat="1" ht="13.5" thickBot="1">
      <c r="A26" s="205" t="s">
        <v>326</v>
      </c>
      <c r="B26" s="206">
        <f>SUM(B12:B25)</f>
        <v>14598</v>
      </c>
      <c r="C26" s="206">
        <f>SUM(C12:C25)</f>
        <v>0</v>
      </c>
      <c r="D26" s="207">
        <f>SUM(D12:D25)</f>
        <v>0</v>
      </c>
      <c r="E26" s="207">
        <f>SUM(E12:E25)</f>
        <v>360</v>
      </c>
      <c r="F26" s="206">
        <f>SUM(F12:F25)</f>
        <v>722</v>
      </c>
      <c r="G26" s="189"/>
    </row>
    <row r="27" spans="1:7" ht="12.75">
      <c r="A27" s="198" t="s">
        <v>327</v>
      </c>
      <c r="B27" s="199">
        <v>3298</v>
      </c>
      <c r="C27" s="200"/>
      <c r="D27" s="200"/>
      <c r="E27" s="200"/>
      <c r="F27" s="199">
        <v>330</v>
      </c>
      <c r="G27" s="189"/>
    </row>
    <row r="28" spans="1:7" ht="12.75">
      <c r="A28" s="201" t="s">
        <v>328</v>
      </c>
      <c r="B28" s="202">
        <v>3746</v>
      </c>
      <c r="C28" s="200"/>
      <c r="D28" s="203"/>
      <c r="E28" s="203"/>
      <c r="F28" s="202">
        <v>1064</v>
      </c>
      <c r="G28" s="189"/>
    </row>
    <row r="29" spans="1:7" ht="26.25">
      <c r="A29" s="201" t="s">
        <v>329</v>
      </c>
      <c r="B29" s="202">
        <v>6608</v>
      </c>
      <c r="C29" s="200"/>
      <c r="D29" s="203"/>
      <c r="E29" s="203"/>
      <c r="F29" s="202">
        <v>901</v>
      </c>
      <c r="G29" s="189"/>
    </row>
    <row r="30" spans="1:7" ht="12.75">
      <c r="A30" s="201" t="s">
        <v>330</v>
      </c>
      <c r="B30" s="202">
        <v>4915</v>
      </c>
      <c r="C30" s="200"/>
      <c r="D30" s="203"/>
      <c r="E30" s="203"/>
      <c r="F30" s="202">
        <v>460</v>
      </c>
      <c r="G30" s="189"/>
    </row>
    <row r="31" spans="1:7" ht="12.75">
      <c r="A31" s="201" t="s">
        <v>331</v>
      </c>
      <c r="B31" s="202">
        <v>5432</v>
      </c>
      <c r="C31" s="200"/>
      <c r="D31" s="203"/>
      <c r="E31" s="203"/>
      <c r="F31" s="202">
        <v>852</v>
      </c>
      <c r="G31" s="189"/>
    </row>
    <row r="32" spans="1:7" ht="12.75">
      <c r="A32" s="201" t="s">
        <v>332</v>
      </c>
      <c r="B32" s="202">
        <v>2669</v>
      </c>
      <c r="C32" s="200"/>
      <c r="D32" s="203"/>
      <c r="E32" s="203"/>
      <c r="F32" s="202">
        <v>345</v>
      </c>
      <c r="G32" s="189"/>
    </row>
    <row r="33" spans="1:7" ht="12.75">
      <c r="A33" s="201" t="s">
        <v>333</v>
      </c>
      <c r="B33" s="202">
        <v>1865</v>
      </c>
      <c r="C33" s="200"/>
      <c r="D33" s="203"/>
      <c r="E33" s="203"/>
      <c r="F33" s="202">
        <v>475</v>
      </c>
      <c r="G33" s="189"/>
    </row>
    <row r="34" spans="1:7" ht="12.75">
      <c r="A34" s="201" t="s">
        <v>334</v>
      </c>
      <c r="B34" s="202">
        <v>2562</v>
      </c>
      <c r="C34" s="200"/>
      <c r="D34" s="203"/>
      <c r="E34" s="203"/>
      <c r="F34" s="202">
        <v>176</v>
      </c>
      <c r="G34" s="189"/>
    </row>
    <row r="35" spans="1:7" ht="12.75">
      <c r="A35" s="201" t="s">
        <v>335</v>
      </c>
      <c r="B35" s="202">
        <v>4471</v>
      </c>
      <c r="C35" s="200"/>
      <c r="D35" s="203"/>
      <c r="E35" s="203"/>
      <c r="F35" s="202">
        <v>683</v>
      </c>
      <c r="G35" s="189"/>
    </row>
    <row r="36" spans="1:7" ht="12.75">
      <c r="A36" s="201" t="s">
        <v>336</v>
      </c>
      <c r="B36" s="202">
        <v>3368</v>
      </c>
      <c r="C36" s="200"/>
      <c r="D36" s="203"/>
      <c r="E36" s="203"/>
      <c r="F36" s="202">
        <v>356</v>
      </c>
      <c r="G36" s="189"/>
    </row>
    <row r="37" spans="1:7" ht="12.75">
      <c r="A37" s="201" t="s">
        <v>337</v>
      </c>
      <c r="B37" s="202">
        <v>3341</v>
      </c>
      <c r="C37" s="200"/>
      <c r="D37" s="203"/>
      <c r="E37" s="203"/>
      <c r="F37" s="202">
        <v>816</v>
      </c>
      <c r="G37" s="189"/>
    </row>
    <row r="38" spans="1:7" ht="26.25">
      <c r="A38" s="201" t="s">
        <v>338</v>
      </c>
      <c r="B38" s="202">
        <v>3791</v>
      </c>
      <c r="C38" s="200"/>
      <c r="D38" s="203"/>
      <c r="E38" s="203"/>
      <c r="F38" s="202">
        <v>387</v>
      </c>
      <c r="G38" s="189"/>
    </row>
    <row r="39" spans="1:7" ht="12.75">
      <c r="A39" s="201" t="s">
        <v>339</v>
      </c>
      <c r="B39" s="202">
        <v>2813</v>
      </c>
      <c r="C39" s="200"/>
      <c r="D39" s="203"/>
      <c r="E39" s="203"/>
      <c r="F39" s="202">
        <v>58</v>
      </c>
      <c r="G39" s="189"/>
    </row>
    <row r="40" spans="1:7" ht="12.75">
      <c r="A40" s="201" t="s">
        <v>340</v>
      </c>
      <c r="B40" s="202">
        <v>3133</v>
      </c>
      <c r="C40" s="200"/>
      <c r="D40" s="203"/>
      <c r="E40" s="203"/>
      <c r="F40" s="202">
        <v>608</v>
      </c>
      <c r="G40" s="189"/>
    </row>
    <row r="41" spans="1:7" s="115" customFormat="1" ht="13.5" thickBot="1">
      <c r="A41" s="205" t="s">
        <v>341</v>
      </c>
      <c r="B41" s="206">
        <f>SUM(B27:B40)</f>
        <v>52012</v>
      </c>
      <c r="C41" s="206">
        <f>SUM(C27:C40)</f>
        <v>0</v>
      </c>
      <c r="D41" s="207">
        <f>SUM(D27:D40)</f>
        <v>0</v>
      </c>
      <c r="E41" s="207">
        <f>SUM(E27:E40)</f>
        <v>0</v>
      </c>
      <c r="F41" s="206">
        <f>SUM(F27:F40)</f>
        <v>7511</v>
      </c>
      <c r="G41" s="189"/>
    </row>
    <row r="42" spans="1:7" ht="12.75">
      <c r="A42" s="198" t="s">
        <v>342</v>
      </c>
      <c r="B42" s="199">
        <v>1933</v>
      </c>
      <c r="C42" s="200"/>
      <c r="D42" s="200"/>
      <c r="E42" s="200"/>
      <c r="F42" s="199">
        <v>240</v>
      </c>
      <c r="G42" s="189"/>
    </row>
    <row r="43" spans="1:7" ht="26.25">
      <c r="A43" s="201" t="s">
        <v>343</v>
      </c>
      <c r="B43" s="202">
        <v>2985</v>
      </c>
      <c r="C43" s="203"/>
      <c r="D43" s="203"/>
      <c r="E43" s="203"/>
      <c r="F43" s="202">
        <v>527</v>
      </c>
      <c r="G43" s="189"/>
    </row>
    <row r="44" spans="1:7" ht="26.25">
      <c r="A44" s="208" t="s">
        <v>344</v>
      </c>
      <c r="B44" s="202">
        <v>2684</v>
      </c>
      <c r="C44" s="203"/>
      <c r="D44" s="203"/>
      <c r="E44" s="203"/>
      <c r="F44" s="202">
        <v>258</v>
      </c>
      <c r="G44" s="189"/>
    </row>
    <row r="45" spans="1:7" ht="26.25">
      <c r="A45" s="201" t="s">
        <v>345</v>
      </c>
      <c r="B45" s="202">
        <v>2112</v>
      </c>
      <c r="C45" s="203"/>
      <c r="D45" s="203"/>
      <c r="E45" s="203"/>
      <c r="F45" s="202">
        <v>317</v>
      </c>
      <c r="G45" s="189"/>
    </row>
    <row r="46" spans="1:7" ht="12.75">
      <c r="A46" s="201" t="s">
        <v>346</v>
      </c>
      <c r="B46" s="202">
        <v>5618</v>
      </c>
      <c r="C46" s="203"/>
      <c r="D46" s="203"/>
      <c r="E46" s="203"/>
      <c r="F46" s="202">
        <v>273</v>
      </c>
      <c r="G46" s="189"/>
    </row>
    <row r="47" spans="1:7" ht="12.75">
      <c r="A47" s="201" t="s">
        <v>347</v>
      </c>
      <c r="B47" s="202">
        <v>6795</v>
      </c>
      <c r="C47" s="203"/>
      <c r="D47" s="203"/>
      <c r="E47" s="203"/>
      <c r="F47" s="202">
        <v>782</v>
      </c>
      <c r="G47" s="189"/>
    </row>
    <row r="48" spans="1:7" ht="12.75">
      <c r="A48" s="201" t="s">
        <v>348</v>
      </c>
      <c r="B48" s="202">
        <v>2055</v>
      </c>
      <c r="C48" s="203"/>
      <c r="D48" s="203"/>
      <c r="E48" s="203"/>
      <c r="F48" s="202">
        <v>212</v>
      </c>
      <c r="G48" s="189"/>
    </row>
    <row r="49" spans="1:7" ht="12.75">
      <c r="A49" s="201" t="s">
        <v>349</v>
      </c>
      <c r="B49" s="202">
        <v>2654</v>
      </c>
      <c r="C49" s="203"/>
      <c r="D49" s="203"/>
      <c r="E49" s="203"/>
      <c r="F49" s="202">
        <v>429</v>
      </c>
      <c r="G49" s="189"/>
    </row>
    <row r="50" spans="1:7" ht="12.75">
      <c r="A50" s="208" t="s">
        <v>350</v>
      </c>
      <c r="B50" s="202">
        <v>14713</v>
      </c>
      <c r="C50" s="203"/>
      <c r="D50" s="203"/>
      <c r="E50" s="203"/>
      <c r="F50" s="202">
        <v>1538</v>
      </c>
      <c r="G50" s="189"/>
    </row>
    <row r="51" spans="1:7" ht="26.25">
      <c r="A51" s="201" t="s">
        <v>351</v>
      </c>
      <c r="B51" s="202">
        <v>2636</v>
      </c>
      <c r="C51" s="203"/>
      <c r="D51" s="203"/>
      <c r="E51" s="203"/>
      <c r="F51" s="202">
        <v>316</v>
      </c>
      <c r="G51" s="189"/>
    </row>
    <row r="52" spans="1:7" ht="12.75">
      <c r="A52" s="201" t="s">
        <v>352</v>
      </c>
      <c r="B52" s="202">
        <v>7951</v>
      </c>
      <c r="C52" s="203">
        <v>700</v>
      </c>
      <c r="D52" s="203"/>
      <c r="E52" s="203"/>
      <c r="F52" s="202">
        <v>856</v>
      </c>
      <c r="G52" s="189"/>
    </row>
    <row r="53" spans="1:7" ht="12.75">
      <c r="A53" s="201" t="s">
        <v>353</v>
      </c>
      <c r="B53" s="202">
        <v>11913</v>
      </c>
      <c r="C53" s="203"/>
      <c r="D53" s="203"/>
      <c r="E53" s="203"/>
      <c r="F53" s="202">
        <v>2547</v>
      </c>
      <c r="G53" s="189"/>
    </row>
    <row r="54" spans="1:7" ht="26.25">
      <c r="A54" s="208" t="s">
        <v>354</v>
      </c>
      <c r="B54" s="202">
        <v>6003</v>
      </c>
      <c r="C54" s="203"/>
      <c r="D54" s="203"/>
      <c r="E54" s="203"/>
      <c r="F54" s="202">
        <v>684</v>
      </c>
      <c r="G54" s="189"/>
    </row>
    <row r="55" spans="1:7" ht="12.75">
      <c r="A55" s="201" t="s">
        <v>355</v>
      </c>
      <c r="B55" s="202">
        <v>5786</v>
      </c>
      <c r="C55" s="203"/>
      <c r="D55" s="203"/>
      <c r="E55" s="203"/>
      <c r="F55" s="202">
        <v>452</v>
      </c>
      <c r="G55" s="189"/>
    </row>
    <row r="56" spans="1:7" ht="26.25">
      <c r="A56" s="201" t="s">
        <v>356</v>
      </c>
      <c r="B56" s="202">
        <v>7623</v>
      </c>
      <c r="C56" s="203"/>
      <c r="D56" s="203"/>
      <c r="E56" s="203"/>
      <c r="F56" s="202">
        <v>479</v>
      </c>
      <c r="G56" s="189"/>
    </row>
    <row r="57" spans="1:7" ht="26.25">
      <c r="A57" s="209" t="s">
        <v>357</v>
      </c>
      <c r="B57" s="202">
        <v>9461</v>
      </c>
      <c r="C57" s="203"/>
      <c r="D57" s="203"/>
      <c r="E57" s="203"/>
      <c r="F57" s="202">
        <v>795</v>
      </c>
      <c r="G57" s="189"/>
    </row>
    <row r="58" spans="1:7" ht="26.25">
      <c r="A58" s="208" t="s">
        <v>358</v>
      </c>
      <c r="B58" s="202">
        <v>1949</v>
      </c>
      <c r="C58" s="203"/>
      <c r="D58" s="203"/>
      <c r="E58" s="203"/>
      <c r="F58" s="202">
        <v>153</v>
      </c>
      <c r="G58" s="189"/>
    </row>
    <row r="59" spans="1:7" s="115" customFormat="1" ht="13.5" thickBot="1">
      <c r="A59" s="205" t="s">
        <v>359</v>
      </c>
      <c r="B59" s="206">
        <f>SUM(B42:B58)</f>
        <v>94871</v>
      </c>
      <c r="C59" s="206">
        <f>SUM(C42:C58)</f>
        <v>700</v>
      </c>
      <c r="D59" s="207">
        <f>SUM(D42:D58)</f>
        <v>0</v>
      </c>
      <c r="E59" s="207">
        <f>SUM(E42:E58)</f>
        <v>0</v>
      </c>
      <c r="F59" s="206">
        <f>SUM(F42:F58)</f>
        <v>10858</v>
      </c>
      <c r="G59" s="189"/>
    </row>
    <row r="60" spans="1:7" ht="12.75">
      <c r="A60" s="198" t="s">
        <v>360</v>
      </c>
      <c r="B60" s="199">
        <v>4580</v>
      </c>
      <c r="C60" s="200"/>
      <c r="D60" s="200"/>
      <c r="E60" s="200"/>
      <c r="F60" s="199">
        <v>234</v>
      </c>
      <c r="G60" s="189"/>
    </row>
    <row r="61" spans="1:7" ht="12.75">
      <c r="A61" s="201" t="s">
        <v>361</v>
      </c>
      <c r="B61" s="202">
        <v>7671</v>
      </c>
      <c r="C61" s="203"/>
      <c r="D61" s="203"/>
      <c r="E61" s="203"/>
      <c r="F61" s="202">
        <v>977</v>
      </c>
      <c r="G61" s="189"/>
    </row>
    <row r="62" spans="1:7" ht="26.25">
      <c r="A62" s="201" t="s">
        <v>362</v>
      </c>
      <c r="B62" s="202">
        <v>10767</v>
      </c>
      <c r="C62" s="203"/>
      <c r="D62" s="203"/>
      <c r="E62" s="203"/>
      <c r="F62" s="202">
        <v>1060</v>
      </c>
      <c r="G62" s="189"/>
    </row>
    <row r="63" spans="1:7" ht="12.75">
      <c r="A63" s="201" t="s">
        <v>363</v>
      </c>
      <c r="B63" s="202">
        <v>11410</v>
      </c>
      <c r="C63" s="203"/>
      <c r="D63" s="203"/>
      <c r="E63" s="203"/>
      <c r="F63" s="202">
        <v>767</v>
      </c>
      <c r="G63" s="189"/>
    </row>
    <row r="64" spans="1:7" ht="12.75">
      <c r="A64" s="201" t="s">
        <v>364</v>
      </c>
      <c r="B64" s="202">
        <v>4382</v>
      </c>
      <c r="C64" s="203"/>
      <c r="D64" s="203"/>
      <c r="E64" s="203"/>
      <c r="F64" s="202">
        <v>394</v>
      </c>
      <c r="G64" s="189"/>
    </row>
    <row r="65" spans="1:7" ht="13.5" thickBot="1">
      <c r="A65" s="210" t="s">
        <v>365</v>
      </c>
      <c r="B65" s="211">
        <v>10028</v>
      </c>
      <c r="C65" s="212"/>
      <c r="D65" s="212"/>
      <c r="E65" s="212"/>
      <c r="F65" s="211">
        <v>1843</v>
      </c>
      <c r="G65" s="189"/>
    </row>
    <row r="66" spans="1:7" ht="12.75">
      <c r="A66" s="181"/>
      <c r="B66" s="182"/>
      <c r="C66" s="183" t="s">
        <v>294</v>
      </c>
      <c r="D66" s="184"/>
      <c r="E66" s="182" t="s">
        <v>295</v>
      </c>
      <c r="F66" s="185"/>
      <c r="G66" s="189"/>
    </row>
    <row r="67" spans="1:7" ht="12.75">
      <c r="A67" s="186" t="s">
        <v>296</v>
      </c>
      <c r="B67" s="187" t="s">
        <v>297</v>
      </c>
      <c r="C67" s="187" t="s">
        <v>298</v>
      </c>
      <c r="D67" s="187" t="s">
        <v>299</v>
      </c>
      <c r="E67" s="187" t="s">
        <v>300</v>
      </c>
      <c r="F67" s="188" t="s">
        <v>301</v>
      </c>
      <c r="G67" s="189"/>
    </row>
    <row r="68" spans="1:7" ht="12.75">
      <c r="A68" s="186" t="s">
        <v>302</v>
      </c>
      <c r="B68" s="187" t="s">
        <v>303</v>
      </c>
      <c r="C68" s="187" t="s">
        <v>304</v>
      </c>
      <c r="D68" s="187" t="s">
        <v>305</v>
      </c>
      <c r="E68" s="187" t="s">
        <v>306</v>
      </c>
      <c r="F68" s="188" t="s">
        <v>307</v>
      </c>
      <c r="G68" s="189"/>
    </row>
    <row r="69" spans="1:7" ht="13.5" thickBot="1">
      <c r="A69" s="190"/>
      <c r="B69" s="191"/>
      <c r="C69" s="191" t="s">
        <v>308</v>
      </c>
      <c r="D69" s="191" t="s">
        <v>309</v>
      </c>
      <c r="E69" s="191"/>
      <c r="F69" s="192"/>
      <c r="G69" s="189"/>
    </row>
    <row r="70" spans="1:7" ht="12.75">
      <c r="A70" s="201" t="s">
        <v>366</v>
      </c>
      <c r="B70" s="202">
        <v>5195</v>
      </c>
      <c r="C70" s="203"/>
      <c r="D70" s="203"/>
      <c r="E70" s="203"/>
      <c r="F70" s="202">
        <v>330</v>
      </c>
      <c r="G70" s="189"/>
    </row>
    <row r="71" spans="1:7" ht="12.75">
      <c r="A71" s="201" t="s">
        <v>367</v>
      </c>
      <c r="B71" s="202">
        <v>7245</v>
      </c>
      <c r="C71" s="203"/>
      <c r="D71" s="203"/>
      <c r="E71" s="203"/>
      <c r="F71" s="202">
        <v>772</v>
      </c>
      <c r="G71" s="189"/>
    </row>
    <row r="72" spans="1:7" ht="12.75">
      <c r="A72" s="201" t="s">
        <v>368</v>
      </c>
      <c r="B72" s="202">
        <v>11272</v>
      </c>
      <c r="C72" s="203"/>
      <c r="D72" s="203"/>
      <c r="E72" s="203"/>
      <c r="F72" s="202">
        <v>1012</v>
      </c>
      <c r="G72" s="189"/>
    </row>
    <row r="73" spans="1:7" ht="12.75">
      <c r="A73" s="201" t="s">
        <v>369</v>
      </c>
      <c r="B73" s="202">
        <v>5780</v>
      </c>
      <c r="C73" s="203"/>
      <c r="D73" s="203"/>
      <c r="E73" s="203"/>
      <c r="F73" s="202">
        <v>522</v>
      </c>
      <c r="G73" s="189"/>
    </row>
    <row r="74" spans="1:7" ht="12.75">
      <c r="A74" s="201" t="s">
        <v>370</v>
      </c>
      <c r="B74" s="202">
        <v>6482</v>
      </c>
      <c r="C74" s="203"/>
      <c r="D74" s="203"/>
      <c r="E74" s="203"/>
      <c r="F74" s="202">
        <v>586</v>
      </c>
      <c r="G74" s="189"/>
    </row>
    <row r="75" spans="1:7" ht="12.75">
      <c r="A75" s="201" t="s">
        <v>371</v>
      </c>
      <c r="B75" s="202">
        <v>8088</v>
      </c>
      <c r="C75" s="203"/>
      <c r="D75" s="203"/>
      <c r="E75" s="203"/>
      <c r="F75" s="202">
        <v>904</v>
      </c>
      <c r="G75" s="189"/>
    </row>
    <row r="76" spans="1:7" ht="12.75">
      <c r="A76" s="201" t="s">
        <v>372</v>
      </c>
      <c r="B76" s="202">
        <v>5600</v>
      </c>
      <c r="C76" s="203"/>
      <c r="D76" s="203"/>
      <c r="E76" s="203"/>
      <c r="F76" s="202">
        <v>625</v>
      </c>
      <c r="G76" s="189"/>
    </row>
    <row r="77" spans="1:7" ht="12.75">
      <c r="A77" s="201" t="s">
        <v>373</v>
      </c>
      <c r="B77" s="202">
        <v>7374</v>
      </c>
      <c r="C77" s="203"/>
      <c r="D77" s="203"/>
      <c r="E77" s="203"/>
      <c r="F77" s="202">
        <v>710</v>
      </c>
      <c r="G77" s="189"/>
    </row>
    <row r="78" spans="1:7" ht="12.75">
      <c r="A78" s="201" t="s">
        <v>374</v>
      </c>
      <c r="B78" s="202">
        <v>6670</v>
      </c>
      <c r="C78" s="203"/>
      <c r="D78" s="203"/>
      <c r="E78" s="203"/>
      <c r="F78" s="202">
        <v>469</v>
      </c>
      <c r="G78" s="189"/>
    </row>
    <row r="79" spans="1:7" ht="12.75">
      <c r="A79" s="201" t="s">
        <v>375</v>
      </c>
      <c r="B79" s="202">
        <v>4465</v>
      </c>
      <c r="C79" s="203"/>
      <c r="D79" s="203"/>
      <c r="E79" s="203"/>
      <c r="F79" s="202">
        <v>399</v>
      </c>
      <c r="G79" s="189"/>
    </row>
    <row r="80" spans="1:7" s="115" customFormat="1" ht="13.5" thickBot="1">
      <c r="A80" s="205" t="s">
        <v>376</v>
      </c>
      <c r="B80" s="206">
        <f>SUM(B60:B79)</f>
        <v>117009</v>
      </c>
      <c r="C80" s="206">
        <f>SUM(C60:C79)</f>
        <v>0</v>
      </c>
      <c r="D80" s="207">
        <f>SUM(D60:D79)</f>
        <v>0</v>
      </c>
      <c r="E80" s="207">
        <f>SUM(E60:E79)</f>
        <v>0</v>
      </c>
      <c r="F80" s="206">
        <f>SUM(F60:F79)</f>
        <v>11604</v>
      </c>
      <c r="G80" s="189"/>
    </row>
    <row r="81" spans="1:7" ht="12.75">
      <c r="A81" s="213" t="s">
        <v>377</v>
      </c>
      <c r="B81" s="214">
        <v>3253</v>
      </c>
      <c r="C81" s="215"/>
      <c r="D81" s="215"/>
      <c r="E81" s="215"/>
      <c r="F81" s="214">
        <v>177</v>
      </c>
      <c r="G81" s="189"/>
    </row>
    <row r="82" spans="1:7" s="115" customFormat="1" ht="13.5" thickBot="1">
      <c r="A82" s="205" t="s">
        <v>378</v>
      </c>
      <c r="B82" s="206">
        <f>SUM(B81)</f>
        <v>3253</v>
      </c>
      <c r="C82" s="206">
        <f>SUM(C81)</f>
        <v>0</v>
      </c>
      <c r="D82" s="207">
        <f>SUM(D81)</f>
        <v>0</v>
      </c>
      <c r="E82" s="207">
        <f>SUM(E81)</f>
        <v>0</v>
      </c>
      <c r="F82" s="206">
        <f>SUM(F81)</f>
        <v>177</v>
      </c>
      <c r="G82" s="189"/>
    </row>
    <row r="83" spans="1:7" ht="12.75">
      <c r="A83" s="216" t="s">
        <v>379</v>
      </c>
      <c r="B83" s="202">
        <v>1643</v>
      </c>
      <c r="C83" s="203"/>
      <c r="D83" s="203"/>
      <c r="E83" s="203"/>
      <c r="F83" s="202">
        <v>0</v>
      </c>
      <c r="G83" s="217"/>
    </row>
    <row r="84" spans="1:7" ht="13.5" thickBot="1">
      <c r="A84" s="205" t="s">
        <v>380</v>
      </c>
      <c r="B84" s="206">
        <f>SUM(B83)</f>
        <v>1643</v>
      </c>
      <c r="C84" s="206">
        <f>SUM(C83)</f>
        <v>0</v>
      </c>
      <c r="D84" s="207">
        <f>SUM(D83)</f>
        <v>0</v>
      </c>
      <c r="E84" s="207">
        <f>SUM(E83)</f>
        <v>0</v>
      </c>
      <c r="F84" s="206">
        <f>SUM(F83)</f>
        <v>0</v>
      </c>
      <c r="G84" s="189"/>
    </row>
    <row r="85" spans="1:7" ht="12.75">
      <c r="A85" s="218" t="s">
        <v>381</v>
      </c>
      <c r="B85" s="199">
        <v>483</v>
      </c>
      <c r="C85" s="200"/>
      <c r="D85" s="200"/>
      <c r="E85" s="200"/>
      <c r="F85" s="199">
        <v>18</v>
      </c>
      <c r="G85" s="189"/>
    </row>
    <row r="86" spans="1:7" ht="12.75">
      <c r="A86" s="216" t="s">
        <v>382</v>
      </c>
      <c r="B86" s="202">
        <v>796</v>
      </c>
      <c r="C86" s="203"/>
      <c r="D86" s="203"/>
      <c r="E86" s="203"/>
      <c r="F86" s="202">
        <v>31</v>
      </c>
      <c r="G86" s="189"/>
    </row>
    <row r="87" spans="1:7" ht="12.75">
      <c r="A87" s="216" t="s">
        <v>383</v>
      </c>
      <c r="B87" s="202">
        <v>442</v>
      </c>
      <c r="C87" s="203"/>
      <c r="D87" s="203"/>
      <c r="E87" s="203"/>
      <c r="F87" s="202">
        <v>0</v>
      </c>
      <c r="G87" s="189"/>
    </row>
    <row r="88" spans="1:7" ht="12.75">
      <c r="A88" s="216" t="s">
        <v>384</v>
      </c>
      <c r="B88" s="202">
        <v>929</v>
      </c>
      <c r="C88" s="203"/>
      <c r="D88" s="203"/>
      <c r="E88" s="203"/>
      <c r="F88" s="202">
        <v>0</v>
      </c>
      <c r="G88" s="189"/>
    </row>
    <row r="89" spans="1:7" ht="12.75">
      <c r="A89" s="216" t="s">
        <v>385</v>
      </c>
      <c r="B89" s="202">
        <v>1131</v>
      </c>
      <c r="C89" s="203"/>
      <c r="D89" s="203"/>
      <c r="E89" s="203"/>
      <c r="F89" s="202">
        <v>0</v>
      </c>
      <c r="G89" s="189"/>
    </row>
    <row r="90" spans="1:7" s="115" customFormat="1" ht="13.5" thickBot="1">
      <c r="A90" s="205" t="s">
        <v>386</v>
      </c>
      <c r="B90" s="206">
        <f>SUM(B85:B89)</f>
        <v>3781</v>
      </c>
      <c r="C90" s="206">
        <f>SUM(C85:C89)</f>
        <v>0</v>
      </c>
      <c r="D90" s="207">
        <f>SUM(D85:D89)</f>
        <v>0</v>
      </c>
      <c r="E90" s="207">
        <f>SUM(E85:E89)</f>
        <v>0</v>
      </c>
      <c r="F90" s="206">
        <f>SUM(F85:F89)</f>
        <v>49</v>
      </c>
      <c r="G90" s="189"/>
    </row>
    <row r="91" spans="1:7" ht="12.75">
      <c r="A91" s="219" t="s">
        <v>387</v>
      </c>
      <c r="B91" s="199">
        <v>3643</v>
      </c>
      <c r="C91" s="200"/>
      <c r="D91" s="200"/>
      <c r="E91" s="200"/>
      <c r="F91" s="199">
        <v>315</v>
      </c>
      <c r="G91" s="189"/>
    </row>
    <row r="92" spans="1:7" s="115" customFormat="1" ht="13.5" thickBot="1">
      <c r="A92" s="205" t="s">
        <v>388</v>
      </c>
      <c r="B92" s="206">
        <f>SUM(B91:B91)</f>
        <v>3643</v>
      </c>
      <c r="C92" s="206">
        <f>SUM(C91:C91)</f>
        <v>0</v>
      </c>
      <c r="D92" s="207">
        <f>SUM(D91:D91)</f>
        <v>0</v>
      </c>
      <c r="E92" s="207">
        <f>SUM(E91:E91)</f>
        <v>0</v>
      </c>
      <c r="F92" s="206">
        <f>SUM(F91:F91)</f>
        <v>315</v>
      </c>
      <c r="G92" s="189"/>
    </row>
    <row r="93" spans="1:7" s="115" customFormat="1" ht="12.75" customHeight="1">
      <c r="A93" s="201" t="s">
        <v>330</v>
      </c>
      <c r="B93" s="202">
        <v>0</v>
      </c>
      <c r="C93" s="220"/>
      <c r="D93" s="203"/>
      <c r="E93" s="221">
        <v>31.8</v>
      </c>
      <c r="F93" s="202">
        <v>0</v>
      </c>
      <c r="G93" s="189" t="s">
        <v>389</v>
      </c>
    </row>
    <row r="94" spans="1:14" s="115" customFormat="1" ht="12.75" customHeight="1">
      <c r="A94" s="201" t="s">
        <v>336</v>
      </c>
      <c r="B94" s="202">
        <v>0</v>
      </c>
      <c r="C94" s="220"/>
      <c r="D94" s="203"/>
      <c r="E94" s="221">
        <v>16.2</v>
      </c>
      <c r="F94" s="202">
        <v>0</v>
      </c>
      <c r="G94" s="189" t="s">
        <v>389</v>
      </c>
      <c r="I94" s="222"/>
      <c r="J94" s="223"/>
      <c r="K94" s="224"/>
      <c r="L94" s="224"/>
      <c r="M94" s="225"/>
      <c r="N94" s="224"/>
    </row>
    <row r="95" spans="1:7" s="115" customFormat="1" ht="26.25">
      <c r="A95" s="201" t="s">
        <v>345</v>
      </c>
      <c r="B95" s="202">
        <v>0</v>
      </c>
      <c r="C95" s="220"/>
      <c r="D95" s="203"/>
      <c r="E95" s="221">
        <v>31.8</v>
      </c>
      <c r="F95" s="202">
        <v>0</v>
      </c>
      <c r="G95" s="189" t="s">
        <v>389</v>
      </c>
    </row>
    <row r="96" spans="1:7" s="115" customFormat="1" ht="12.75">
      <c r="A96" s="201" t="s">
        <v>355</v>
      </c>
      <c r="B96" s="202">
        <v>0</v>
      </c>
      <c r="C96" s="220"/>
      <c r="D96" s="203"/>
      <c r="E96" s="221">
        <v>31.8</v>
      </c>
      <c r="F96" s="202">
        <v>0</v>
      </c>
      <c r="G96" s="189" t="s">
        <v>389</v>
      </c>
    </row>
    <row r="97" spans="1:7" s="115" customFormat="1" ht="12.75">
      <c r="A97" s="201" t="s">
        <v>361</v>
      </c>
      <c r="B97" s="202">
        <v>0</v>
      </c>
      <c r="C97" s="220"/>
      <c r="D97" s="203"/>
      <c r="E97" s="221">
        <v>31.8</v>
      </c>
      <c r="F97" s="202">
        <v>0</v>
      </c>
      <c r="G97" s="189" t="s">
        <v>389</v>
      </c>
    </row>
    <row r="98" spans="1:7" s="115" customFormat="1" ht="26.25">
      <c r="A98" s="198" t="s">
        <v>390</v>
      </c>
      <c r="B98" s="199">
        <v>4531</v>
      </c>
      <c r="C98" s="226"/>
      <c r="D98" s="200"/>
      <c r="E98" s="227">
        <v>36</v>
      </c>
      <c r="F98" s="199">
        <v>0</v>
      </c>
      <c r="G98" s="189" t="s">
        <v>389</v>
      </c>
    </row>
    <row r="99" spans="1:7" s="115" customFormat="1" ht="13.5" thickBot="1">
      <c r="A99" s="205" t="s">
        <v>391</v>
      </c>
      <c r="B99" s="206">
        <f>SUM(B93:B98)</f>
        <v>4531</v>
      </c>
      <c r="C99" s="228">
        <f>SUM(C93:C98)</f>
        <v>0</v>
      </c>
      <c r="D99" s="207">
        <f>SUM(D93:D98)</f>
        <v>0</v>
      </c>
      <c r="E99" s="229">
        <f>SUM(E93:E98)</f>
        <v>179.4</v>
      </c>
      <c r="F99" s="206">
        <f>SUM(F93:F98)</f>
        <v>0</v>
      </c>
      <c r="G99" s="189"/>
    </row>
    <row r="100" spans="1:7" ht="12.75">
      <c r="A100" s="201" t="s">
        <v>366</v>
      </c>
      <c r="B100" s="202">
        <v>0</v>
      </c>
      <c r="C100" s="203"/>
      <c r="D100" s="203"/>
      <c r="E100" s="203">
        <v>50</v>
      </c>
      <c r="F100" s="202">
        <v>0</v>
      </c>
      <c r="G100" s="189" t="s">
        <v>392</v>
      </c>
    </row>
    <row r="101" spans="1:7" s="115" customFormat="1" ht="13.5" thickBot="1">
      <c r="A101" s="205" t="s">
        <v>393</v>
      </c>
      <c r="B101" s="206">
        <f>SUM(B100)</f>
        <v>0</v>
      </c>
      <c r="C101" s="206">
        <f>C100</f>
        <v>0</v>
      </c>
      <c r="D101" s="206">
        <f>SUM(C101)</f>
        <v>0</v>
      </c>
      <c r="E101" s="206">
        <f>SUM(E100)</f>
        <v>50</v>
      </c>
      <c r="F101" s="206">
        <f>SUM(F100)</f>
        <v>0</v>
      </c>
      <c r="G101" s="189"/>
    </row>
    <row r="102" spans="1:7" ht="12.75">
      <c r="A102" s="218" t="s">
        <v>394</v>
      </c>
      <c r="B102" s="199">
        <v>2905</v>
      </c>
      <c r="C102" s="200"/>
      <c r="D102" s="200"/>
      <c r="E102" s="200"/>
      <c r="F102" s="199">
        <v>91</v>
      </c>
      <c r="G102" s="189"/>
    </row>
    <row r="103" spans="1:7" ht="12.75">
      <c r="A103" s="216" t="s">
        <v>395</v>
      </c>
      <c r="B103" s="202">
        <v>2033</v>
      </c>
      <c r="C103" s="203"/>
      <c r="D103" s="203"/>
      <c r="E103" s="203"/>
      <c r="F103" s="202">
        <v>80</v>
      </c>
      <c r="G103" s="189"/>
    </row>
    <row r="104" spans="1:7" ht="12.75">
      <c r="A104" s="216" t="s">
        <v>396</v>
      </c>
      <c r="B104" s="202">
        <v>2900</v>
      </c>
      <c r="C104" s="203"/>
      <c r="D104" s="203"/>
      <c r="E104" s="203"/>
      <c r="F104" s="202">
        <v>86</v>
      </c>
      <c r="G104" s="189"/>
    </row>
    <row r="105" spans="1:7" ht="12.75">
      <c r="A105" s="216" t="s">
        <v>397</v>
      </c>
      <c r="B105" s="202">
        <v>4236</v>
      </c>
      <c r="C105" s="203"/>
      <c r="D105" s="203"/>
      <c r="E105" s="203"/>
      <c r="F105" s="202">
        <v>158</v>
      </c>
      <c r="G105" s="189"/>
    </row>
    <row r="106" spans="1:7" ht="12.75">
      <c r="A106" s="216" t="s">
        <v>398</v>
      </c>
      <c r="B106" s="202">
        <v>3555</v>
      </c>
      <c r="C106" s="203"/>
      <c r="D106" s="203"/>
      <c r="E106" s="203"/>
      <c r="F106" s="202">
        <v>163</v>
      </c>
      <c r="G106" s="189"/>
    </row>
    <row r="107" spans="1:7" ht="12.75">
      <c r="A107" s="216" t="s">
        <v>399</v>
      </c>
      <c r="B107" s="202">
        <v>1101</v>
      </c>
      <c r="C107" s="203"/>
      <c r="D107" s="203"/>
      <c r="E107" s="203"/>
      <c r="F107" s="202">
        <v>15</v>
      </c>
      <c r="G107" s="189"/>
    </row>
    <row r="108" spans="1:7" ht="12.75">
      <c r="A108" s="216" t="s">
        <v>400</v>
      </c>
      <c r="B108" s="202">
        <v>1803</v>
      </c>
      <c r="C108" s="203"/>
      <c r="D108" s="203"/>
      <c r="E108" s="203"/>
      <c r="F108" s="202">
        <v>125</v>
      </c>
      <c r="G108" s="189"/>
    </row>
    <row r="109" spans="1:7" ht="12.75">
      <c r="A109" s="216" t="s">
        <v>401</v>
      </c>
      <c r="B109" s="202">
        <v>964</v>
      </c>
      <c r="C109" s="203">
        <v>600</v>
      </c>
      <c r="D109" s="203"/>
      <c r="E109" s="203"/>
      <c r="F109" s="202">
        <v>15</v>
      </c>
      <c r="G109" s="189"/>
    </row>
    <row r="110" spans="1:7" ht="12.75">
      <c r="A110" s="216" t="s">
        <v>402</v>
      </c>
      <c r="B110" s="202">
        <v>1734</v>
      </c>
      <c r="C110" s="203"/>
      <c r="D110" s="203"/>
      <c r="E110" s="203"/>
      <c r="F110" s="202">
        <v>73</v>
      </c>
      <c r="G110" s="189"/>
    </row>
    <row r="111" spans="1:7" s="115" customFormat="1" ht="13.5" thickBot="1">
      <c r="A111" s="205" t="s">
        <v>403</v>
      </c>
      <c r="B111" s="206">
        <f>SUM(B102:B110)</f>
        <v>21231</v>
      </c>
      <c r="C111" s="206">
        <f>SUM(C102:C110)</f>
        <v>600</v>
      </c>
      <c r="D111" s="207">
        <f>SUM(D102:D110)</f>
        <v>0</v>
      </c>
      <c r="E111" s="207">
        <f>SUM(E102:E110)</f>
        <v>0</v>
      </c>
      <c r="F111" s="206">
        <f>SUM(F102:F110)</f>
        <v>806</v>
      </c>
      <c r="G111" s="189"/>
    </row>
    <row r="112" spans="1:7" s="115" customFormat="1" ht="12.75">
      <c r="A112" s="230"/>
      <c r="B112" s="231"/>
      <c r="C112" s="231"/>
      <c r="D112" s="232"/>
      <c r="E112" s="232"/>
      <c r="F112" s="231"/>
      <c r="G112" s="189"/>
    </row>
    <row r="113" spans="1:7" s="115" customFormat="1" ht="12.75">
      <c r="A113" s="56" t="s">
        <v>404</v>
      </c>
      <c r="B113" s="231"/>
      <c r="C113" s="231"/>
      <c r="D113" s="232"/>
      <c r="E113" s="232"/>
      <c r="F113" s="231"/>
      <c r="G113" s="189"/>
    </row>
    <row r="114" spans="1:7" s="115" customFormat="1" ht="12.75">
      <c r="A114" s="233" t="s">
        <v>405</v>
      </c>
      <c r="B114" s="231"/>
      <c r="C114" s="231"/>
      <c r="D114" s="232"/>
      <c r="E114" s="232"/>
      <c r="F114" s="231"/>
      <c r="G114" s="189"/>
    </row>
    <row r="115" spans="1:7" s="115" customFormat="1" ht="12.75">
      <c r="A115" s="233" t="s">
        <v>406</v>
      </c>
      <c r="B115" s="231"/>
      <c r="C115" s="231"/>
      <c r="D115" s="232"/>
      <c r="E115" s="232"/>
      <c r="F115" s="231"/>
      <c r="G115" s="189"/>
    </row>
    <row r="116" ht="13.5" thickBot="1">
      <c r="A116" s="234"/>
    </row>
    <row r="117" spans="1:6" ht="12.75">
      <c r="A117" s="181"/>
      <c r="B117" s="182"/>
      <c r="C117" s="183" t="s">
        <v>294</v>
      </c>
      <c r="D117" s="237"/>
      <c r="E117" s="182" t="s">
        <v>295</v>
      </c>
      <c r="F117" s="182"/>
    </row>
    <row r="118" spans="1:6" ht="12.75">
      <c r="A118" s="238" t="s">
        <v>296</v>
      </c>
      <c r="B118" s="187" t="s">
        <v>407</v>
      </c>
      <c r="C118" s="187" t="s">
        <v>298</v>
      </c>
      <c r="D118" s="187" t="s">
        <v>299</v>
      </c>
      <c r="E118" s="187" t="s">
        <v>300</v>
      </c>
      <c r="F118" s="187" t="s">
        <v>301</v>
      </c>
    </row>
    <row r="119" spans="1:6" ht="12.75">
      <c r="A119" s="238" t="s">
        <v>302</v>
      </c>
      <c r="B119" s="187" t="s">
        <v>303</v>
      </c>
      <c r="C119" s="187" t="s">
        <v>304</v>
      </c>
      <c r="D119" s="187" t="s">
        <v>305</v>
      </c>
      <c r="E119" s="187" t="s">
        <v>306</v>
      </c>
      <c r="F119" s="187" t="s">
        <v>307</v>
      </c>
    </row>
    <row r="120" spans="1:6" ht="13.5" thickBot="1">
      <c r="A120" s="239"/>
      <c r="B120" s="191"/>
      <c r="C120" s="191" t="s">
        <v>308</v>
      </c>
      <c r="D120" s="191" t="s">
        <v>309</v>
      </c>
      <c r="E120" s="191"/>
      <c r="F120" s="191"/>
    </row>
    <row r="121" spans="1:6" ht="12.75">
      <c r="A121" s="240"/>
      <c r="B121" s="241"/>
      <c r="C121" s="241"/>
      <c r="D121" s="241"/>
      <c r="E121" s="241"/>
      <c r="F121" s="241"/>
    </row>
    <row r="122" spans="1:6" ht="12.75">
      <c r="A122" s="242" t="s">
        <v>408</v>
      </c>
      <c r="B122" s="243">
        <f>B124+B126+B134+B136</f>
        <v>109684</v>
      </c>
      <c r="C122" s="243">
        <f>C124+C126+C134+C136</f>
        <v>1350</v>
      </c>
      <c r="D122" s="243">
        <f>D124+D126+D134+D136</f>
        <v>0</v>
      </c>
      <c r="E122" s="243">
        <f>E124+E126+E134+E136</f>
        <v>3850</v>
      </c>
      <c r="F122" s="243">
        <f>F124+F126+F134+F136</f>
        <v>4650</v>
      </c>
    </row>
    <row r="123" spans="1:6" ht="12.75">
      <c r="A123" s="244" t="s">
        <v>409</v>
      </c>
      <c r="B123" s="245">
        <v>26227</v>
      </c>
      <c r="C123" s="245">
        <v>1000</v>
      </c>
      <c r="D123" s="245"/>
      <c r="E123" s="245">
        <v>0</v>
      </c>
      <c r="F123" s="245">
        <v>1427</v>
      </c>
    </row>
    <row r="124" spans="1:6" ht="13.5" thickBot="1">
      <c r="A124" s="246" t="s">
        <v>410</v>
      </c>
      <c r="B124" s="247">
        <v>26227</v>
      </c>
      <c r="C124" s="247">
        <v>1000</v>
      </c>
      <c r="D124" s="247">
        <v>0</v>
      </c>
      <c r="E124" s="247">
        <v>0</v>
      </c>
      <c r="F124" s="247">
        <v>1427</v>
      </c>
    </row>
    <row r="125" spans="1:6" ht="12.75">
      <c r="A125" s="248" t="s">
        <v>411</v>
      </c>
      <c r="B125" s="241">
        <v>20839</v>
      </c>
      <c r="C125" s="241"/>
      <c r="D125" s="241"/>
      <c r="E125" s="241">
        <v>600</v>
      </c>
      <c r="F125" s="241">
        <v>0</v>
      </c>
    </row>
    <row r="126" spans="1:6" ht="13.5" thickBot="1">
      <c r="A126" s="246" t="s">
        <v>412</v>
      </c>
      <c r="B126" s="247">
        <f>B125</f>
        <v>20839</v>
      </c>
      <c r="C126" s="247">
        <v>0</v>
      </c>
      <c r="D126" s="247">
        <v>0</v>
      </c>
      <c r="E126" s="247">
        <v>600</v>
      </c>
      <c r="F126" s="247">
        <v>0</v>
      </c>
    </row>
    <row r="127" spans="1:6" ht="12.75">
      <c r="A127" s="248" t="s">
        <v>413</v>
      </c>
      <c r="B127" s="241">
        <v>4854</v>
      </c>
      <c r="C127" s="241"/>
      <c r="D127" s="241"/>
      <c r="E127" s="241">
        <v>0</v>
      </c>
      <c r="F127" s="241">
        <v>0</v>
      </c>
    </row>
    <row r="128" spans="1:6" ht="12.75">
      <c r="A128" s="244" t="s">
        <v>414</v>
      </c>
      <c r="B128" s="245">
        <v>7439</v>
      </c>
      <c r="C128" s="245"/>
      <c r="D128" s="245"/>
      <c r="E128" s="245">
        <v>1000</v>
      </c>
      <c r="F128" s="245">
        <v>465</v>
      </c>
    </row>
    <row r="129" spans="1:6" ht="12.75">
      <c r="A129" s="244" t="s">
        <v>415</v>
      </c>
      <c r="B129" s="245">
        <v>8157</v>
      </c>
      <c r="C129" s="245"/>
      <c r="D129" s="245"/>
      <c r="E129" s="245">
        <v>0</v>
      </c>
      <c r="F129" s="245">
        <v>1132</v>
      </c>
    </row>
    <row r="130" spans="1:6" ht="12.75">
      <c r="A130" s="244" t="s">
        <v>416</v>
      </c>
      <c r="B130" s="245">
        <v>4877</v>
      </c>
      <c r="C130" s="245"/>
      <c r="D130" s="245"/>
      <c r="E130" s="245">
        <v>0</v>
      </c>
      <c r="F130" s="245">
        <v>0</v>
      </c>
    </row>
    <row r="131" spans="1:6" ht="12.75">
      <c r="A131" s="244" t="s">
        <v>417</v>
      </c>
      <c r="B131" s="245">
        <v>12044</v>
      </c>
      <c r="C131" s="245">
        <v>350</v>
      </c>
      <c r="D131" s="245"/>
      <c r="E131" s="245">
        <v>350</v>
      </c>
      <c r="F131" s="245">
        <v>833</v>
      </c>
    </row>
    <row r="132" spans="1:6" ht="12.75">
      <c r="A132" s="244" t="s">
        <v>418</v>
      </c>
      <c r="B132" s="245">
        <v>14488</v>
      </c>
      <c r="C132" s="245"/>
      <c r="D132" s="245"/>
      <c r="E132" s="245">
        <v>1800</v>
      </c>
      <c r="F132" s="245">
        <v>737</v>
      </c>
    </row>
    <row r="133" spans="1:6" ht="12.75">
      <c r="A133" s="244" t="s">
        <v>419</v>
      </c>
      <c r="B133" s="245">
        <v>6569</v>
      </c>
      <c r="C133" s="245"/>
      <c r="D133" s="245"/>
      <c r="E133" s="245">
        <v>100</v>
      </c>
      <c r="F133" s="245">
        <v>56</v>
      </c>
    </row>
    <row r="134" spans="1:6" ht="13.5" thickBot="1">
      <c r="A134" s="246" t="s">
        <v>420</v>
      </c>
      <c r="B134" s="247">
        <f>SUM(B127:B133)</f>
        <v>58428</v>
      </c>
      <c r="C134" s="247">
        <v>350</v>
      </c>
      <c r="D134" s="247">
        <v>0</v>
      </c>
      <c r="E134" s="247">
        <v>3250</v>
      </c>
      <c r="F134" s="247">
        <v>3223</v>
      </c>
    </row>
    <row r="135" spans="1:6" ht="12.75">
      <c r="A135" s="249" t="s">
        <v>421</v>
      </c>
      <c r="B135" s="250">
        <v>4190</v>
      </c>
      <c r="C135" s="244"/>
      <c r="D135" s="245"/>
      <c r="E135" s="250">
        <v>0</v>
      </c>
      <c r="F135" s="245">
        <v>0</v>
      </c>
    </row>
    <row r="136" spans="1:6" ht="13.5" thickBot="1">
      <c r="A136" s="251" t="s">
        <v>422</v>
      </c>
      <c r="B136" s="252">
        <v>4190</v>
      </c>
      <c r="C136" s="252">
        <v>0</v>
      </c>
      <c r="D136" s="252">
        <v>0</v>
      </c>
      <c r="E136" s="252">
        <v>0</v>
      </c>
      <c r="F136" s="252">
        <v>0</v>
      </c>
    </row>
    <row r="137" spans="1:6" ht="12.75">
      <c r="A137" s="230"/>
      <c r="B137" s="231"/>
      <c r="C137" s="231"/>
      <c r="D137" s="231"/>
      <c r="E137" s="231"/>
      <c r="F137" s="231"/>
    </row>
    <row r="138" spans="1:6" ht="12.75">
      <c r="A138" s="230"/>
      <c r="B138" s="231"/>
      <c r="C138" s="231"/>
      <c r="D138" s="231"/>
      <c r="E138" s="231"/>
      <c r="F138" s="231"/>
    </row>
    <row r="139" spans="1:6" ht="12.75">
      <c r="A139" s="230"/>
      <c r="B139" s="231"/>
      <c r="C139" s="231"/>
      <c r="D139" s="231"/>
      <c r="E139" s="231"/>
      <c r="F139" s="231"/>
    </row>
    <row r="140" ht="13.5" thickBot="1">
      <c r="A140" s="234"/>
    </row>
    <row r="141" spans="1:6" ht="12.75">
      <c r="A141" s="181"/>
      <c r="B141" s="253"/>
      <c r="C141" s="183" t="s">
        <v>294</v>
      </c>
      <c r="D141" s="254"/>
      <c r="E141" s="253" t="s">
        <v>295</v>
      </c>
      <c r="F141" s="253"/>
    </row>
    <row r="142" spans="1:6" ht="12.75">
      <c r="A142" s="238" t="s">
        <v>296</v>
      </c>
      <c r="B142" s="255" t="s">
        <v>407</v>
      </c>
      <c r="C142" s="255" t="s">
        <v>298</v>
      </c>
      <c r="D142" s="255" t="s">
        <v>299</v>
      </c>
      <c r="E142" s="255" t="s">
        <v>300</v>
      </c>
      <c r="F142" s="255" t="s">
        <v>301</v>
      </c>
    </row>
    <row r="143" spans="1:6" ht="12.75">
      <c r="A143" s="238" t="s">
        <v>302</v>
      </c>
      <c r="B143" s="255" t="s">
        <v>303</v>
      </c>
      <c r="C143" s="255" t="s">
        <v>304</v>
      </c>
      <c r="D143" s="255" t="s">
        <v>305</v>
      </c>
      <c r="E143" s="187" t="s">
        <v>306</v>
      </c>
      <c r="F143" s="255" t="s">
        <v>307</v>
      </c>
    </row>
    <row r="144" spans="1:6" ht="13.5" thickBot="1">
      <c r="A144" s="239"/>
      <c r="B144" s="256"/>
      <c r="C144" s="256" t="s">
        <v>308</v>
      </c>
      <c r="D144" s="256" t="s">
        <v>423</v>
      </c>
      <c r="E144" s="256"/>
      <c r="F144" s="256"/>
    </row>
    <row r="145" spans="1:6" ht="12.75">
      <c r="A145" s="257"/>
      <c r="B145" s="258"/>
      <c r="C145" s="258"/>
      <c r="D145" s="258"/>
      <c r="E145" s="258"/>
      <c r="F145" s="258"/>
    </row>
    <row r="146" spans="1:6" ht="12.75">
      <c r="A146" s="259" t="s">
        <v>424</v>
      </c>
      <c r="B146" s="243">
        <v>36899</v>
      </c>
      <c r="C146" s="243">
        <v>1000</v>
      </c>
      <c r="D146" s="243">
        <v>0</v>
      </c>
      <c r="E146" s="243">
        <v>0</v>
      </c>
      <c r="F146" s="243">
        <v>13385</v>
      </c>
    </row>
    <row r="147" spans="1:6" ht="12.75">
      <c r="A147" s="249" t="s">
        <v>425</v>
      </c>
      <c r="B147" s="250">
        <v>1050</v>
      </c>
      <c r="C147" s="244"/>
      <c r="D147" s="244"/>
      <c r="E147" s="244"/>
      <c r="F147" s="244">
        <v>2453</v>
      </c>
    </row>
    <row r="148" spans="1:6" ht="12.75">
      <c r="A148" s="249" t="s">
        <v>426</v>
      </c>
      <c r="B148" s="250">
        <v>1401</v>
      </c>
      <c r="C148" s="244"/>
      <c r="D148" s="244"/>
      <c r="E148" s="244"/>
      <c r="F148" s="244">
        <v>110</v>
      </c>
    </row>
    <row r="149" spans="1:6" ht="12.75">
      <c r="A149" s="260" t="s">
        <v>427</v>
      </c>
      <c r="B149" s="261">
        <v>1401</v>
      </c>
      <c r="C149" s="262"/>
      <c r="D149" s="244"/>
      <c r="E149" s="244"/>
      <c r="F149" s="262">
        <v>552</v>
      </c>
    </row>
    <row r="150" spans="1:6" ht="12.75">
      <c r="A150" s="260" t="s">
        <v>428</v>
      </c>
      <c r="B150" s="261">
        <v>1226</v>
      </c>
      <c r="C150" s="262"/>
      <c r="D150" s="244"/>
      <c r="E150" s="244"/>
      <c r="F150" s="262">
        <v>0</v>
      </c>
    </row>
    <row r="151" spans="1:6" ht="12.75">
      <c r="A151" s="260" t="s">
        <v>429</v>
      </c>
      <c r="B151" s="261">
        <v>1576</v>
      </c>
      <c r="C151" s="262"/>
      <c r="D151" s="244"/>
      <c r="E151" s="244"/>
      <c r="F151" s="262">
        <v>192</v>
      </c>
    </row>
    <row r="152" spans="1:6" ht="12.75">
      <c r="A152" s="249" t="s">
        <v>430</v>
      </c>
      <c r="B152" s="250">
        <v>1313</v>
      </c>
      <c r="C152" s="262"/>
      <c r="D152" s="244"/>
      <c r="E152" s="244"/>
      <c r="F152" s="262">
        <v>873</v>
      </c>
    </row>
    <row r="153" spans="1:6" ht="12.75">
      <c r="A153" s="249" t="s">
        <v>431</v>
      </c>
      <c r="B153" s="250">
        <v>1750</v>
      </c>
      <c r="C153" s="262">
        <v>500</v>
      </c>
      <c r="D153" s="244"/>
      <c r="E153" s="244"/>
      <c r="F153" s="262">
        <v>278</v>
      </c>
    </row>
    <row r="154" spans="1:6" ht="13.5" thickBot="1">
      <c r="A154" s="263" t="s">
        <v>432</v>
      </c>
      <c r="B154" s="264">
        <f>SUM(B147:B153)</f>
        <v>9717</v>
      </c>
      <c r="C154" s="264">
        <f>SUM(C153)</f>
        <v>500</v>
      </c>
      <c r="D154" s="246">
        <v>0</v>
      </c>
      <c r="E154" s="246">
        <v>0</v>
      </c>
      <c r="F154" s="246">
        <f>SUM(F147:F153)</f>
        <v>4458</v>
      </c>
    </row>
    <row r="155" spans="1:6" ht="12.75">
      <c r="A155" s="265" t="s">
        <v>433</v>
      </c>
      <c r="B155" s="266">
        <v>3458</v>
      </c>
      <c r="C155" s="248"/>
      <c r="D155" s="248"/>
      <c r="E155" s="248"/>
      <c r="F155" s="248">
        <v>1488</v>
      </c>
    </row>
    <row r="156" spans="1:6" ht="12.75">
      <c r="A156" s="260" t="s">
        <v>434</v>
      </c>
      <c r="B156" s="261">
        <v>2854</v>
      </c>
      <c r="C156" s="262"/>
      <c r="D156" s="262"/>
      <c r="E156" s="262"/>
      <c r="F156" s="262">
        <v>687</v>
      </c>
    </row>
    <row r="157" spans="1:6" ht="13.5" thickBot="1">
      <c r="A157" s="263" t="s">
        <v>432</v>
      </c>
      <c r="B157" s="264">
        <f>SUM(B155:B156)</f>
        <v>6312</v>
      </c>
      <c r="C157" s="264">
        <v>0</v>
      </c>
      <c r="D157" s="264">
        <v>0</v>
      </c>
      <c r="E157" s="264">
        <v>0</v>
      </c>
      <c r="F157" s="264">
        <f>SUM(F155:F156)</f>
        <v>2175</v>
      </c>
    </row>
    <row r="158" spans="1:6" ht="12.75">
      <c r="A158" s="265" t="s">
        <v>435</v>
      </c>
      <c r="B158" s="266">
        <v>1007</v>
      </c>
      <c r="C158" s="248"/>
      <c r="D158" s="248"/>
      <c r="E158" s="248"/>
      <c r="F158" s="248">
        <v>201</v>
      </c>
    </row>
    <row r="159" spans="1:6" ht="12.75">
      <c r="A159" s="249" t="s">
        <v>436</v>
      </c>
      <c r="B159" s="250">
        <v>1978</v>
      </c>
      <c r="C159" s="248"/>
      <c r="D159" s="248"/>
      <c r="E159" s="248"/>
      <c r="F159" s="244">
        <v>1189</v>
      </c>
    </row>
    <row r="160" spans="1:6" ht="12.75">
      <c r="A160" s="249" t="s">
        <v>437</v>
      </c>
      <c r="B160" s="250">
        <v>711</v>
      </c>
      <c r="C160" s="248"/>
      <c r="D160" s="248"/>
      <c r="E160" s="248"/>
      <c r="F160" s="244">
        <v>161</v>
      </c>
    </row>
    <row r="161" spans="1:6" ht="12.75">
      <c r="A161" s="249" t="s">
        <v>438</v>
      </c>
      <c r="B161" s="250">
        <v>1036</v>
      </c>
      <c r="C161" s="248">
        <v>500</v>
      </c>
      <c r="D161" s="248"/>
      <c r="E161" s="248"/>
      <c r="F161" s="244">
        <v>166</v>
      </c>
    </row>
    <row r="162" spans="1:6" ht="12.75">
      <c r="A162" s="249" t="s">
        <v>439</v>
      </c>
      <c r="B162" s="250">
        <v>1036</v>
      </c>
      <c r="C162" s="248"/>
      <c r="D162" s="248"/>
      <c r="E162" s="248"/>
      <c r="F162" s="244">
        <v>0</v>
      </c>
    </row>
    <row r="163" spans="1:6" ht="12.75">
      <c r="A163" s="249" t="s">
        <v>440</v>
      </c>
      <c r="B163" s="250">
        <v>3006</v>
      </c>
      <c r="C163" s="248"/>
      <c r="D163" s="248"/>
      <c r="E163" s="248"/>
      <c r="F163" s="244">
        <v>258</v>
      </c>
    </row>
    <row r="164" spans="1:6" ht="12.75">
      <c r="A164" s="249" t="s">
        <v>441</v>
      </c>
      <c r="B164" s="250">
        <v>1925</v>
      </c>
      <c r="C164" s="248"/>
      <c r="D164" s="248"/>
      <c r="E164" s="248"/>
      <c r="F164" s="244">
        <v>480</v>
      </c>
    </row>
    <row r="165" spans="1:6" ht="12.75">
      <c r="A165" s="260" t="s">
        <v>442</v>
      </c>
      <c r="B165" s="261">
        <v>1397</v>
      </c>
      <c r="C165" s="248"/>
      <c r="D165" s="248"/>
      <c r="E165" s="248"/>
      <c r="F165" s="262">
        <v>1144</v>
      </c>
    </row>
    <row r="166" spans="1:6" ht="12.75">
      <c r="A166" s="260" t="s">
        <v>443</v>
      </c>
      <c r="B166" s="261">
        <v>2547</v>
      </c>
      <c r="C166" s="248"/>
      <c r="D166" s="248"/>
      <c r="E166" s="248"/>
      <c r="F166" s="262">
        <v>1267</v>
      </c>
    </row>
    <row r="167" spans="1:6" ht="12.75">
      <c r="A167" s="260" t="s">
        <v>444</v>
      </c>
      <c r="B167" s="261">
        <v>2887</v>
      </c>
      <c r="C167" s="248"/>
      <c r="D167" s="248"/>
      <c r="E167" s="248"/>
      <c r="F167" s="262">
        <v>706</v>
      </c>
    </row>
    <row r="168" spans="1:6" ht="12.75">
      <c r="A168" s="260" t="s">
        <v>445</v>
      </c>
      <c r="B168" s="261">
        <v>1362</v>
      </c>
      <c r="C168" s="248"/>
      <c r="D168" s="248"/>
      <c r="E168" s="248"/>
      <c r="F168" s="262">
        <v>1118</v>
      </c>
    </row>
    <row r="169" spans="1:6" ht="13.5" thickBot="1">
      <c r="A169" s="267" t="s">
        <v>432</v>
      </c>
      <c r="B169" s="268">
        <f>SUM(B158:B168)</f>
        <v>18892</v>
      </c>
      <c r="C169" s="268">
        <v>500</v>
      </c>
      <c r="D169" s="268">
        <v>0</v>
      </c>
      <c r="E169" s="268">
        <v>0</v>
      </c>
      <c r="F169" s="268">
        <f>SUM(F158:F168)</f>
        <v>6690</v>
      </c>
    </row>
    <row r="170" spans="1:6" ht="12.75">
      <c r="A170" s="269" t="s">
        <v>446</v>
      </c>
      <c r="B170" s="270">
        <v>1978</v>
      </c>
      <c r="C170" s="270"/>
      <c r="D170" s="270"/>
      <c r="E170" s="270"/>
      <c r="F170" s="270">
        <v>62</v>
      </c>
    </row>
    <row r="171" spans="1:6" ht="13.5" thickBot="1">
      <c r="A171" s="271" t="s">
        <v>447</v>
      </c>
      <c r="B171" s="272">
        <v>1978</v>
      </c>
      <c r="C171" s="272">
        <v>0</v>
      </c>
      <c r="D171" s="272">
        <v>0</v>
      </c>
      <c r="E171" s="272">
        <v>0</v>
      </c>
      <c r="F171" s="272">
        <v>62</v>
      </c>
    </row>
    <row r="172" ht="12.75">
      <c r="A172" s="273"/>
    </row>
    <row r="173" ht="13.5" thickBot="1">
      <c r="A173" s="273"/>
    </row>
    <row r="174" spans="1:6" ht="12.75">
      <c r="A174" s="181"/>
      <c r="B174" s="253"/>
      <c r="C174" s="183" t="s">
        <v>294</v>
      </c>
      <c r="D174" s="254"/>
      <c r="E174" s="253" t="s">
        <v>295</v>
      </c>
      <c r="F174" s="253"/>
    </row>
    <row r="175" spans="1:6" ht="12.75">
      <c r="A175" s="238" t="s">
        <v>296</v>
      </c>
      <c r="B175" s="255" t="s">
        <v>407</v>
      </c>
      <c r="C175" s="255" t="s">
        <v>298</v>
      </c>
      <c r="D175" s="255" t="s">
        <v>299</v>
      </c>
      <c r="E175" s="255" t="s">
        <v>300</v>
      </c>
      <c r="F175" s="255" t="s">
        <v>301</v>
      </c>
    </row>
    <row r="176" spans="1:6" ht="12.75">
      <c r="A176" s="238" t="s">
        <v>302</v>
      </c>
      <c r="B176" s="255" t="s">
        <v>303</v>
      </c>
      <c r="C176" s="255" t="s">
        <v>304</v>
      </c>
      <c r="D176" s="255" t="s">
        <v>305</v>
      </c>
      <c r="E176" s="187" t="s">
        <v>306</v>
      </c>
      <c r="F176" s="255" t="s">
        <v>307</v>
      </c>
    </row>
    <row r="177" spans="1:6" ht="13.5" thickBot="1">
      <c r="A177" s="239"/>
      <c r="B177" s="256"/>
      <c r="C177" s="256" t="s">
        <v>308</v>
      </c>
      <c r="D177" s="256" t="s">
        <v>423</v>
      </c>
      <c r="E177" s="256"/>
      <c r="F177" s="256"/>
    </row>
    <row r="178" spans="1:6" ht="12.75">
      <c r="A178" s="249"/>
      <c r="B178" s="250"/>
      <c r="C178" s="244"/>
      <c r="D178" s="244"/>
      <c r="E178" s="244"/>
      <c r="F178" s="244"/>
    </row>
    <row r="179" spans="1:6" ht="12.75">
      <c r="A179" s="259" t="s">
        <v>448</v>
      </c>
      <c r="B179" s="243">
        <f>B181</f>
        <v>663150</v>
      </c>
      <c r="C179" s="243">
        <v>3000</v>
      </c>
      <c r="D179" s="243">
        <f>D181</f>
        <v>50750</v>
      </c>
      <c r="E179" s="243">
        <v>0</v>
      </c>
      <c r="F179" s="243">
        <v>78900</v>
      </c>
    </row>
    <row r="180" spans="1:6" ht="12.75">
      <c r="A180" s="249" t="s">
        <v>449</v>
      </c>
      <c r="B180" s="250">
        <v>663150</v>
      </c>
      <c r="C180" s="245">
        <v>3000</v>
      </c>
      <c r="D180" s="245">
        <v>50750</v>
      </c>
      <c r="E180" s="250"/>
      <c r="F180" s="245">
        <v>78900</v>
      </c>
    </row>
    <row r="181" spans="1:6" ht="13.5" thickBot="1">
      <c r="A181" s="251" t="s">
        <v>450</v>
      </c>
      <c r="B181" s="252">
        <f>B180</f>
        <v>663150</v>
      </c>
      <c r="C181" s="252">
        <v>3000</v>
      </c>
      <c r="D181" s="252">
        <f>D180</f>
        <v>50750</v>
      </c>
      <c r="E181" s="252">
        <v>0</v>
      </c>
      <c r="F181" s="252">
        <v>78900</v>
      </c>
    </row>
    <row r="182" ht="12.75">
      <c r="A182" s="273"/>
    </row>
    <row r="183" ht="13.5" thickBot="1">
      <c r="A183" s="273"/>
    </row>
    <row r="184" spans="1:6" ht="12.75">
      <c r="A184" s="181"/>
      <c r="B184" s="253"/>
      <c r="C184" s="183" t="s">
        <v>294</v>
      </c>
      <c r="D184" s="254"/>
      <c r="E184" s="253" t="s">
        <v>295</v>
      </c>
      <c r="F184" s="253"/>
    </row>
    <row r="185" spans="1:6" ht="12.75">
      <c r="A185" s="238" t="s">
        <v>296</v>
      </c>
      <c r="B185" s="255" t="s">
        <v>407</v>
      </c>
      <c r="C185" s="255" t="s">
        <v>298</v>
      </c>
      <c r="D185" s="255" t="s">
        <v>299</v>
      </c>
      <c r="E185" s="255" t="s">
        <v>300</v>
      </c>
      <c r="F185" s="255" t="s">
        <v>301</v>
      </c>
    </row>
    <row r="186" spans="1:6" ht="12.75">
      <c r="A186" s="238" t="s">
        <v>302</v>
      </c>
      <c r="B186" s="255" t="s">
        <v>303</v>
      </c>
      <c r="C186" s="255" t="s">
        <v>304</v>
      </c>
      <c r="D186" s="255" t="s">
        <v>305</v>
      </c>
      <c r="E186" s="187" t="s">
        <v>306</v>
      </c>
      <c r="F186" s="255" t="s">
        <v>307</v>
      </c>
    </row>
    <row r="187" spans="1:6" ht="13.5" thickBot="1">
      <c r="A187" s="239"/>
      <c r="B187" s="256"/>
      <c r="C187" s="256" t="s">
        <v>308</v>
      </c>
      <c r="D187" s="256" t="s">
        <v>423</v>
      </c>
      <c r="E187" s="256"/>
      <c r="F187" s="256"/>
    </row>
    <row r="188" spans="1:6" ht="12.75">
      <c r="A188" s="249"/>
      <c r="B188" s="250"/>
      <c r="C188" s="244"/>
      <c r="D188" s="244"/>
      <c r="E188" s="244"/>
      <c r="F188" s="244"/>
    </row>
    <row r="189" spans="1:6" ht="12.75">
      <c r="A189" s="259" t="s">
        <v>451</v>
      </c>
      <c r="B189" s="243">
        <f>B195+B198+B200</f>
        <v>260832</v>
      </c>
      <c r="C189" s="243">
        <f>C195+C200</f>
        <v>8750</v>
      </c>
      <c r="D189" s="243">
        <v>0</v>
      </c>
      <c r="E189" s="243">
        <v>0</v>
      </c>
      <c r="F189" s="243">
        <f>F198</f>
        <v>371</v>
      </c>
    </row>
    <row r="190" spans="1:6" ht="12.75">
      <c r="A190" s="249" t="s">
        <v>452</v>
      </c>
      <c r="B190" s="250">
        <v>10491</v>
      </c>
      <c r="C190" s="261">
        <v>4300</v>
      </c>
      <c r="D190" s="244"/>
      <c r="E190" s="244"/>
      <c r="F190" s="244"/>
    </row>
    <row r="191" spans="1:6" ht="12.75">
      <c r="A191" s="260" t="s">
        <v>453</v>
      </c>
      <c r="B191" s="261">
        <v>9755</v>
      </c>
      <c r="C191" s="261">
        <v>4450</v>
      </c>
      <c r="D191" s="261"/>
      <c r="E191" s="261"/>
      <c r="F191" s="261"/>
    </row>
    <row r="192" spans="1:6" ht="12.75">
      <c r="A192" s="249" t="s">
        <v>454</v>
      </c>
      <c r="B192" s="250">
        <v>13456</v>
      </c>
      <c r="C192" s="261"/>
      <c r="D192" s="244"/>
      <c r="E192" s="244"/>
      <c r="F192" s="244"/>
    </row>
    <row r="193" spans="1:6" ht="12.75">
      <c r="A193" s="249" t="s">
        <v>455</v>
      </c>
      <c r="B193" s="250">
        <v>17255</v>
      </c>
      <c r="C193" s="261"/>
      <c r="D193" s="245"/>
      <c r="E193" s="244"/>
      <c r="F193" s="244"/>
    </row>
    <row r="194" spans="1:6" ht="12.75">
      <c r="A194" s="249" t="s">
        <v>456</v>
      </c>
      <c r="B194" s="250">
        <v>16773</v>
      </c>
      <c r="C194" s="250"/>
      <c r="D194" s="250"/>
      <c r="E194" s="250"/>
      <c r="F194" s="250"/>
    </row>
    <row r="195" spans="1:6" ht="13.5" thickBot="1">
      <c r="A195" s="263" t="s">
        <v>457</v>
      </c>
      <c r="B195" s="264">
        <f>SUM(B190:B194)</f>
        <v>67730</v>
      </c>
      <c r="C195" s="247">
        <f>SUM(C190:C194)</f>
        <v>8750</v>
      </c>
      <c r="D195" s="247">
        <v>0</v>
      </c>
      <c r="E195" s="246">
        <v>0</v>
      </c>
      <c r="F195" s="246">
        <v>0</v>
      </c>
    </row>
    <row r="196" spans="1:6" ht="12.75">
      <c r="A196" s="265" t="s">
        <v>458</v>
      </c>
      <c r="B196" s="266">
        <v>16135</v>
      </c>
      <c r="C196" s="248"/>
      <c r="D196" s="248"/>
      <c r="E196" s="248"/>
      <c r="F196" s="248">
        <v>315</v>
      </c>
    </row>
    <row r="197" spans="1:6" ht="12.75">
      <c r="A197" s="249" t="s">
        <v>459</v>
      </c>
      <c r="B197" s="250">
        <v>10045</v>
      </c>
      <c r="C197" s="244"/>
      <c r="D197" s="244"/>
      <c r="E197" s="244"/>
      <c r="F197" s="244">
        <v>56</v>
      </c>
    </row>
    <row r="198" spans="1:6" ht="13.5" thickBot="1">
      <c r="A198" s="263" t="s">
        <v>460</v>
      </c>
      <c r="B198" s="264">
        <f>SUM(B196:B197)</f>
        <v>26180</v>
      </c>
      <c r="C198" s="246">
        <v>0</v>
      </c>
      <c r="D198" s="246">
        <v>0</v>
      </c>
      <c r="E198" s="246">
        <v>0</v>
      </c>
      <c r="F198" s="246">
        <f>SUM(F196:F197)</f>
        <v>371</v>
      </c>
    </row>
    <row r="199" spans="1:6" ht="12.75">
      <c r="A199" s="265" t="s">
        <v>461</v>
      </c>
      <c r="B199" s="266">
        <v>166922</v>
      </c>
      <c r="C199" s="248"/>
      <c r="D199" s="248"/>
      <c r="E199" s="248"/>
      <c r="F199" s="248"/>
    </row>
    <row r="200" spans="1:6" ht="13.5" thickBot="1">
      <c r="A200" s="263" t="s">
        <v>462</v>
      </c>
      <c r="B200" s="264">
        <f>SUM(B199)</f>
        <v>166922</v>
      </c>
      <c r="C200" s="246">
        <f>C199</f>
        <v>0</v>
      </c>
      <c r="D200" s="246">
        <v>0</v>
      </c>
      <c r="E200" s="246">
        <v>0</v>
      </c>
      <c r="F200" s="246">
        <v>0</v>
      </c>
    </row>
    <row r="201" ht="12.75">
      <c r="A201" s="273"/>
    </row>
    <row r="203" ht="12.75">
      <c r="A203" s="274" t="s">
        <v>502</v>
      </c>
    </row>
  </sheetData>
  <mergeCells count="2">
    <mergeCell ref="A2:F2"/>
    <mergeCell ref="A3:F3"/>
  </mergeCells>
  <printOptions/>
  <pageMargins left="0.7874015748031497" right="0.7874015748031497" top="0.984251968503937" bottom="0.984251968503937" header="0.5118110236220472" footer="0.5118110236220472"/>
  <pageSetup firstPageNumber="13" useFirstPageNumber="1" fitToHeight="0" fitToWidth="1" horizontalDpi="600" verticalDpi="600" orientation="portrait" paperSize="9" scale="72" r:id="rId1"/>
  <headerFooter alignWithMargins="0">
    <oddFooter>&amp;C&amp;P</oddFooter>
  </headerFooter>
  <rowBreaks count="2" manualBreakCount="2">
    <brk id="65" max="6" man="1"/>
    <brk id="140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zoomScaleSheetLayoutView="70" workbookViewId="0" topLeftCell="A1">
      <selection activeCell="F9" sqref="F9"/>
    </sheetView>
  </sheetViews>
  <sheetFormatPr defaultColWidth="9.00390625" defaultRowHeight="12.75"/>
  <cols>
    <col min="1" max="1" width="9.50390625" style="56" bestFit="1" customWidth="1"/>
    <col min="2" max="2" width="27.50390625" style="56" customWidth="1"/>
    <col min="3" max="3" width="32.875" style="56" customWidth="1"/>
    <col min="4" max="4" width="46.50390625" style="56" customWidth="1"/>
    <col min="5" max="5" width="15.00390625" style="56" customWidth="1"/>
    <col min="6" max="16384" width="9.125" style="56" customWidth="1"/>
  </cols>
  <sheetData>
    <row r="1" ht="21">
      <c r="A1" s="276" t="s">
        <v>463</v>
      </c>
    </row>
    <row r="2" ht="21">
      <c r="A2" s="276" t="s">
        <v>464</v>
      </c>
    </row>
    <row r="3" ht="15.75" customHeight="1">
      <c r="A3" s="276"/>
    </row>
    <row r="4" spans="1:5" ht="26.25">
      <c r="A4" s="277" t="s">
        <v>465</v>
      </c>
      <c r="B4" s="277" t="s">
        <v>466</v>
      </c>
      <c r="C4" s="277" t="s">
        <v>467</v>
      </c>
      <c r="D4" s="277" t="s">
        <v>468</v>
      </c>
      <c r="E4" s="84" t="s">
        <v>469</v>
      </c>
    </row>
    <row r="5" spans="1:5" ht="39">
      <c r="A5" s="278" t="s">
        <v>470</v>
      </c>
      <c r="B5" s="279" t="s">
        <v>471</v>
      </c>
      <c r="C5" s="279" t="s">
        <v>472</v>
      </c>
      <c r="D5" s="279" t="s">
        <v>473</v>
      </c>
      <c r="E5" s="280">
        <v>1653</v>
      </c>
    </row>
    <row r="6" spans="1:5" ht="38.25" customHeight="1">
      <c r="A6" s="278" t="s">
        <v>474</v>
      </c>
      <c r="B6" s="279" t="s">
        <v>475</v>
      </c>
      <c r="C6" s="279" t="s">
        <v>476</v>
      </c>
      <c r="D6" s="279" t="s">
        <v>477</v>
      </c>
      <c r="E6" s="280">
        <v>1653</v>
      </c>
    </row>
    <row r="7" spans="1:5" ht="39">
      <c r="A7" s="278" t="s">
        <v>478</v>
      </c>
      <c r="B7" s="281" t="s">
        <v>479</v>
      </c>
      <c r="C7" s="279" t="s">
        <v>480</v>
      </c>
      <c r="D7" s="279" t="s">
        <v>481</v>
      </c>
      <c r="E7" s="280">
        <v>2135</v>
      </c>
    </row>
    <row r="8" spans="1:5" ht="41.25" customHeight="1">
      <c r="A8" s="278" t="s">
        <v>482</v>
      </c>
      <c r="B8" s="279" t="s">
        <v>483</v>
      </c>
      <c r="C8" s="279" t="s">
        <v>484</v>
      </c>
      <c r="D8" s="279" t="s">
        <v>485</v>
      </c>
      <c r="E8" s="280">
        <v>1653</v>
      </c>
    </row>
    <row r="9" spans="1:5" ht="26.25">
      <c r="A9" s="278" t="s">
        <v>486</v>
      </c>
      <c r="B9" s="281" t="s">
        <v>487</v>
      </c>
      <c r="C9" s="279" t="s">
        <v>488</v>
      </c>
      <c r="D9" s="281" t="s">
        <v>489</v>
      </c>
      <c r="E9" s="280">
        <v>700</v>
      </c>
    </row>
    <row r="10" spans="1:5" ht="39">
      <c r="A10" s="282">
        <v>70885184</v>
      </c>
      <c r="B10" s="279" t="s">
        <v>490</v>
      </c>
      <c r="C10" s="281" t="s">
        <v>491</v>
      </c>
      <c r="D10" s="279" t="s">
        <v>492</v>
      </c>
      <c r="E10" s="280">
        <v>4500</v>
      </c>
    </row>
    <row r="11" spans="1:5" ht="26.25">
      <c r="A11" s="278" t="s">
        <v>493</v>
      </c>
      <c r="B11" s="279" t="s">
        <v>494</v>
      </c>
      <c r="C11" s="279" t="s">
        <v>495</v>
      </c>
      <c r="D11" s="279" t="s">
        <v>496</v>
      </c>
      <c r="E11" s="280">
        <v>6500</v>
      </c>
    </row>
  </sheetData>
  <printOptions/>
  <pageMargins left="0.7874015748031497" right="0.7874015748031497" top="0.984251968503937" bottom="0.984251968503937" header="0.5118110236220472" footer="0.5118110236220472"/>
  <pageSetup firstPageNumber="16" useFirstPageNumber="1" fitToHeight="0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jaros.j</dc:creator>
  <cp:keywords/>
  <dc:description/>
  <cp:lastModifiedBy>jakoubkova</cp:lastModifiedBy>
  <cp:lastPrinted>2011-11-24T06:52:39Z</cp:lastPrinted>
  <dcterms:created xsi:type="dcterms:W3CDTF">2011-11-23T13:13:07Z</dcterms:created>
  <dcterms:modified xsi:type="dcterms:W3CDTF">2011-11-24T20:25:37Z</dcterms:modified>
  <cp:category/>
  <cp:version/>
  <cp:contentType/>
  <cp:contentStatus/>
</cp:coreProperties>
</file>