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2" windowHeight="11640" activeTab="0"/>
  </bookViews>
  <sheets>
    <sheet name="RK-28-2011-19, př.2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<sst xmlns="http://schemas.openxmlformats.org/spreadsheetml/2006/main" count="87" uniqueCount="67">
  <si>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/v tis. Kč/</t>
  </si>
  <si>
    <t>Rozpočet</t>
  </si>
  <si>
    <t>schválený</t>
  </si>
  <si>
    <t>upravený</t>
  </si>
  <si>
    <t>x</t>
  </si>
  <si>
    <t>3122 - Střední odborné školy</t>
  </si>
  <si>
    <t>3123 - Střední odborná učiliště a učiliště</t>
  </si>
  <si>
    <t>II. Návrh na úpravu výdajové části rozpočtu kraje</t>
  </si>
  <si>
    <t>A. Příspěvek na provoz - rozpočtová položka 5331</t>
  </si>
  <si>
    <t>Kapitola</t>
  </si>
  <si>
    <t>ORJ</t>
  </si>
  <si>
    <t>Příspěvek na provoz - účelový znak 00055</t>
  </si>
  <si>
    <t>Návrh                na změnu</t>
  </si>
  <si>
    <t>Rozpočet         po změně</t>
  </si>
  <si>
    <t>4=2+3</t>
  </si>
  <si>
    <t>Školství</t>
  </si>
  <si>
    <t>Zvýšení běžných výdajů kraje celkem</t>
  </si>
  <si>
    <t>B. Investiční dotace - rozpočtová položka 6351</t>
  </si>
  <si>
    <t>Investiční dotace - účelový znak 00055</t>
  </si>
  <si>
    <t>Zvýšení kapitálových výdajů kraje celkem</t>
  </si>
  <si>
    <t>Dotace úhrnem</t>
  </si>
  <si>
    <t>počet stran: 1</t>
  </si>
  <si>
    <t>Střední škola stavební Třebíč, Kubišova 1214/9</t>
  </si>
  <si>
    <t>VOŠ a SOŠ zem.-technická Bystřice nad Pernštejnem, Studentská 1</t>
  </si>
  <si>
    <t>Střední odborná škola a Střední odborné učiliště Třešť, K Valše 38</t>
  </si>
  <si>
    <t>Střední škola technická Jihlava, Polenská 2</t>
  </si>
  <si>
    <t>2212 - Silnice</t>
  </si>
  <si>
    <t>z toho: KSÚS Vysočiny</t>
  </si>
  <si>
    <t>4357 - Domovy</t>
  </si>
  <si>
    <t>3533 - Zdravotnická záchranná služba</t>
  </si>
  <si>
    <t>z toho: ZZS kraje Vysočina</t>
  </si>
  <si>
    <t>Doprava</t>
  </si>
  <si>
    <t>Sociální věci</t>
  </si>
  <si>
    <t>Zdravotnictví</t>
  </si>
  <si>
    <t>z toho: Domov důchodců Humpolec</t>
  </si>
  <si>
    <t xml:space="preserve">           Domov pro seniory Velké Meziříčí</t>
  </si>
  <si>
    <t xml:space="preserve">           Domov důchodců Humpolec</t>
  </si>
  <si>
    <t>3315 - Činnost muzeí a galerií</t>
  </si>
  <si>
    <t>z toho: Muzeum Vysočiny Třebíč</t>
  </si>
  <si>
    <t xml:space="preserve">           Diagnostický ústav sociální péče Černovice </t>
  </si>
  <si>
    <t xml:space="preserve">           Ústav sociální péče Lidmaň</t>
  </si>
  <si>
    <t>/v Kč/</t>
  </si>
  <si>
    <t>Paragraf/organizace</t>
  </si>
  <si>
    <t>Kultura</t>
  </si>
  <si>
    <t>Gymnázium, SOŠ a VOŠ Ledeč nad Sázavou, Husovo nám. 1</t>
  </si>
  <si>
    <t>OA a Jazyková škola s právem st. jazykové zk. Jihlava, nám. Svobody 1</t>
  </si>
  <si>
    <t>Česká zemědělská akademie v Humpolci, střední škola, Školní 764</t>
  </si>
  <si>
    <t>Střední průmyslová škola Třebíč, Manželů Curieových 734</t>
  </si>
  <si>
    <t>Hotelová škola Světlá a OA Velké Meziříčí, U Světlé 36</t>
  </si>
  <si>
    <t xml:space="preserve">VOŠ a SPŠ, Žďár nad Sázavou, Studentská 1 </t>
  </si>
  <si>
    <t xml:space="preserve">Střední odborné učiliště technické, Chotěboř, Žižkova 1501 </t>
  </si>
  <si>
    <t>Obchodní akademie a Hotelová škola Havlíčkův Brod, Bratříků 851</t>
  </si>
  <si>
    <t>Akademie - VOŠ, Gymn. a SOŠ um.prům. Světlá n. Sázavou, Sázavská 547</t>
  </si>
  <si>
    <t>Střední škola automobilní Jihlava, Školní 1a</t>
  </si>
  <si>
    <t>Střední škola obchodu a služeb Jihlava, K. Světlé 2</t>
  </si>
  <si>
    <t>Střední škola stavební Jihlava, Žižkova 50</t>
  </si>
  <si>
    <t>Střední škola Pelhřimov, Friedova 1469</t>
  </si>
  <si>
    <t>Střední škola Kamenice nad Lipou, Masarykova 410</t>
  </si>
  <si>
    <t>Střední škola řemesel a služeb Moravské Budějovice, Tov. Sady 79</t>
  </si>
  <si>
    <t>Střední škola řemesel Třebíč, Demlova 890</t>
  </si>
  <si>
    <t>Střední odborná škola Nové Město na Moravě, Na Bělisku 295</t>
  </si>
  <si>
    <t>Střední škola řemesel a služeb Velké Meziříčí, Hornoměstská 35</t>
  </si>
  <si>
    <t>Školní statek, Humpolec, Dusilov 384</t>
  </si>
  <si>
    <t>3121-Gymnázia</t>
  </si>
  <si>
    <t>3125 - Školní hospodářství, školní statky</t>
  </si>
  <si>
    <t>z toho: Ústav sociální péče Zboží</t>
  </si>
  <si>
    <t>RK-28-2011-19, př.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</si>
</sst>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6" fillId="0" borderId="2" xfId="20" applyFont="1" applyFill="1" applyBorder="1" applyAlignment="1">
      <alignment wrapText="1"/>
      <protection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7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top"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center" vertical="top"/>
    </xf>
    <xf numFmtId="4" fontId="7" fillId="0" borderId="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top"/>
    </xf>
    <xf numFmtId="4" fontId="5" fillId="2" borderId="7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 vertical="top"/>
    </xf>
    <xf numFmtId="0" fontId="11" fillId="3" borderId="11" xfId="0" applyFont="1" applyFill="1" applyBorder="1" applyAlignment="1">
      <alignment horizontal="center" vertical="top"/>
    </xf>
    <xf numFmtId="0" fontId="0" fillId="3" borderId="0" xfId="0" applyFill="1" applyAlignment="1">
      <alignment/>
    </xf>
    <xf numFmtId="4" fontId="5" fillId="2" borderId="23" xfId="0" applyNumberFormat="1" applyFont="1" applyFill="1" applyBorder="1" applyAlignment="1">
      <alignment horizontal="right" vertical="center"/>
    </xf>
    <xf numFmtId="4" fontId="5" fillId="2" borderId="24" xfId="0" applyNumberFormat="1" applyFont="1" applyFill="1" applyBorder="1" applyAlignment="1">
      <alignment horizontal="right" vertical="center"/>
    </xf>
    <xf numFmtId="4" fontId="5" fillId="2" borderId="2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0" fillId="2" borderId="23" xfId="0" applyFont="1" applyFill="1" applyBorder="1" applyAlignment="1">
      <alignment/>
    </xf>
    <xf numFmtId="0" fontId="10" fillId="2" borderId="26" xfId="0" applyFont="1" applyFill="1" applyBorder="1" applyAlignment="1">
      <alignment/>
    </xf>
    <xf numFmtId="4" fontId="2" fillId="2" borderId="23" xfId="0" applyNumberFormat="1" applyFont="1" applyFill="1" applyBorder="1" applyAlignment="1">
      <alignment/>
    </xf>
    <xf numFmtId="4" fontId="2" fillId="2" borderId="24" xfId="0" applyNumberFormat="1" applyFont="1" applyFill="1" applyBorder="1" applyAlignment="1">
      <alignment/>
    </xf>
    <xf numFmtId="4" fontId="2" fillId="2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3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4" fontId="5" fillId="2" borderId="2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5" fillId="2" borderId="12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/>
    </xf>
    <xf numFmtId="4" fontId="5" fillId="0" borderId="34" xfId="0" applyNumberFormat="1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/>
    </xf>
    <xf numFmtId="4" fontId="15" fillId="0" borderId="34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4" fontId="5" fillId="2" borderId="37" xfId="0" applyNumberFormat="1" applyFont="1" applyFill="1" applyBorder="1" applyAlignment="1">
      <alignment/>
    </xf>
    <xf numFmtId="4" fontId="5" fillId="0" borderId="38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5" fillId="0" borderId="38" xfId="0" applyNumberFormat="1" applyFont="1" applyBorder="1" applyAlignment="1">
      <alignment horizontal="right"/>
    </xf>
    <xf numFmtId="0" fontId="11" fillId="2" borderId="6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center"/>
    </xf>
    <xf numFmtId="4" fontId="1" fillId="0" borderId="3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0" fillId="2" borderId="17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4" fontId="5" fillId="2" borderId="38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 horizontal="right"/>
    </xf>
    <xf numFmtId="4" fontId="15" fillId="0" borderId="34" xfId="0" applyNumberFormat="1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4" fontId="5" fillId="2" borderId="30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4" fontId="5" fillId="2" borderId="36" xfId="0" applyNumberFormat="1" applyFont="1" applyFill="1" applyBorder="1" applyAlignment="1">
      <alignment horizontal="right"/>
    </xf>
    <xf numFmtId="4" fontId="5" fillId="0" borderId="41" xfId="0" applyNumberFormat="1" applyFont="1" applyBorder="1" applyAlignment="1">
      <alignment horizontal="right"/>
    </xf>
    <xf numFmtId="0" fontId="11" fillId="0" borderId="11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6" fillId="0" borderId="21" xfId="20" applyFont="1" applyFill="1" applyBorder="1">
      <alignment/>
      <protection/>
    </xf>
    <xf numFmtId="0" fontId="6" fillId="0" borderId="18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10" fillId="3" borderId="17" xfId="0" applyFont="1" applyFill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4" fontId="5" fillId="2" borderId="8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/>
    </xf>
    <xf numFmtId="4" fontId="1" fillId="0" borderId="14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5" fillId="2" borderId="44" xfId="0" applyNumberFormat="1" applyFont="1" applyFill="1" applyBorder="1" applyAlignment="1">
      <alignment horizontal="right"/>
    </xf>
    <xf numFmtId="4" fontId="1" fillId="0" borderId="2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11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0" fontId="11" fillId="0" borderId="11" xfId="0" applyFont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-28-2008-21, př. 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F1" sqref="F1"/>
    </sheetView>
  </sheetViews>
  <sheetFormatPr defaultColWidth="9.140625" defaultRowHeight="12.75"/>
  <cols>
    <col min="1" max="1" width="11.57421875" style="0" customWidth="1"/>
    <col min="2" max="2" width="5.7109375" style="0" customWidth="1"/>
    <col min="3" max="3" width="55.57421875" style="0" customWidth="1"/>
    <col min="4" max="4" width="8.28125" style="0" customWidth="1"/>
    <col min="5" max="7" width="12.28125" style="0" customWidth="1"/>
    <col min="10" max="10" width="10.140625" style="0" bestFit="1" customWidth="1"/>
  </cols>
  <sheetData>
    <row r="1" ht="12.75">
      <c r="F1" s="5" t="s">
        <v>66</v>
      </c>
    </row>
    <row r="2" ht="12.75">
      <c r="F2" s="71" t="s">
        <v>21</v>
      </c>
    </row>
    <row r="3" spans="1:7" ht="9.75" customHeight="1">
      <c r="A3" s="2"/>
      <c r="B3" s="2"/>
      <c r="C3" s="2"/>
      <c r="D3" s="2"/>
      <c r="E3" s="2"/>
      <c r="F3" s="2"/>
      <c r="G3" s="2"/>
    </row>
    <row r="4" ht="12.75" customHeight="1">
      <c r="A4" s="4" t="s">
        <v>7</v>
      </c>
    </row>
    <row r="5" ht="10.5" customHeight="1">
      <c r="A5" s="4"/>
    </row>
    <row r="6" ht="9.75" customHeight="1">
      <c r="A6" s="5"/>
    </row>
    <row r="7" ht="12.75" customHeight="1">
      <c r="A7" s="4" t="s">
        <v>8</v>
      </c>
    </row>
    <row r="8" spans="1:7" ht="11.25" customHeight="1" thickBot="1">
      <c r="A8" s="17"/>
      <c r="B8" s="17"/>
      <c r="G8" s="18" t="s">
        <v>41</v>
      </c>
    </row>
    <row r="9" spans="1:7" ht="12.75">
      <c r="A9" s="164" t="s">
        <v>9</v>
      </c>
      <c r="B9" s="164" t="s">
        <v>10</v>
      </c>
      <c r="C9" s="166" t="s">
        <v>42</v>
      </c>
      <c r="D9" s="169" t="s">
        <v>11</v>
      </c>
      <c r="E9" s="170"/>
      <c r="F9" s="170"/>
      <c r="G9" s="171"/>
    </row>
    <row r="10" spans="1:7" ht="12.75">
      <c r="A10" s="165"/>
      <c r="B10" s="165"/>
      <c r="C10" s="167"/>
      <c r="D10" s="172" t="s">
        <v>1</v>
      </c>
      <c r="E10" s="173"/>
      <c r="F10" s="174" t="s">
        <v>12</v>
      </c>
      <c r="G10" s="176" t="s">
        <v>13</v>
      </c>
    </row>
    <row r="11" spans="1:7" ht="13.5" thickBot="1">
      <c r="A11" s="165"/>
      <c r="B11" s="165"/>
      <c r="C11" s="168"/>
      <c r="D11" s="20" t="s">
        <v>2</v>
      </c>
      <c r="E11" s="21" t="s">
        <v>3</v>
      </c>
      <c r="F11" s="175"/>
      <c r="G11" s="177"/>
    </row>
    <row r="12" spans="1:7" ht="9.75" customHeight="1">
      <c r="A12" s="72"/>
      <c r="B12" s="72"/>
      <c r="C12" s="6"/>
      <c r="D12" s="74">
        <v>1</v>
      </c>
      <c r="E12" s="75">
        <v>2</v>
      </c>
      <c r="F12" s="73">
        <v>3</v>
      </c>
      <c r="G12" s="73" t="s">
        <v>14</v>
      </c>
    </row>
    <row r="13" spans="1:7" ht="11.25" customHeight="1">
      <c r="A13" s="115" t="s">
        <v>31</v>
      </c>
      <c r="B13" s="116">
        <v>1000</v>
      </c>
      <c r="C13" s="117" t="s">
        <v>4</v>
      </c>
      <c r="D13" s="118">
        <f>SUM(D14)</f>
        <v>0</v>
      </c>
      <c r="E13" s="79">
        <f>SUM(E14)</f>
        <v>0</v>
      </c>
      <c r="F13" s="119">
        <f>SUM(F14)</f>
        <v>344290</v>
      </c>
      <c r="G13" s="119">
        <f>SUM(E13:F13)</f>
        <v>344290</v>
      </c>
    </row>
    <row r="14" spans="1:7" ht="11.25" customHeight="1">
      <c r="A14" s="80"/>
      <c r="B14" s="81"/>
      <c r="C14" s="82" t="s">
        <v>26</v>
      </c>
      <c r="D14" s="83">
        <f>SUM(D15:D15)</f>
        <v>0</v>
      </c>
      <c r="E14" s="84">
        <f>SUM(E15:E15)</f>
        <v>0</v>
      </c>
      <c r="F14" s="85">
        <f>SUM(F15:F15)</f>
        <v>344290</v>
      </c>
      <c r="G14" s="86">
        <f>SUM(E14:F14)</f>
        <v>344290</v>
      </c>
    </row>
    <row r="15" spans="1:7" ht="11.25" customHeight="1">
      <c r="A15" s="87"/>
      <c r="B15" s="88"/>
      <c r="C15" s="89" t="s">
        <v>27</v>
      </c>
      <c r="D15" s="90">
        <v>0</v>
      </c>
      <c r="E15" s="91">
        <v>0</v>
      </c>
      <c r="F15" s="92">
        <v>344290</v>
      </c>
      <c r="G15" s="93">
        <f>SUM(D15+F15)</f>
        <v>344290</v>
      </c>
    </row>
    <row r="16" spans="1:7" ht="6" customHeight="1">
      <c r="A16" s="87"/>
      <c r="B16" s="88"/>
      <c r="C16" s="94"/>
      <c r="D16" s="95"/>
      <c r="E16" s="96"/>
      <c r="F16" s="97"/>
      <c r="G16" s="97"/>
    </row>
    <row r="17" spans="1:7" ht="11.25" customHeight="1">
      <c r="A17" s="115" t="s">
        <v>43</v>
      </c>
      <c r="B17" s="116">
        <v>4000</v>
      </c>
      <c r="C17" s="135" t="s">
        <v>4</v>
      </c>
      <c r="D17" s="118">
        <f>SUM(D18)</f>
        <v>0</v>
      </c>
      <c r="E17" s="79">
        <f>SUM(E18)</f>
        <v>0</v>
      </c>
      <c r="F17" s="119">
        <f>SUM(F18)</f>
        <v>35249</v>
      </c>
      <c r="G17" s="119">
        <f>SUM(E17:F17)</f>
        <v>35249</v>
      </c>
    </row>
    <row r="18" spans="1:7" ht="11.25" customHeight="1">
      <c r="A18" s="87"/>
      <c r="B18" s="88"/>
      <c r="C18" s="137" t="s">
        <v>37</v>
      </c>
      <c r="D18" s="83">
        <f>SUM(D19:D19)</f>
        <v>0</v>
      </c>
      <c r="E18" s="84">
        <f>SUM(E19:E19)</f>
        <v>0</v>
      </c>
      <c r="F18" s="85">
        <f>SUM(F19:F19)</f>
        <v>35249</v>
      </c>
      <c r="G18" s="86">
        <f>SUM(E18:F18)</f>
        <v>35249</v>
      </c>
    </row>
    <row r="19" spans="1:7" ht="11.25" customHeight="1">
      <c r="A19" s="87"/>
      <c r="B19" s="88"/>
      <c r="C19" s="136" t="s">
        <v>38</v>
      </c>
      <c r="D19" s="90">
        <v>0</v>
      </c>
      <c r="E19" s="91">
        <v>0</v>
      </c>
      <c r="F19" s="92">
        <v>35249</v>
      </c>
      <c r="G19" s="93">
        <f>SUM(D19+F19)</f>
        <v>35249</v>
      </c>
    </row>
    <row r="20" spans="1:7" ht="6" customHeight="1" thickBot="1">
      <c r="A20" s="87"/>
      <c r="B20" s="88"/>
      <c r="C20" s="133"/>
      <c r="D20" s="95"/>
      <c r="E20" s="96"/>
      <c r="F20" s="134"/>
      <c r="G20" s="97"/>
    </row>
    <row r="21" spans="1:7" ht="11.25" customHeight="1">
      <c r="A21" s="108" t="s">
        <v>32</v>
      </c>
      <c r="B21" s="51">
        <v>5100</v>
      </c>
      <c r="C21" s="98" t="s">
        <v>4</v>
      </c>
      <c r="D21" s="99">
        <f>SUM(D22)</f>
        <v>0</v>
      </c>
      <c r="E21" s="25">
        <f>SUM(E22)</f>
        <v>0</v>
      </c>
      <c r="F21" s="26">
        <f>SUM(F22)</f>
        <v>193759</v>
      </c>
      <c r="G21" s="27">
        <f>SUM(E21:F21)</f>
        <v>193759</v>
      </c>
    </row>
    <row r="22" spans="1:7" ht="11.25" customHeight="1">
      <c r="A22" s="101"/>
      <c r="B22" s="102"/>
      <c r="C22" s="109" t="s">
        <v>28</v>
      </c>
      <c r="D22" s="8">
        <f>SUM(D23:D28)</f>
        <v>0</v>
      </c>
      <c r="E22" s="36">
        <f>SUM(E23:E28)</f>
        <v>0</v>
      </c>
      <c r="F22" s="100">
        <f>SUM(F23:F28)</f>
        <v>193759</v>
      </c>
      <c r="G22" s="100">
        <f>SUM(E22:F22)</f>
        <v>193759</v>
      </c>
    </row>
    <row r="23" spans="1:7" ht="11.25" customHeight="1">
      <c r="A23" s="101"/>
      <c r="B23" s="102"/>
      <c r="C23" s="103" t="s">
        <v>65</v>
      </c>
      <c r="D23" s="104">
        <v>0</v>
      </c>
      <c r="E23" s="105">
        <v>0</v>
      </c>
      <c r="F23" s="110">
        <f>25200+39790</f>
        <v>64990</v>
      </c>
      <c r="G23" s="107">
        <f>SUM(D23+F23)</f>
        <v>64990</v>
      </c>
    </row>
    <row r="24" spans="1:7" ht="11.25" customHeight="1">
      <c r="A24" s="101"/>
      <c r="B24" s="102"/>
      <c r="C24" s="138" t="s">
        <v>39</v>
      </c>
      <c r="D24" s="104">
        <v>0</v>
      </c>
      <c r="E24" s="105">
        <v>0</v>
      </c>
      <c r="F24" s="110">
        <v>81464</v>
      </c>
      <c r="G24" s="107">
        <f>SUM(D24+F24)</f>
        <v>81464</v>
      </c>
    </row>
    <row r="25" spans="1:7" ht="11.25" customHeight="1">
      <c r="A25" s="101"/>
      <c r="B25" s="102"/>
      <c r="C25" s="138" t="s">
        <v>40</v>
      </c>
      <c r="D25" s="104">
        <v>0</v>
      </c>
      <c r="E25" s="105">
        <v>0</v>
      </c>
      <c r="F25" s="110">
        <v>20000</v>
      </c>
      <c r="G25" s="107">
        <f>SUM(D25+F25)</f>
        <v>20000</v>
      </c>
    </row>
    <row r="26" spans="1:7" ht="11.25" customHeight="1">
      <c r="A26" s="101"/>
      <c r="B26" s="102"/>
      <c r="C26" s="103" t="s">
        <v>36</v>
      </c>
      <c r="D26" s="104">
        <v>0</v>
      </c>
      <c r="E26" s="105">
        <v>0</v>
      </c>
      <c r="F26" s="110">
        <v>3800</v>
      </c>
      <c r="G26" s="107">
        <f>SUM(D26+F26)</f>
        <v>3800</v>
      </c>
    </row>
    <row r="27" spans="1:7" ht="11.25" customHeight="1">
      <c r="A27" s="101"/>
      <c r="B27" s="102"/>
      <c r="C27" s="103" t="s">
        <v>35</v>
      </c>
      <c r="D27" s="104">
        <v>0</v>
      </c>
      <c r="E27" s="105">
        <v>0</v>
      </c>
      <c r="F27" s="110">
        <v>23505</v>
      </c>
      <c r="G27" s="107">
        <f>SUM(D27+F27)</f>
        <v>23505</v>
      </c>
    </row>
    <row r="28" spans="1:7" ht="6.75" customHeight="1" thickBot="1">
      <c r="A28" s="101"/>
      <c r="B28" s="102"/>
      <c r="C28" s="89"/>
      <c r="D28" s="90"/>
      <c r="E28" s="91"/>
      <c r="F28" s="120"/>
      <c r="G28" s="121"/>
    </row>
    <row r="29" spans="1:7" ht="11.25" customHeight="1">
      <c r="A29" s="108" t="s">
        <v>33</v>
      </c>
      <c r="B29" s="51">
        <v>5000</v>
      </c>
      <c r="C29" s="98" t="s">
        <v>4</v>
      </c>
      <c r="D29" s="52">
        <f aca="true" t="shared" si="0" ref="D29:F30">SUM(D30)</f>
        <v>0</v>
      </c>
      <c r="E29" s="139">
        <f t="shared" si="0"/>
        <v>0</v>
      </c>
      <c r="F29" s="52">
        <f t="shared" si="0"/>
        <v>13000</v>
      </c>
      <c r="G29" s="53">
        <f>SUM(E29:F29)</f>
        <v>13000</v>
      </c>
    </row>
    <row r="30" spans="1:7" s="131" customFormat="1" ht="11.25" customHeight="1">
      <c r="A30" s="130"/>
      <c r="B30" s="81"/>
      <c r="C30" s="109" t="s">
        <v>29</v>
      </c>
      <c r="D30" s="111">
        <f t="shared" si="0"/>
        <v>0</v>
      </c>
      <c r="E30" s="36">
        <f t="shared" si="0"/>
        <v>0</v>
      </c>
      <c r="F30" s="112">
        <f t="shared" si="0"/>
        <v>13000</v>
      </c>
      <c r="G30" s="113">
        <f>SUM(E30:F30)</f>
        <v>13000</v>
      </c>
    </row>
    <row r="31" spans="1:7" s="131" customFormat="1" ht="11.25" customHeight="1">
      <c r="A31" s="130"/>
      <c r="B31" s="81"/>
      <c r="C31" s="103" t="s">
        <v>30</v>
      </c>
      <c r="D31" s="104">
        <v>0</v>
      </c>
      <c r="E31" s="105">
        <v>0</v>
      </c>
      <c r="F31" s="106">
        <v>13000</v>
      </c>
      <c r="G31" s="107">
        <f>SUM(D31+F31)</f>
        <v>13000</v>
      </c>
    </row>
    <row r="32" spans="1:7" ht="8.25" customHeight="1" thickBot="1">
      <c r="A32" s="48"/>
      <c r="B32" s="48"/>
      <c r="C32" s="49"/>
      <c r="D32" s="49"/>
      <c r="E32" s="76"/>
      <c r="F32" s="77"/>
      <c r="G32" s="78"/>
    </row>
    <row r="33" spans="1:7" ht="12" customHeight="1">
      <c r="A33" s="22" t="s">
        <v>15</v>
      </c>
      <c r="B33" s="23">
        <v>3000</v>
      </c>
      <c r="C33" s="98" t="s">
        <v>4</v>
      </c>
      <c r="D33" s="24">
        <v>0</v>
      </c>
      <c r="E33" s="25">
        <v>0</v>
      </c>
      <c r="F33" s="26">
        <f>SUM(F34+F37+F46+F62)</f>
        <v>981392</v>
      </c>
      <c r="G33" s="27">
        <f>SUM(G34+G37+G46+G62)</f>
        <v>981392</v>
      </c>
    </row>
    <row r="34" spans="1:7" ht="12.75" customHeight="1">
      <c r="A34" s="161"/>
      <c r="B34" s="28"/>
      <c r="C34" s="146" t="s">
        <v>63</v>
      </c>
      <c r="D34" s="11">
        <v>0</v>
      </c>
      <c r="E34" s="29">
        <v>0</v>
      </c>
      <c r="F34" s="30">
        <v>16901</v>
      </c>
      <c r="G34" s="14">
        <v>16901</v>
      </c>
    </row>
    <row r="35" spans="1:7" ht="10.5" customHeight="1">
      <c r="A35" s="161"/>
      <c r="B35" s="28"/>
      <c r="C35" s="147" t="s">
        <v>44</v>
      </c>
      <c r="D35" s="9">
        <v>0</v>
      </c>
      <c r="E35" s="39">
        <v>0</v>
      </c>
      <c r="F35" s="37">
        <v>16901</v>
      </c>
      <c r="G35" s="15">
        <v>16901</v>
      </c>
    </row>
    <row r="36" spans="1:7" ht="10.5" customHeight="1">
      <c r="A36" s="161"/>
      <c r="B36" s="28"/>
      <c r="C36" s="147"/>
      <c r="D36" s="8"/>
      <c r="E36" s="36"/>
      <c r="F36" s="37"/>
      <c r="G36" s="15"/>
    </row>
    <row r="37" spans="1:7" ht="10.5" customHeight="1">
      <c r="A37" s="161"/>
      <c r="B37" s="28"/>
      <c r="C37" s="148" t="s">
        <v>5</v>
      </c>
      <c r="D37" s="11">
        <v>0</v>
      </c>
      <c r="E37" s="29">
        <v>0</v>
      </c>
      <c r="F37" s="30">
        <v>286019</v>
      </c>
      <c r="G37" s="14">
        <v>286019</v>
      </c>
    </row>
    <row r="38" spans="1:7" ht="10.5" customHeight="1">
      <c r="A38" s="161"/>
      <c r="B38" s="28"/>
      <c r="C38" s="68" t="s">
        <v>45</v>
      </c>
      <c r="D38" s="9">
        <v>0</v>
      </c>
      <c r="E38" s="39">
        <v>0</v>
      </c>
      <c r="F38" s="37">
        <v>1500</v>
      </c>
      <c r="G38" s="15">
        <v>1500</v>
      </c>
    </row>
    <row r="39" spans="1:7" ht="10.5" customHeight="1">
      <c r="A39" s="161"/>
      <c r="B39" s="28"/>
      <c r="C39" s="147" t="s">
        <v>46</v>
      </c>
      <c r="D39" s="13">
        <v>0</v>
      </c>
      <c r="E39" s="150">
        <v>0</v>
      </c>
      <c r="F39" s="37">
        <v>142000</v>
      </c>
      <c r="G39" s="15">
        <v>142000</v>
      </c>
    </row>
    <row r="40" spans="1:7" ht="10.5" customHeight="1">
      <c r="A40" s="161"/>
      <c r="B40" s="28"/>
      <c r="C40" s="67" t="s">
        <v>22</v>
      </c>
      <c r="D40" s="13">
        <v>0</v>
      </c>
      <c r="E40" s="150">
        <v>0</v>
      </c>
      <c r="F40" s="37">
        <v>11106</v>
      </c>
      <c r="G40" s="15">
        <v>11106</v>
      </c>
    </row>
    <row r="41" spans="1:7" ht="10.5" customHeight="1">
      <c r="A41" s="161"/>
      <c r="B41" s="28"/>
      <c r="C41" s="67" t="s">
        <v>47</v>
      </c>
      <c r="D41" s="13">
        <v>0</v>
      </c>
      <c r="E41" s="150">
        <v>0</v>
      </c>
      <c r="F41" s="37">
        <v>86300</v>
      </c>
      <c r="G41" s="15">
        <v>86300</v>
      </c>
    </row>
    <row r="42" spans="1:7" ht="10.5" customHeight="1">
      <c r="A42" s="161"/>
      <c r="B42" s="28"/>
      <c r="C42" s="67" t="s">
        <v>48</v>
      </c>
      <c r="D42" s="13">
        <v>0</v>
      </c>
      <c r="E42" s="150">
        <v>0</v>
      </c>
      <c r="F42" s="37">
        <v>1220</v>
      </c>
      <c r="G42" s="15">
        <v>1220</v>
      </c>
    </row>
    <row r="43" spans="1:7" ht="10.5" customHeight="1">
      <c r="A43" s="161"/>
      <c r="B43" s="28"/>
      <c r="C43" s="67" t="s">
        <v>49</v>
      </c>
      <c r="D43" s="13">
        <v>0</v>
      </c>
      <c r="E43" s="150">
        <v>0</v>
      </c>
      <c r="F43" s="37">
        <v>1833</v>
      </c>
      <c r="G43" s="15">
        <v>1833</v>
      </c>
    </row>
    <row r="44" spans="1:7" ht="10.5" customHeight="1">
      <c r="A44" s="161"/>
      <c r="B44" s="28"/>
      <c r="C44" s="67" t="s">
        <v>23</v>
      </c>
      <c r="D44" s="13">
        <v>0</v>
      </c>
      <c r="E44" s="150">
        <v>0</v>
      </c>
      <c r="F44" s="37">
        <v>42060</v>
      </c>
      <c r="G44" s="15">
        <v>42060</v>
      </c>
    </row>
    <row r="45" spans="1:7" ht="10.5" customHeight="1">
      <c r="A45" s="161"/>
      <c r="B45" s="28"/>
      <c r="C45" s="67"/>
      <c r="D45" s="8"/>
      <c r="E45" s="36"/>
      <c r="F45" s="37"/>
      <c r="G45" s="15"/>
    </row>
    <row r="46" spans="1:7" ht="12.75" customHeight="1">
      <c r="A46" s="161"/>
      <c r="B46" s="28"/>
      <c r="C46" s="148" t="s">
        <v>6</v>
      </c>
      <c r="D46" s="8">
        <v>0</v>
      </c>
      <c r="E46" s="36">
        <v>0</v>
      </c>
      <c r="F46" s="155">
        <v>549472</v>
      </c>
      <c r="G46" s="12">
        <v>549472</v>
      </c>
    </row>
    <row r="47" spans="1:7" ht="10.5" customHeight="1">
      <c r="A47" s="161"/>
      <c r="B47" s="28"/>
      <c r="C47" s="67" t="s">
        <v>50</v>
      </c>
      <c r="D47" s="13">
        <v>0</v>
      </c>
      <c r="E47" s="150">
        <v>0</v>
      </c>
      <c r="F47" s="37">
        <v>6986</v>
      </c>
      <c r="G47" s="15">
        <v>6986</v>
      </c>
    </row>
    <row r="48" spans="1:7" ht="10.5" customHeight="1">
      <c r="A48" s="161"/>
      <c r="B48" s="28"/>
      <c r="C48" s="67" t="s">
        <v>51</v>
      </c>
      <c r="D48" s="13">
        <v>0</v>
      </c>
      <c r="E48" s="150">
        <v>0</v>
      </c>
      <c r="F48" s="37">
        <v>2044</v>
      </c>
      <c r="G48" s="15">
        <v>2044</v>
      </c>
    </row>
    <row r="49" spans="1:7" ht="10.5" customHeight="1">
      <c r="A49" s="161"/>
      <c r="B49" s="28"/>
      <c r="C49" s="67" t="s">
        <v>52</v>
      </c>
      <c r="D49" s="13">
        <v>0</v>
      </c>
      <c r="E49" s="150">
        <v>0</v>
      </c>
      <c r="F49" s="37">
        <v>36000</v>
      </c>
      <c r="G49" s="15">
        <v>36000</v>
      </c>
    </row>
    <row r="50" spans="1:7" ht="10.5" customHeight="1">
      <c r="A50" s="161"/>
      <c r="B50" s="28"/>
      <c r="C50" s="67" t="s">
        <v>24</v>
      </c>
      <c r="D50" s="13">
        <v>0</v>
      </c>
      <c r="E50" s="150">
        <v>0</v>
      </c>
      <c r="F50" s="37">
        <v>6130</v>
      </c>
      <c r="G50" s="15">
        <v>6130</v>
      </c>
    </row>
    <row r="51" spans="1:7" ht="10.5" customHeight="1">
      <c r="A51" s="161"/>
      <c r="B51" s="28"/>
      <c r="C51" s="67" t="s">
        <v>53</v>
      </c>
      <c r="D51" s="13">
        <v>0</v>
      </c>
      <c r="E51" s="150">
        <v>0</v>
      </c>
      <c r="F51" s="37">
        <v>1125</v>
      </c>
      <c r="G51" s="15">
        <v>1125</v>
      </c>
    </row>
    <row r="52" spans="1:7" ht="10.5" customHeight="1">
      <c r="A52" s="161"/>
      <c r="B52" s="28"/>
      <c r="C52" s="67" t="s">
        <v>54</v>
      </c>
      <c r="D52" s="13">
        <v>0</v>
      </c>
      <c r="E52" s="150">
        <v>0</v>
      </c>
      <c r="F52" s="37">
        <v>200</v>
      </c>
      <c r="G52" s="15">
        <v>200</v>
      </c>
    </row>
    <row r="53" spans="1:7" ht="10.5" customHeight="1">
      <c r="A53" s="161"/>
      <c r="B53" s="28"/>
      <c r="C53" s="67" t="s">
        <v>25</v>
      </c>
      <c r="D53" s="13">
        <v>0</v>
      </c>
      <c r="E53" s="150">
        <v>0</v>
      </c>
      <c r="F53" s="37">
        <v>5660</v>
      </c>
      <c r="G53" s="15">
        <v>5660</v>
      </c>
    </row>
    <row r="54" spans="1:7" ht="11.25" customHeight="1">
      <c r="A54" s="161"/>
      <c r="B54" s="28"/>
      <c r="C54" s="68" t="s">
        <v>55</v>
      </c>
      <c r="D54" s="151">
        <v>0</v>
      </c>
      <c r="E54" s="152">
        <v>0</v>
      </c>
      <c r="F54" s="153">
        <v>24435</v>
      </c>
      <c r="G54" s="154">
        <v>24435</v>
      </c>
    </row>
    <row r="55" spans="1:7" s="1" customFormat="1" ht="11.25" customHeight="1">
      <c r="A55" s="161"/>
      <c r="B55" s="31"/>
      <c r="C55" s="67" t="s">
        <v>56</v>
      </c>
      <c r="D55" s="32">
        <v>0</v>
      </c>
      <c r="E55" s="33">
        <v>0</v>
      </c>
      <c r="F55" s="34">
        <v>9990</v>
      </c>
      <c r="G55" s="35">
        <v>9990</v>
      </c>
    </row>
    <row r="56" spans="1:7" s="1" customFormat="1" ht="11.25" customHeight="1">
      <c r="A56" s="161"/>
      <c r="B56" s="31"/>
      <c r="C56" s="67" t="s">
        <v>57</v>
      </c>
      <c r="D56" s="32">
        <v>0</v>
      </c>
      <c r="E56" s="33">
        <v>0</v>
      </c>
      <c r="F56" s="34">
        <v>139440</v>
      </c>
      <c r="G56" s="35">
        <v>139440</v>
      </c>
    </row>
    <row r="57" spans="1:7" s="1" customFormat="1" ht="13.5" customHeight="1">
      <c r="A57" s="161"/>
      <c r="B57" s="31"/>
      <c r="C57" s="67" t="s">
        <v>58</v>
      </c>
      <c r="D57" s="9">
        <v>0</v>
      </c>
      <c r="E57" s="38">
        <v>0</v>
      </c>
      <c r="F57" s="37">
        <v>15000</v>
      </c>
      <c r="G57" s="15">
        <v>15000</v>
      </c>
    </row>
    <row r="58" spans="1:7" s="1" customFormat="1" ht="13.5" customHeight="1">
      <c r="A58" s="161"/>
      <c r="B58" s="31"/>
      <c r="C58" s="67" t="s">
        <v>59</v>
      </c>
      <c r="D58" s="9">
        <v>0</v>
      </c>
      <c r="E58" s="38">
        <v>0</v>
      </c>
      <c r="F58" s="37">
        <v>195000</v>
      </c>
      <c r="G58" s="15">
        <v>195000</v>
      </c>
    </row>
    <row r="59" spans="1:7" ht="11.25" customHeight="1">
      <c r="A59" s="161"/>
      <c r="B59" s="28"/>
      <c r="C59" s="67" t="s">
        <v>60</v>
      </c>
      <c r="D59" s="151">
        <v>0</v>
      </c>
      <c r="E59" s="152">
        <v>0</v>
      </c>
      <c r="F59" s="153">
        <v>36462</v>
      </c>
      <c r="G59" s="154">
        <v>36462</v>
      </c>
    </row>
    <row r="60" spans="1:7" s="1" customFormat="1" ht="11.25" customHeight="1">
      <c r="A60" s="161"/>
      <c r="B60" s="31"/>
      <c r="C60" s="67" t="s">
        <v>61</v>
      </c>
      <c r="D60" s="9">
        <v>0</v>
      </c>
      <c r="E60" s="39">
        <v>0</v>
      </c>
      <c r="F60" s="37">
        <v>71000</v>
      </c>
      <c r="G60" s="15">
        <v>71000</v>
      </c>
    </row>
    <row r="61" spans="1:7" s="1" customFormat="1" ht="12" customHeight="1">
      <c r="A61" s="161"/>
      <c r="B61" s="31"/>
      <c r="C61" s="67"/>
      <c r="D61" s="9"/>
      <c r="E61" s="39"/>
      <c r="F61" s="37"/>
      <c r="G61" s="15"/>
    </row>
    <row r="62" spans="1:7" s="1" customFormat="1" ht="11.25" customHeight="1">
      <c r="A62" s="161"/>
      <c r="B62" s="31"/>
      <c r="C62" s="149" t="s">
        <v>64</v>
      </c>
      <c r="D62" s="156">
        <v>0</v>
      </c>
      <c r="E62" s="157">
        <v>0</v>
      </c>
      <c r="F62" s="155">
        <v>129000</v>
      </c>
      <c r="G62" s="12">
        <v>129000</v>
      </c>
    </row>
    <row r="63" spans="1:7" ht="11.25" customHeight="1">
      <c r="A63" s="161"/>
      <c r="B63" s="28"/>
      <c r="C63" s="69" t="s">
        <v>62</v>
      </c>
      <c r="D63" s="151">
        <v>0</v>
      </c>
      <c r="E63" s="158">
        <v>0</v>
      </c>
      <c r="F63" s="159">
        <v>129000</v>
      </c>
      <c r="G63" s="160">
        <v>129000</v>
      </c>
    </row>
    <row r="64" spans="1:7" s="1" customFormat="1" ht="11.25" customHeight="1" thickBot="1">
      <c r="A64" s="161"/>
      <c r="B64" s="31"/>
      <c r="C64" s="10"/>
      <c r="D64" s="40"/>
      <c r="E64" s="41"/>
      <c r="F64" s="42"/>
      <c r="G64" s="43"/>
    </row>
    <row r="65" spans="1:7" ht="12.75" customHeight="1" thickBot="1">
      <c r="A65" s="162" t="s">
        <v>16</v>
      </c>
      <c r="B65" s="163"/>
      <c r="C65" s="163"/>
      <c r="D65" s="70">
        <v>0</v>
      </c>
      <c r="E65" s="58">
        <v>0</v>
      </c>
      <c r="F65" s="59">
        <f>SUM(F13+F17+F21+F29+F33)</f>
        <v>1567690</v>
      </c>
      <c r="G65" s="59">
        <f>SUM(G13+G17+G21+G29+G33)</f>
        <v>1567690</v>
      </c>
    </row>
    <row r="66" spans="4:7" ht="12.75">
      <c r="D66" s="1"/>
      <c r="E66" s="1"/>
      <c r="F66" s="1"/>
      <c r="G66" s="1"/>
    </row>
    <row r="67" spans="6:7" s="3" customFormat="1" ht="12.75">
      <c r="F67" s="44"/>
      <c r="G67" s="44"/>
    </row>
    <row r="68" spans="1:7" s="45" customFormat="1" ht="15">
      <c r="A68" s="17" t="s">
        <v>17</v>
      </c>
      <c r="D68" s="1"/>
      <c r="E68" s="1"/>
      <c r="F68" s="16"/>
      <c r="G68" s="1"/>
    </row>
    <row r="69" spans="1:7" s="45" customFormat="1" ht="12" customHeight="1" thickBot="1">
      <c r="A69" s="17"/>
      <c r="D69" s="1"/>
      <c r="E69" s="1"/>
      <c r="F69" s="1"/>
      <c r="G69" s="18" t="s">
        <v>0</v>
      </c>
    </row>
    <row r="70" spans="1:7" ht="12.75">
      <c r="A70" s="164" t="s">
        <v>9</v>
      </c>
      <c r="B70" s="164" t="s">
        <v>10</v>
      </c>
      <c r="C70" s="19"/>
      <c r="D70" s="180" t="s">
        <v>18</v>
      </c>
      <c r="E70" s="181"/>
      <c r="F70" s="181"/>
      <c r="G70" s="182"/>
    </row>
    <row r="71" spans="1:7" ht="12.75" customHeight="1">
      <c r="A71" s="165"/>
      <c r="B71" s="165"/>
      <c r="C71" s="46" t="s">
        <v>42</v>
      </c>
      <c r="D71" s="172" t="s">
        <v>1</v>
      </c>
      <c r="E71" s="173"/>
      <c r="F71" s="174" t="s">
        <v>12</v>
      </c>
      <c r="G71" s="176" t="s">
        <v>13</v>
      </c>
    </row>
    <row r="72" spans="1:10" ht="12.75">
      <c r="A72" s="179"/>
      <c r="B72" s="179"/>
      <c r="C72" s="47"/>
      <c r="D72" s="20" t="s">
        <v>2</v>
      </c>
      <c r="E72" s="21" t="s">
        <v>3</v>
      </c>
      <c r="F72" s="175"/>
      <c r="G72" s="177"/>
      <c r="J72" s="66"/>
    </row>
    <row r="73" spans="1:7" s="7" customFormat="1" ht="10.5" customHeight="1" thickBot="1">
      <c r="A73" s="48"/>
      <c r="B73" s="48"/>
      <c r="C73" s="49"/>
      <c r="D73" s="122">
        <v>1</v>
      </c>
      <c r="E73" s="123">
        <v>2</v>
      </c>
      <c r="F73" s="78">
        <v>3</v>
      </c>
      <c r="G73" s="50" t="s">
        <v>14</v>
      </c>
    </row>
    <row r="74" spans="1:7" s="7" customFormat="1" ht="11.25" customHeight="1">
      <c r="A74" s="22" t="s">
        <v>31</v>
      </c>
      <c r="B74" s="51">
        <v>1000</v>
      </c>
      <c r="C74" s="124" t="s">
        <v>4</v>
      </c>
      <c r="D74" s="125">
        <f>SUM(D75)</f>
        <v>0</v>
      </c>
      <c r="E74" s="126">
        <f>SUM(E75)</f>
        <v>0</v>
      </c>
      <c r="F74" s="127">
        <f>SUM(F75)</f>
        <v>216827</v>
      </c>
      <c r="G74" s="128">
        <f>SUM(E74:F74)</f>
        <v>216827</v>
      </c>
    </row>
    <row r="75" spans="1:7" s="7" customFormat="1" ht="11.25" customHeight="1">
      <c r="A75" s="101"/>
      <c r="B75" s="88"/>
      <c r="C75" s="114" t="s">
        <v>26</v>
      </c>
      <c r="D75" s="8">
        <f>SUM(D76:D76)</f>
        <v>0</v>
      </c>
      <c r="E75" s="36">
        <f>SUM(E76:E76)</f>
        <v>0</v>
      </c>
      <c r="F75" s="129">
        <f>SUM(F76:F76)</f>
        <v>216827</v>
      </c>
      <c r="G75" s="112">
        <f>SUM(E75:F75)</f>
        <v>216827</v>
      </c>
    </row>
    <row r="76" spans="1:7" s="7" customFormat="1" ht="11.25" customHeight="1">
      <c r="A76" s="101"/>
      <c r="B76" s="88"/>
      <c r="C76" s="103" t="s">
        <v>27</v>
      </c>
      <c r="D76" s="104">
        <v>0</v>
      </c>
      <c r="E76" s="38">
        <v>0</v>
      </c>
      <c r="F76" s="15">
        <v>216827</v>
      </c>
      <c r="G76" s="110">
        <f>SUM(D76+F76)</f>
        <v>216827</v>
      </c>
    </row>
    <row r="77" spans="1:7" s="7" customFormat="1" ht="11.25" customHeight="1" thickBot="1">
      <c r="A77" s="101"/>
      <c r="B77" s="88"/>
      <c r="C77" s="140"/>
      <c r="D77" s="141"/>
      <c r="E77" s="41"/>
      <c r="F77" s="144"/>
      <c r="G77" s="142"/>
    </row>
    <row r="78" spans="1:7" s="7" customFormat="1" ht="11.25" customHeight="1">
      <c r="A78" s="108" t="s">
        <v>32</v>
      </c>
      <c r="B78" s="51">
        <v>5100</v>
      </c>
      <c r="C78" s="124" t="s">
        <v>4</v>
      </c>
      <c r="D78" s="52">
        <f>SUM(D79)</f>
        <v>0</v>
      </c>
      <c r="E78" s="139">
        <f>SUM(E79)</f>
        <v>0</v>
      </c>
      <c r="F78" s="53">
        <f>SUM(F79)</f>
        <v>8000</v>
      </c>
      <c r="G78" s="143">
        <f>SUM(E78:F78)</f>
        <v>8000</v>
      </c>
    </row>
    <row r="79" spans="1:10" s="7" customFormat="1" ht="11.25" customHeight="1">
      <c r="A79" s="101"/>
      <c r="B79" s="88"/>
      <c r="C79" s="109" t="s">
        <v>28</v>
      </c>
      <c r="D79" s="8">
        <f>SUM(D80:D80)</f>
        <v>0</v>
      </c>
      <c r="E79" s="36">
        <f>SUM(E80:E80)</f>
        <v>0</v>
      </c>
      <c r="F79" s="129">
        <f>SUM(F80:F80)</f>
        <v>8000</v>
      </c>
      <c r="G79" s="112">
        <f>SUM(E79:F79)</f>
        <v>8000</v>
      </c>
      <c r="J79" s="145"/>
    </row>
    <row r="80" spans="1:7" s="7" customFormat="1" ht="11.25" customHeight="1">
      <c r="A80" s="101"/>
      <c r="B80" s="88"/>
      <c r="C80" s="103" t="s">
        <v>34</v>
      </c>
      <c r="D80" s="104">
        <v>0</v>
      </c>
      <c r="E80" s="38">
        <v>0</v>
      </c>
      <c r="F80" s="15">
        <v>8000</v>
      </c>
      <c r="G80" s="110">
        <f>SUM(D80+F80)</f>
        <v>8000</v>
      </c>
    </row>
    <row r="81" spans="1:7" s="56" customFormat="1" ht="11.25" customHeight="1" thickBot="1">
      <c r="A81" s="54"/>
      <c r="B81" s="55"/>
      <c r="C81" s="132"/>
      <c r="D81" s="40"/>
      <c r="E81" s="41"/>
      <c r="F81" s="42"/>
      <c r="G81" s="43"/>
    </row>
    <row r="82" spans="1:7" ht="12" customHeight="1" thickBot="1">
      <c r="A82" s="162" t="s">
        <v>19</v>
      </c>
      <c r="B82" s="178"/>
      <c r="C82" s="178"/>
      <c r="D82" s="57">
        <f>SUM(D74+D78)</f>
        <v>0</v>
      </c>
      <c r="E82" s="58">
        <f>SUM(E74+E78)</f>
        <v>0</v>
      </c>
      <c r="F82" s="57">
        <f>SUM(F74+F78)</f>
        <v>224827</v>
      </c>
      <c r="G82" s="59">
        <f>SUM(G74+G78)</f>
        <v>224827</v>
      </c>
    </row>
    <row r="83" spans="1:7" ht="13.5" thickBot="1">
      <c r="A83" s="60"/>
      <c r="B83" s="60"/>
      <c r="C83" s="60"/>
      <c r="D83" s="1"/>
      <c r="E83" s="1"/>
      <c r="F83" s="1"/>
      <c r="G83" s="1"/>
    </row>
    <row r="84" spans="1:7" ht="13.5" thickBot="1">
      <c r="A84" s="61" t="s">
        <v>20</v>
      </c>
      <c r="B84" s="62"/>
      <c r="C84" s="62"/>
      <c r="D84" s="63">
        <f>SUM(D65+D82)</f>
        <v>0</v>
      </c>
      <c r="E84" s="64">
        <f>SUM(E65+E82)</f>
        <v>0</v>
      </c>
      <c r="F84" s="65">
        <f>SUM(F65+F82)</f>
        <v>1792517</v>
      </c>
      <c r="G84" s="65">
        <f>SUM(G65+G82)</f>
        <v>1792517</v>
      </c>
    </row>
    <row r="87" ht="12.75">
      <c r="F87" s="66"/>
    </row>
    <row r="89" ht="12.75">
      <c r="F89" s="66"/>
    </row>
  </sheetData>
  <mergeCells count="16">
    <mergeCell ref="A82:C82"/>
    <mergeCell ref="A70:A72"/>
    <mergeCell ref="B70:B72"/>
    <mergeCell ref="D70:G70"/>
    <mergeCell ref="D71:E71"/>
    <mergeCell ref="F71:F72"/>
    <mergeCell ref="G71:G72"/>
    <mergeCell ref="D9:G9"/>
    <mergeCell ref="D10:E10"/>
    <mergeCell ref="F10:F11"/>
    <mergeCell ref="G10:G11"/>
    <mergeCell ref="A34:A64"/>
    <mergeCell ref="A65:C65"/>
    <mergeCell ref="A9:A11"/>
    <mergeCell ref="B9:B11"/>
    <mergeCell ref="C9:C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2011-08-25T06:58:54Z</cp:lastPrinted>
  <dcterms:created xsi:type="dcterms:W3CDTF">2009-07-08T12:34:24Z</dcterms:created>
  <dcterms:modified xsi:type="dcterms:W3CDTF">2011-09-01T12:31:52Z</dcterms:modified>
  <cp:category/>
  <cp:version/>
  <cp:contentType/>
  <cp:contentStatus/>
</cp:coreProperties>
</file>