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2" windowHeight="11640" activeTab="0"/>
  </bookViews>
  <sheets>
    <sheet name="RK-28-2011-19, př.1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<sst xmlns="http://schemas.openxmlformats.org/spreadsheetml/2006/main" count="90" uniqueCount="60">
  <si>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I. Návrh na úpravu příjmové části rozpočtu kraje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</si>
  <si>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</si>
  <si>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</si>
  <si>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</si>
  <si>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</si>
  <si>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</si>
  <si>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</si>
  <si>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</si>
  <si>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</si>
  <si>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</si>
  <si>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</si>
  <si>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</si>
  <si>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</si>
  <si>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>3123 - Střední odborná učiliště a učiliště</t>
  </si>
  <si>
    <t>Zvýšení příjmů kraje celkem</t>
  </si>
  <si>
    <t>4=2+3</t>
  </si>
  <si>
    <t>počet stran: 1</t>
  </si>
  <si>
    <t>Střední škola stavební Třebíč, Kubišova 1214/9</t>
  </si>
  <si>
    <t>VOŠ a SOŠ zem.-technická Bystřice nad Pernštejnem, Studentská 1</t>
  </si>
  <si>
    <t>Střední odborná škola a Střední odborné učiliště Třešť, K Valše 38</t>
  </si>
  <si>
    <t>Střední škola technická Jihlava, Polenská 2</t>
  </si>
  <si>
    <t>2212 - Silnice</t>
  </si>
  <si>
    <t>z toho: KSÚS Vysočiny</t>
  </si>
  <si>
    <t>4357 - Domovy</t>
  </si>
  <si>
    <t>3533 - Zdravotnická záchranná služba</t>
  </si>
  <si>
    <t>z toho: ZZS kraje Vysočina</t>
  </si>
  <si>
    <t xml:space="preserve">           Domov pro seniory Velké Meziříčí</t>
  </si>
  <si>
    <t>z toho: Dětský domov Kamenice nad Lipou</t>
  </si>
  <si>
    <t>3529 - Ostatní ústavní péče</t>
  </si>
  <si>
    <t xml:space="preserve">           Domov důchodců Humpolec</t>
  </si>
  <si>
    <t>3315 - Činnost muzeí a galerií</t>
  </si>
  <si>
    <t>z toho: Muzeum Vysočiny Třebíč</t>
  </si>
  <si>
    <t>z toho: Ústav sociální péče Zboží</t>
  </si>
  <si>
    <t xml:space="preserve">           Diagnostický ústav sociální péče Černovice </t>
  </si>
  <si>
    <t xml:space="preserve">           Ústav sociální péče Lidmaň</t>
  </si>
  <si>
    <t xml:space="preserve">           Diagnostický ústav sociální péče Černovice</t>
  </si>
  <si>
    <t>/v Kč/</t>
  </si>
  <si>
    <t>Gymnázium, SOŠ a VOŠ Ledeč nad Sázavou, Husovo nám. 1</t>
  </si>
  <si>
    <t>OA a Jazyková škola s právem st. jazykové zk. Jihlava, nám. Svobody 1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</si>
  <si>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</si>
  <si>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</si>
  <si>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</si>
  <si>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</si>
  <si>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 xml:space="preserve">Střední odborné učiliště technické, Chotěboř, Žižkova 1501 </t>
  </si>
  <si>
    <t>Obchodní akademie a Hotelová škola Havlíčkův Brod, Bratříků 851</t>
  </si>
  <si>
    <t>Akademie - VOŠ, Gymn. a SOŠ um.prům. Světlá n. Sázavou, Sázavská 547</t>
  </si>
  <si>
    <t>Střední škola automobilní Jihlava, Školní 1a</t>
  </si>
  <si>
    <t>Střední škola obchodu a služeb Jihlava, K. Světlé 2</t>
  </si>
  <si>
    <t>Střední škola stavební Jihlava, Žižkova 50</t>
  </si>
  <si>
    <t>Střední škola Pelhřimov, Friedova 1469</t>
  </si>
  <si>
    <t>Střední škola Kamenice nad Lipou, Masarykova 410</t>
  </si>
  <si>
    <t>Střední škola řemesel a služeb Moravské Budějovice, Tov. Sady 79</t>
  </si>
  <si>
    <t>Střední škola řemesel Třebíč, Demlova 890</t>
  </si>
  <si>
    <t>Střední odborná škola Nové Město na Moravě, Na Bělisku 295</t>
  </si>
  <si>
    <t>Střední škola řemesel a služeb Velké Meziříčí, Hornoměstská 35</t>
  </si>
  <si>
    <t>3125 - Školní hospodářství, školní statky</t>
  </si>
  <si>
    <t>3121 - Gymnázia</t>
  </si>
  <si>
    <t>Školní statek Humpolec, Dusilov 384</t>
  </si>
  <si>
    <t>Návrh na úpravu rozpočtu Kraje Vysočina na rok 2011</t>
  </si>
  <si>
    <t>RK-28-2011-19,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</si>
</sst>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2" borderId="18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2" fillId="2" borderId="9" xfId="0" applyFont="1" applyFill="1" applyBorder="1" applyAlignment="1">
      <alignment horizontal="left"/>
    </xf>
    <xf numFmtId="4" fontId="6" fillId="2" borderId="12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6" fillId="2" borderId="29" xfId="0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4" fontId="6" fillId="2" borderId="30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/>
    </xf>
    <xf numFmtId="4" fontId="8" fillId="3" borderId="29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6" fillId="0" borderId="18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6" fillId="2" borderId="1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1" xfId="0" applyNumberFormat="1" applyFont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4" fontId="6" fillId="2" borderId="35" xfId="0" applyNumberFormat="1" applyFont="1" applyFill="1" applyBorder="1" applyAlignment="1">
      <alignment horizontal="right" vertical="center"/>
    </xf>
    <xf numFmtId="4" fontId="6" fillId="2" borderId="36" xfId="0" applyNumberFormat="1" applyFont="1" applyFill="1" applyBorder="1" applyAlignment="1">
      <alignment horizontal="right" vertical="center"/>
    </xf>
    <xf numFmtId="4" fontId="6" fillId="2" borderId="37" xfId="0" applyNumberFormat="1" applyFont="1" applyFill="1" applyBorder="1" applyAlignment="1">
      <alignment horizontal="right" vertical="center"/>
    </xf>
    <xf numFmtId="4" fontId="6" fillId="2" borderId="38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9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1">
      <selection activeCell="E1" sqref="E1:F1"/>
    </sheetView>
  </sheetViews>
  <sheetFormatPr defaultColWidth="9.140625" defaultRowHeight="12.75" customHeight="1"/>
  <cols>
    <col min="1" max="1" width="37.28125" style="1" customWidth="1"/>
    <col min="2" max="2" width="60.00390625" style="1" customWidth="1"/>
    <col min="3" max="3" width="10.7109375" style="1" customWidth="1"/>
    <col min="4" max="4" width="10.140625" style="1" customWidth="1"/>
    <col min="5" max="5" width="11.57421875" style="1" customWidth="1"/>
    <col min="6" max="6" width="12.7109375" style="3" customWidth="1"/>
    <col min="18" max="16384" width="9.140625" style="1" customWidth="1"/>
  </cols>
  <sheetData>
    <row r="1" spans="5:6" ht="12.75" customHeight="1">
      <c r="E1" s="142" t="s">
        <v>59</v>
      </c>
      <c r="F1" s="143"/>
    </row>
    <row r="2" ht="12.75" customHeight="1">
      <c r="E2" s="52" t="s">
        <v>16</v>
      </c>
    </row>
    <row r="3" spans="1:17" s="2" customFormat="1" ht="12.75" customHeight="1">
      <c r="A3" s="144" t="s">
        <v>58</v>
      </c>
      <c r="B3" s="144"/>
      <c r="C3" s="144"/>
      <c r="D3" s="144"/>
      <c r="E3" s="144"/>
      <c r="F3" s="144"/>
      <c r="G3"/>
      <c r="H3"/>
      <c r="I3"/>
      <c r="J3"/>
      <c r="K3"/>
      <c r="L3"/>
      <c r="M3"/>
      <c r="N3"/>
      <c r="O3"/>
      <c r="P3"/>
      <c r="Q3"/>
    </row>
    <row r="5" spans="1:6" ht="12.75" customHeight="1">
      <c r="A5" s="4" t="s">
        <v>0</v>
      </c>
      <c r="B5" s="5"/>
      <c r="C5" s="6"/>
      <c r="D5" s="6"/>
      <c r="E5" s="6"/>
      <c r="F5" s="7"/>
    </row>
    <row r="6" spans="1:6" ht="12.75" customHeight="1" thickBot="1">
      <c r="A6" s="8"/>
      <c r="B6" s="8"/>
      <c r="C6" s="8"/>
      <c r="D6" s="8"/>
      <c r="E6" s="8"/>
      <c r="F6" s="9" t="s">
        <v>36</v>
      </c>
    </row>
    <row r="7" spans="1:6" ht="12.75" customHeight="1">
      <c r="A7" s="145" t="s">
        <v>1</v>
      </c>
      <c r="B7" s="10" t="s">
        <v>2</v>
      </c>
      <c r="C7" s="147" t="s">
        <v>3</v>
      </c>
      <c r="D7" s="148"/>
      <c r="E7" s="149" t="s">
        <v>4</v>
      </c>
      <c r="F7" s="151" t="s">
        <v>5</v>
      </c>
    </row>
    <row r="8" spans="1:6" ht="12.75" customHeight="1" thickBot="1">
      <c r="A8" s="146"/>
      <c r="B8" s="11" t="s">
        <v>6</v>
      </c>
      <c r="C8" s="12" t="s">
        <v>7</v>
      </c>
      <c r="D8" s="13" t="s">
        <v>8</v>
      </c>
      <c r="E8" s="150"/>
      <c r="F8" s="152"/>
    </row>
    <row r="9" spans="1:17" s="17" customFormat="1" ht="12.75" customHeight="1">
      <c r="A9" s="76"/>
      <c r="B9" s="76"/>
      <c r="C9" s="14">
        <v>1</v>
      </c>
      <c r="D9" s="15">
        <v>2</v>
      </c>
      <c r="E9" s="106">
        <v>3</v>
      </c>
      <c r="F9" s="16" t="s">
        <v>15</v>
      </c>
      <c r="G9"/>
      <c r="H9"/>
      <c r="I9"/>
      <c r="J9"/>
      <c r="K9"/>
      <c r="L9"/>
      <c r="M9"/>
      <c r="N9"/>
      <c r="O9"/>
      <c r="P9"/>
      <c r="Q9"/>
    </row>
    <row r="10" spans="1:17" s="17" customFormat="1" ht="12.75" customHeight="1">
      <c r="A10" s="77" t="s">
        <v>21</v>
      </c>
      <c r="B10" s="89" t="s">
        <v>9</v>
      </c>
      <c r="C10" s="38">
        <f>SUM(C13+C11)</f>
        <v>0</v>
      </c>
      <c r="D10" s="130">
        <f>SUM(D13+D11)</f>
        <v>0</v>
      </c>
      <c r="E10" s="107">
        <f>SUM(E13+E11)</f>
        <v>561117</v>
      </c>
      <c r="F10" s="39">
        <f>SUM(E10+D10)</f>
        <v>561117</v>
      </c>
      <c r="G10"/>
      <c r="H10"/>
      <c r="I10"/>
      <c r="J10"/>
      <c r="K10"/>
      <c r="L10"/>
      <c r="M10"/>
      <c r="N10"/>
      <c r="O10"/>
      <c r="P10"/>
      <c r="Q10"/>
    </row>
    <row r="11" spans="1:17" s="17" customFormat="1" ht="12.75" customHeight="1">
      <c r="A11" s="75"/>
      <c r="B11" s="90" t="s">
        <v>10</v>
      </c>
      <c r="C11" s="40">
        <f>SUM(C12:C12)</f>
        <v>0</v>
      </c>
      <c r="D11" s="131">
        <f>SUM(D12:D12)</f>
        <v>0</v>
      </c>
      <c r="E11" s="108">
        <f>SUM(E12)</f>
        <v>361517</v>
      </c>
      <c r="F11" s="42">
        <f>SUM(E11+D11)</f>
        <v>361517</v>
      </c>
      <c r="G11"/>
      <c r="H11"/>
      <c r="I11"/>
      <c r="J11"/>
      <c r="K11"/>
      <c r="L11"/>
      <c r="M11"/>
      <c r="N11"/>
      <c r="O11"/>
      <c r="P11"/>
      <c r="Q11"/>
    </row>
    <row r="12" spans="1:17" s="17" customFormat="1" ht="12.75" customHeight="1">
      <c r="A12" s="75"/>
      <c r="B12" s="91" t="s">
        <v>22</v>
      </c>
      <c r="C12" s="43">
        <v>0</v>
      </c>
      <c r="D12" s="132">
        <v>0</v>
      </c>
      <c r="E12" s="109">
        <v>361517</v>
      </c>
      <c r="F12" s="45">
        <f>SUM(C12+E12)</f>
        <v>361517</v>
      </c>
      <c r="G12"/>
      <c r="H12"/>
      <c r="I12"/>
      <c r="J12"/>
      <c r="K12"/>
      <c r="L12"/>
      <c r="M12"/>
      <c r="N12"/>
      <c r="O12"/>
      <c r="P12"/>
      <c r="Q12"/>
    </row>
    <row r="13" spans="1:17" s="17" customFormat="1" ht="12.75" customHeight="1">
      <c r="A13" s="75"/>
      <c r="B13" s="90" t="s">
        <v>11</v>
      </c>
      <c r="C13" s="41">
        <f>SUM(C14:C14)</f>
        <v>0</v>
      </c>
      <c r="D13" s="131">
        <f>SUM(D14:D14)</f>
        <v>0</v>
      </c>
      <c r="E13" s="108">
        <f>SUM(E14:E14)</f>
        <v>199600</v>
      </c>
      <c r="F13" s="46">
        <f>SUM(E13+D13)</f>
        <v>199600</v>
      </c>
      <c r="G13"/>
      <c r="H13"/>
      <c r="I13"/>
      <c r="J13"/>
      <c r="K13"/>
      <c r="L13"/>
      <c r="M13"/>
      <c r="N13"/>
      <c r="O13"/>
      <c r="P13"/>
      <c r="Q13"/>
    </row>
    <row r="14" spans="1:17" s="17" customFormat="1" ht="12.75" customHeight="1">
      <c r="A14" s="75"/>
      <c r="B14" s="91" t="s">
        <v>22</v>
      </c>
      <c r="C14" s="44">
        <v>0</v>
      </c>
      <c r="D14" s="132">
        <v>0</v>
      </c>
      <c r="E14" s="109">
        <v>199600</v>
      </c>
      <c r="F14" s="45">
        <f>SUM(C14+E14)</f>
        <v>199600</v>
      </c>
      <c r="G14"/>
      <c r="H14"/>
      <c r="I14"/>
      <c r="J14"/>
      <c r="K14"/>
      <c r="L14"/>
      <c r="M14"/>
      <c r="N14"/>
      <c r="O14"/>
      <c r="P14"/>
      <c r="Q14"/>
    </row>
    <row r="15" spans="1:17" ht="12.75" customHeight="1">
      <c r="A15" s="75"/>
      <c r="B15" s="78"/>
      <c r="C15" s="44"/>
      <c r="D15" s="132"/>
      <c r="E15" s="109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77" t="s">
        <v>30</v>
      </c>
      <c r="B16" s="89" t="s">
        <v>9</v>
      </c>
      <c r="C16" s="38">
        <f>SUM(C19+C17)</f>
        <v>0</v>
      </c>
      <c r="D16" s="130">
        <f>SUM(D19+D17)</f>
        <v>0</v>
      </c>
      <c r="E16" s="107">
        <f>SUM(E19+E17)</f>
        <v>35249</v>
      </c>
      <c r="F16" s="39">
        <f>SUM(E16+D16)</f>
        <v>35249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75"/>
      <c r="B17" s="90" t="s">
        <v>10</v>
      </c>
      <c r="C17" s="40">
        <f>SUM(C18:C18)</f>
        <v>0</v>
      </c>
      <c r="D17" s="131">
        <f>SUM(D18:D18)</f>
        <v>0</v>
      </c>
      <c r="E17" s="108">
        <f>SUM(E18)</f>
        <v>4392</v>
      </c>
      <c r="F17" s="42">
        <f>SUM(E17+D17)</f>
        <v>4392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75"/>
      <c r="B18" s="91" t="s">
        <v>31</v>
      </c>
      <c r="C18" s="43">
        <v>0</v>
      </c>
      <c r="D18" s="132">
        <v>0</v>
      </c>
      <c r="E18" s="109">
        <v>4392</v>
      </c>
      <c r="F18" s="45">
        <f>SUM(C18+E18)</f>
        <v>4392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75"/>
      <c r="B19" s="90" t="s">
        <v>11</v>
      </c>
      <c r="C19" s="41">
        <f>SUM(C20:C20)</f>
        <v>0</v>
      </c>
      <c r="D19" s="131">
        <f>SUM(D20:D20)</f>
        <v>0</v>
      </c>
      <c r="E19" s="108">
        <f>SUM(E20:E20)</f>
        <v>30857</v>
      </c>
      <c r="F19" s="46">
        <f>SUM(E19+D19)</f>
        <v>30857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75"/>
      <c r="B20" s="91" t="s">
        <v>31</v>
      </c>
      <c r="C20" s="44">
        <v>0</v>
      </c>
      <c r="D20" s="132">
        <v>0</v>
      </c>
      <c r="E20" s="109">
        <v>30857</v>
      </c>
      <c r="F20" s="45">
        <f>SUM(C20+E20)</f>
        <v>30857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75"/>
      <c r="B21" s="75"/>
      <c r="C21" s="87"/>
      <c r="D21" s="133"/>
      <c r="E21" s="110"/>
      <c r="F21" s="6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77" t="s">
        <v>23</v>
      </c>
      <c r="B22" s="92" t="s">
        <v>9</v>
      </c>
      <c r="C22" s="134">
        <f>SUM(C23+C29)</f>
        <v>0</v>
      </c>
      <c r="D22" s="130">
        <f>SUM(D24:D28)</f>
        <v>0</v>
      </c>
      <c r="E22" s="111">
        <f>SUM(E23+E29)</f>
        <v>201759</v>
      </c>
      <c r="F22" s="88">
        <f>SUM(D22:E22)</f>
        <v>201759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75"/>
      <c r="B23" s="93" t="s">
        <v>10</v>
      </c>
      <c r="C23" s="41">
        <f>SUM(C24:C28)</f>
        <v>0</v>
      </c>
      <c r="D23" s="131">
        <f>SUM(D24)</f>
        <v>0</v>
      </c>
      <c r="E23" s="108">
        <f>SUM(E24:E28)</f>
        <v>66869</v>
      </c>
      <c r="F23" s="42">
        <f>SUM(D23:E23)</f>
        <v>66869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75"/>
      <c r="B24" s="78" t="s">
        <v>32</v>
      </c>
      <c r="C24" s="44">
        <v>0</v>
      </c>
      <c r="D24" s="132">
        <v>0</v>
      </c>
      <c r="E24" s="109">
        <v>25200</v>
      </c>
      <c r="F24" s="47">
        <f>SUM(C24+E24)</f>
        <v>25200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75"/>
      <c r="B25" s="78" t="s">
        <v>33</v>
      </c>
      <c r="C25" s="44">
        <v>0</v>
      </c>
      <c r="D25" s="132">
        <v>0</v>
      </c>
      <c r="E25" s="109">
        <v>14364</v>
      </c>
      <c r="F25" s="47">
        <f>SUM(C25+E25)</f>
        <v>14364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75"/>
      <c r="B26" s="78" t="s">
        <v>29</v>
      </c>
      <c r="C26" s="44">
        <v>0</v>
      </c>
      <c r="D26" s="132">
        <v>0</v>
      </c>
      <c r="E26" s="109">
        <v>3800</v>
      </c>
      <c r="F26" s="47">
        <f>SUM(C26+E26)</f>
        <v>3800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75"/>
      <c r="B27" s="78" t="s">
        <v>26</v>
      </c>
      <c r="C27" s="44">
        <v>0</v>
      </c>
      <c r="D27" s="132">
        <v>0</v>
      </c>
      <c r="E27" s="109">
        <v>23505</v>
      </c>
      <c r="F27" s="47">
        <f>SUM(C27+E27)</f>
        <v>23505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75"/>
      <c r="B28" s="91"/>
      <c r="C28" s="44"/>
      <c r="D28" s="132"/>
      <c r="E28" s="109"/>
      <c r="F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75"/>
      <c r="B29" s="90" t="s">
        <v>11</v>
      </c>
      <c r="C29" s="41">
        <f>SUM(C30:C33)</f>
        <v>0</v>
      </c>
      <c r="D29" s="60">
        <f>SUM(D30:D33)</f>
        <v>0</v>
      </c>
      <c r="E29" s="108">
        <f>SUM(E30:E33)</f>
        <v>134890</v>
      </c>
      <c r="F29" s="49">
        <f>SUM(D29:E29)</f>
        <v>134890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75"/>
      <c r="B30" s="78" t="s">
        <v>32</v>
      </c>
      <c r="C30" s="44">
        <v>0</v>
      </c>
      <c r="D30" s="132">
        <v>0</v>
      </c>
      <c r="E30" s="109">
        <v>39790</v>
      </c>
      <c r="F30" s="47">
        <f>SUM(C30+E30)</f>
        <v>39790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75"/>
      <c r="B31" s="78" t="s">
        <v>35</v>
      </c>
      <c r="C31" s="44">
        <v>0</v>
      </c>
      <c r="D31" s="132">
        <v>0</v>
      </c>
      <c r="E31" s="109">
        <v>67100</v>
      </c>
      <c r="F31" s="47">
        <f>SUM(C31+E31)</f>
        <v>67100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75"/>
      <c r="B32" s="78" t="s">
        <v>34</v>
      </c>
      <c r="C32" s="44">
        <v>0</v>
      </c>
      <c r="D32" s="132">
        <v>0</v>
      </c>
      <c r="E32" s="109">
        <v>20000</v>
      </c>
      <c r="F32" s="47">
        <f>SUM(C32+E32)</f>
        <v>20000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75"/>
      <c r="B33" s="78" t="s">
        <v>29</v>
      </c>
      <c r="C33" s="44">
        <v>0</v>
      </c>
      <c r="D33" s="132">
        <v>0</v>
      </c>
      <c r="E33" s="109">
        <v>8000</v>
      </c>
      <c r="F33" s="47">
        <f>SUM(C33+E33)</f>
        <v>8000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78"/>
      <c r="B34" s="78"/>
      <c r="C34" s="44"/>
      <c r="D34" s="132"/>
      <c r="E34" s="109"/>
      <c r="F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77" t="s">
        <v>24</v>
      </c>
      <c r="B35" s="94" t="s">
        <v>9</v>
      </c>
      <c r="C35" s="38">
        <f aca="true" t="shared" si="0" ref="C35:E36">SUM(C36)</f>
        <v>0</v>
      </c>
      <c r="D35" s="130">
        <f t="shared" si="0"/>
        <v>0</v>
      </c>
      <c r="E35" s="112">
        <f t="shared" si="0"/>
        <v>13000</v>
      </c>
      <c r="F35" s="50">
        <f>SUM(D35:E35)</f>
        <v>13000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79"/>
      <c r="B36" s="90" t="s">
        <v>11</v>
      </c>
      <c r="C36" s="41">
        <f t="shared" si="0"/>
        <v>0</v>
      </c>
      <c r="D36" s="60">
        <f t="shared" si="0"/>
        <v>0</v>
      </c>
      <c r="E36" s="108">
        <f t="shared" si="0"/>
        <v>13000</v>
      </c>
      <c r="F36" s="49">
        <f>SUM(D36:E36)</f>
        <v>13000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79"/>
      <c r="B37" s="78" t="s">
        <v>25</v>
      </c>
      <c r="C37" s="57">
        <v>0</v>
      </c>
      <c r="D37" s="135">
        <v>0</v>
      </c>
      <c r="E37" s="113">
        <v>13000</v>
      </c>
      <c r="F37" s="47">
        <f>SUM(E37+D37)</f>
        <v>13000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 thickBot="1">
      <c r="A38" s="79"/>
      <c r="B38" s="78"/>
      <c r="C38" s="57"/>
      <c r="D38" s="135"/>
      <c r="E38" s="113"/>
      <c r="F38" s="4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80" t="s">
        <v>28</v>
      </c>
      <c r="B39" s="94" t="s">
        <v>9</v>
      </c>
      <c r="C39" s="59">
        <f aca="true" t="shared" si="1" ref="C39:F40">SUM(C40)</f>
        <v>0</v>
      </c>
      <c r="D39" s="136">
        <f t="shared" si="1"/>
        <v>0</v>
      </c>
      <c r="E39" s="114">
        <f t="shared" si="1"/>
        <v>0</v>
      </c>
      <c r="F39" s="48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79"/>
      <c r="B40" s="90" t="s">
        <v>10</v>
      </c>
      <c r="C40" s="41">
        <f t="shared" si="1"/>
        <v>0</v>
      </c>
      <c r="D40" s="131">
        <f t="shared" si="1"/>
        <v>0</v>
      </c>
      <c r="E40" s="108">
        <f t="shared" si="1"/>
        <v>0</v>
      </c>
      <c r="F40" s="58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79"/>
      <c r="B41" s="78" t="s">
        <v>27</v>
      </c>
      <c r="C41" s="57">
        <v>0</v>
      </c>
      <c r="D41" s="135">
        <v>0</v>
      </c>
      <c r="E41" s="113">
        <v>0</v>
      </c>
      <c r="F41" s="45">
        <f>SUM(E41+D41)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75"/>
      <c r="B42" s="78"/>
      <c r="C42" s="44"/>
      <c r="D42" s="132"/>
      <c r="E42" s="109"/>
      <c r="F42" s="4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65" t="s">
        <v>56</v>
      </c>
      <c r="B43" s="95" t="s">
        <v>9</v>
      </c>
      <c r="C43" s="66">
        <f>SUM(C44+C44)</f>
        <v>0</v>
      </c>
      <c r="D43" s="137">
        <f>SUM(D44+D44)</f>
        <v>0</v>
      </c>
      <c r="E43" s="115">
        <v>16901</v>
      </c>
      <c r="F43" s="67">
        <v>16901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>
      <c r="A44" s="68"/>
      <c r="B44" s="90" t="s">
        <v>10</v>
      </c>
      <c r="C44" s="69">
        <v>0</v>
      </c>
      <c r="D44" s="138">
        <v>0</v>
      </c>
      <c r="E44" s="116">
        <v>16901</v>
      </c>
      <c r="F44" s="25">
        <v>16901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68"/>
      <c r="B45" s="96" t="s">
        <v>37</v>
      </c>
      <c r="C45" s="53">
        <v>0</v>
      </c>
      <c r="D45" s="54">
        <v>0</v>
      </c>
      <c r="E45" s="117">
        <v>16901</v>
      </c>
      <c r="F45" s="30">
        <v>16901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68"/>
      <c r="B46" s="97"/>
      <c r="C46" s="70"/>
      <c r="D46" s="139"/>
      <c r="E46" s="118"/>
      <c r="F46" s="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 thickBot="1">
      <c r="A47" s="72" t="s">
        <v>12</v>
      </c>
      <c r="B47" s="98" t="s">
        <v>9</v>
      </c>
      <c r="C47" s="23">
        <v>0</v>
      </c>
      <c r="D47" s="140">
        <v>0</v>
      </c>
      <c r="E47" s="56">
        <v>286019</v>
      </c>
      <c r="F47" s="27">
        <v>286019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81"/>
      <c r="B48" s="90" t="s">
        <v>10</v>
      </c>
      <c r="C48" s="24">
        <v>0</v>
      </c>
      <c r="D48" s="34">
        <v>0</v>
      </c>
      <c r="E48" s="119">
        <v>25219</v>
      </c>
      <c r="F48" s="25">
        <v>25219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75"/>
      <c r="B49" s="99" t="s">
        <v>38</v>
      </c>
      <c r="C49" s="63">
        <v>0</v>
      </c>
      <c r="D49" s="64">
        <v>0</v>
      </c>
      <c r="E49" s="62">
        <v>1500</v>
      </c>
      <c r="F49" s="22">
        <v>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75"/>
      <c r="B50" s="96" t="s">
        <v>39</v>
      </c>
      <c r="C50" s="20">
        <v>0</v>
      </c>
      <c r="D50" s="30">
        <v>0</v>
      </c>
      <c r="E50" s="120">
        <v>3400</v>
      </c>
      <c r="F50" s="22">
        <v>3400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75"/>
      <c r="B51" s="100" t="s">
        <v>17</v>
      </c>
      <c r="C51" s="20">
        <v>0</v>
      </c>
      <c r="D51" s="30">
        <v>0</v>
      </c>
      <c r="E51" s="120">
        <v>11106</v>
      </c>
      <c r="F51" s="22">
        <v>11106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75"/>
      <c r="B52" s="100" t="s">
        <v>40</v>
      </c>
      <c r="C52" s="20">
        <v>0</v>
      </c>
      <c r="D52" s="30">
        <v>0</v>
      </c>
      <c r="E52" s="120">
        <v>4300</v>
      </c>
      <c r="F52" s="22">
        <v>4300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75"/>
      <c r="B53" s="100" t="s">
        <v>41</v>
      </c>
      <c r="C53" s="20">
        <v>0</v>
      </c>
      <c r="D53" s="30">
        <v>0</v>
      </c>
      <c r="E53" s="121">
        <v>1020</v>
      </c>
      <c r="F53" s="22">
        <v>1020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75"/>
      <c r="B54" s="100" t="s">
        <v>42</v>
      </c>
      <c r="C54" s="20">
        <v>0</v>
      </c>
      <c r="D54" s="30">
        <v>0</v>
      </c>
      <c r="E54" s="120">
        <v>1833</v>
      </c>
      <c r="F54" s="22">
        <v>1833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75"/>
      <c r="B55" s="100" t="s">
        <v>18</v>
      </c>
      <c r="C55" s="20">
        <v>0</v>
      </c>
      <c r="D55" s="30">
        <v>0</v>
      </c>
      <c r="E55" s="120">
        <v>2060</v>
      </c>
      <c r="F55" s="22">
        <v>2060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75"/>
      <c r="B56" s="100"/>
      <c r="C56" s="20"/>
      <c r="D56" s="30"/>
      <c r="E56" s="120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82"/>
      <c r="B57" s="90" t="s">
        <v>11</v>
      </c>
      <c r="C57" s="18">
        <v>0</v>
      </c>
      <c r="D57" s="35">
        <v>0</v>
      </c>
      <c r="E57" s="116">
        <v>260800</v>
      </c>
      <c r="F57" s="25">
        <v>260800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82"/>
      <c r="B58" s="96" t="s">
        <v>39</v>
      </c>
      <c r="C58" s="20">
        <v>0</v>
      </c>
      <c r="D58" s="30">
        <v>0</v>
      </c>
      <c r="E58" s="122">
        <v>138600</v>
      </c>
      <c r="F58" s="22">
        <v>138600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82"/>
      <c r="B59" s="100" t="s">
        <v>40</v>
      </c>
      <c r="C59" s="20">
        <v>0</v>
      </c>
      <c r="D59" s="30">
        <v>0</v>
      </c>
      <c r="E59" s="123">
        <v>82000</v>
      </c>
      <c r="F59" s="21">
        <v>82000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75"/>
      <c r="B60" s="100" t="s">
        <v>41</v>
      </c>
      <c r="C60" s="20">
        <v>0</v>
      </c>
      <c r="D60" s="30">
        <v>0</v>
      </c>
      <c r="E60" s="124">
        <v>200</v>
      </c>
      <c r="F60" s="22">
        <v>200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6" ht="12.75" customHeight="1">
      <c r="A61" s="75"/>
      <c r="B61" s="100" t="s">
        <v>18</v>
      </c>
      <c r="C61" s="20">
        <v>0</v>
      </c>
      <c r="D61" s="30">
        <v>0</v>
      </c>
      <c r="E61" s="125">
        <v>40000</v>
      </c>
      <c r="F61" s="22">
        <v>40000</v>
      </c>
    </row>
    <row r="62" spans="1:6" ht="12.75" customHeight="1" thickBot="1">
      <c r="A62" s="83"/>
      <c r="B62" s="101"/>
      <c r="C62" s="20"/>
      <c r="D62" s="36"/>
      <c r="E62" s="120"/>
      <c r="F62" s="26"/>
    </row>
    <row r="63" spans="1:6" ht="12.75" customHeight="1">
      <c r="A63" s="84" t="s">
        <v>13</v>
      </c>
      <c r="B63" s="98" t="s">
        <v>9</v>
      </c>
      <c r="C63" s="23">
        <v>0</v>
      </c>
      <c r="D63" s="140">
        <f>SUM(D64+D76)</f>
        <v>0</v>
      </c>
      <c r="E63" s="56">
        <f>SUM(E64+E76)</f>
        <v>549472</v>
      </c>
      <c r="F63" s="27">
        <f>SUM(F64+F76)</f>
        <v>549472</v>
      </c>
    </row>
    <row r="64" spans="1:6" ht="12.75" customHeight="1">
      <c r="A64" s="75"/>
      <c r="B64" s="90" t="s">
        <v>10</v>
      </c>
      <c r="C64" s="24">
        <v>0</v>
      </c>
      <c r="D64" s="34">
        <v>0</v>
      </c>
      <c r="E64" s="119">
        <v>107181</v>
      </c>
      <c r="F64" s="25">
        <v>107181</v>
      </c>
    </row>
    <row r="65" spans="1:6" ht="12.75" customHeight="1">
      <c r="A65" s="75"/>
      <c r="B65" s="100" t="s">
        <v>43</v>
      </c>
      <c r="C65" s="63">
        <v>0</v>
      </c>
      <c r="D65" s="64">
        <v>0</v>
      </c>
      <c r="E65" s="62">
        <v>6986</v>
      </c>
      <c r="F65" s="64">
        <v>6986</v>
      </c>
    </row>
    <row r="66" spans="1:6" ht="12.75" customHeight="1">
      <c r="A66" s="75"/>
      <c r="B66" s="100" t="s">
        <v>44</v>
      </c>
      <c r="C66" s="20">
        <v>0</v>
      </c>
      <c r="D66" s="30">
        <v>0</v>
      </c>
      <c r="E66" s="126">
        <v>2044</v>
      </c>
      <c r="F66" s="26">
        <v>2044</v>
      </c>
    </row>
    <row r="67" spans="1:6" ht="12.75" customHeight="1">
      <c r="A67" s="75"/>
      <c r="B67" s="100" t="s">
        <v>19</v>
      </c>
      <c r="C67" s="20">
        <v>0</v>
      </c>
      <c r="D67" s="30">
        <v>0</v>
      </c>
      <c r="E67" s="126">
        <v>6130</v>
      </c>
      <c r="F67" s="26">
        <v>6130</v>
      </c>
    </row>
    <row r="68" spans="1:6" ht="12.75" customHeight="1">
      <c r="A68" s="75"/>
      <c r="B68" s="100" t="s">
        <v>47</v>
      </c>
      <c r="C68" s="20">
        <v>0</v>
      </c>
      <c r="D68" s="30">
        <v>0</v>
      </c>
      <c r="E68" s="126">
        <v>200</v>
      </c>
      <c r="F68" s="26">
        <v>200</v>
      </c>
    </row>
    <row r="69" spans="1:6" ht="12.75" customHeight="1">
      <c r="A69" s="75"/>
      <c r="B69" s="100" t="s">
        <v>20</v>
      </c>
      <c r="C69" s="20">
        <v>0</v>
      </c>
      <c r="D69" s="30">
        <v>0</v>
      </c>
      <c r="E69" s="126">
        <v>5660</v>
      </c>
      <c r="F69" s="26">
        <v>5660</v>
      </c>
    </row>
    <row r="70" spans="1:6" ht="12.75" customHeight="1">
      <c r="A70" s="82"/>
      <c r="B70" s="99" t="s">
        <v>48</v>
      </c>
      <c r="C70" s="20">
        <v>0</v>
      </c>
      <c r="D70" s="30">
        <v>0</v>
      </c>
      <c r="E70" s="126">
        <v>24435</v>
      </c>
      <c r="F70" s="26">
        <v>24435</v>
      </c>
    </row>
    <row r="71" spans="1:6" ht="12.75" customHeight="1">
      <c r="A71" s="75"/>
      <c r="B71" s="100" t="s">
        <v>49</v>
      </c>
      <c r="C71" s="20">
        <v>0</v>
      </c>
      <c r="D71" s="30">
        <v>0</v>
      </c>
      <c r="E71" s="126">
        <v>9990</v>
      </c>
      <c r="F71" s="26">
        <v>9990</v>
      </c>
    </row>
    <row r="72" spans="1:6" ht="12.75" customHeight="1">
      <c r="A72" s="75"/>
      <c r="B72" s="100" t="s">
        <v>50</v>
      </c>
      <c r="C72" s="20">
        <v>0</v>
      </c>
      <c r="D72" s="30">
        <v>0</v>
      </c>
      <c r="E72" s="126">
        <v>26940</v>
      </c>
      <c r="F72" s="26">
        <v>26940</v>
      </c>
    </row>
    <row r="73" spans="1:6" ht="12.75" customHeight="1">
      <c r="A73" s="75"/>
      <c r="B73" s="100" t="s">
        <v>51</v>
      </c>
      <c r="C73" s="20">
        <v>0</v>
      </c>
      <c r="D73" s="30">
        <v>0</v>
      </c>
      <c r="E73" s="126">
        <v>15000</v>
      </c>
      <c r="F73" s="26">
        <v>15000</v>
      </c>
    </row>
    <row r="74" spans="1:6" ht="12.75" customHeight="1">
      <c r="A74" s="75"/>
      <c r="B74" s="100" t="s">
        <v>53</v>
      </c>
      <c r="C74" s="20">
        <v>0</v>
      </c>
      <c r="D74" s="30">
        <v>0</v>
      </c>
      <c r="E74" s="126">
        <v>9796</v>
      </c>
      <c r="F74" s="26">
        <v>9796</v>
      </c>
    </row>
    <row r="75" spans="1:6" ht="12.75" customHeight="1">
      <c r="A75" s="75"/>
      <c r="B75" s="102"/>
      <c r="C75" s="20"/>
      <c r="D75" s="36"/>
      <c r="E75" s="126"/>
      <c r="F75" s="22"/>
    </row>
    <row r="76" spans="1:6" ht="12.75" customHeight="1">
      <c r="A76" s="75"/>
      <c r="B76" s="90" t="s">
        <v>11</v>
      </c>
      <c r="C76" s="18">
        <v>0</v>
      </c>
      <c r="D76" s="35">
        <v>0</v>
      </c>
      <c r="E76" s="55">
        <v>442291</v>
      </c>
      <c r="F76" s="19">
        <v>442291</v>
      </c>
    </row>
    <row r="77" spans="1:6" ht="12.75" customHeight="1">
      <c r="A77" s="75"/>
      <c r="B77" s="100" t="s">
        <v>45</v>
      </c>
      <c r="C77" s="28">
        <v>0</v>
      </c>
      <c r="D77" s="73">
        <v>0</v>
      </c>
      <c r="E77" s="127">
        <v>36000</v>
      </c>
      <c r="F77" s="73">
        <v>36000</v>
      </c>
    </row>
    <row r="78" spans="1:6" ht="12.75" customHeight="1">
      <c r="A78" s="75"/>
      <c r="B78" s="100" t="s">
        <v>46</v>
      </c>
      <c r="C78" s="20">
        <v>0</v>
      </c>
      <c r="D78" s="30">
        <v>0</v>
      </c>
      <c r="E78" s="120">
        <v>1125</v>
      </c>
      <c r="F78" s="30">
        <v>1125</v>
      </c>
    </row>
    <row r="79" spans="1:6" ht="12.75" customHeight="1">
      <c r="A79" s="75"/>
      <c r="B79" s="100" t="s">
        <v>50</v>
      </c>
      <c r="C79" s="20">
        <v>0</v>
      </c>
      <c r="D79" s="30">
        <v>0</v>
      </c>
      <c r="E79" s="120">
        <v>112500</v>
      </c>
      <c r="F79" s="30">
        <v>112500</v>
      </c>
    </row>
    <row r="80" spans="1:6" ht="12.75" customHeight="1">
      <c r="A80" s="75"/>
      <c r="B80" s="100" t="s">
        <v>52</v>
      </c>
      <c r="C80" s="20">
        <v>0</v>
      </c>
      <c r="D80" s="30">
        <v>0</v>
      </c>
      <c r="E80" s="120">
        <v>195000</v>
      </c>
      <c r="F80" s="30">
        <v>195000</v>
      </c>
    </row>
    <row r="81" spans="1:6" ht="12.75" customHeight="1">
      <c r="A81" s="75"/>
      <c r="B81" s="100" t="s">
        <v>53</v>
      </c>
      <c r="C81" s="20">
        <v>0</v>
      </c>
      <c r="D81" s="30">
        <v>0</v>
      </c>
      <c r="E81" s="120">
        <v>26666</v>
      </c>
      <c r="F81" s="30">
        <v>26666</v>
      </c>
    </row>
    <row r="82" spans="1:6" ht="12.75" customHeight="1">
      <c r="A82" s="75"/>
      <c r="B82" s="100" t="s">
        <v>54</v>
      </c>
      <c r="C82" s="20">
        <v>0</v>
      </c>
      <c r="D82" s="30">
        <v>0</v>
      </c>
      <c r="E82" s="120">
        <v>71000</v>
      </c>
      <c r="F82" s="30">
        <v>71000</v>
      </c>
    </row>
    <row r="83" spans="1:6" ht="12.75" customHeight="1">
      <c r="A83" s="75"/>
      <c r="B83" s="100"/>
      <c r="C83" s="28"/>
      <c r="D83" s="73"/>
      <c r="E83" s="120"/>
      <c r="F83" s="30"/>
    </row>
    <row r="84" spans="1:6" ht="12.75" customHeight="1">
      <c r="A84" s="74" t="s">
        <v>55</v>
      </c>
      <c r="B84" s="103" t="s">
        <v>9</v>
      </c>
      <c r="C84" s="23">
        <v>0</v>
      </c>
      <c r="D84" s="140">
        <f>SUM(D85:D85)</f>
        <v>0</v>
      </c>
      <c r="E84" s="56">
        <f>SUM(E85:E85)</f>
        <v>129000</v>
      </c>
      <c r="F84" s="27">
        <v>129000</v>
      </c>
    </row>
    <row r="85" spans="1:6" ht="12.75" customHeight="1">
      <c r="A85" s="75"/>
      <c r="B85" s="90" t="s">
        <v>11</v>
      </c>
      <c r="C85" s="24">
        <v>0</v>
      </c>
      <c r="D85" s="141">
        <v>0</v>
      </c>
      <c r="E85" s="128">
        <f>SUM(E86:E86)</f>
        <v>129000</v>
      </c>
      <c r="F85" s="29">
        <v>129000</v>
      </c>
    </row>
    <row r="86" spans="1:6" ht="12.75" customHeight="1">
      <c r="A86" s="75"/>
      <c r="B86" s="104" t="s">
        <v>57</v>
      </c>
      <c r="C86" s="20">
        <v>0</v>
      </c>
      <c r="D86" s="37">
        <v>0</v>
      </c>
      <c r="E86" s="120">
        <v>129000</v>
      </c>
      <c r="F86" s="30">
        <v>129000</v>
      </c>
    </row>
    <row r="87" spans="1:6" ht="12.75" customHeight="1" thickBot="1">
      <c r="A87" s="75"/>
      <c r="B87" s="105"/>
      <c r="C87" s="20"/>
      <c r="D87" s="37"/>
      <c r="E87" s="129"/>
      <c r="F87" s="51"/>
    </row>
    <row r="88" spans="1:6" ht="12.75" customHeight="1">
      <c r="A88" s="155" t="s">
        <v>14</v>
      </c>
      <c r="B88" s="85"/>
      <c r="C88" s="157">
        <f>SUM(C10+C22+C35+C39+C61+C78+C86)</f>
        <v>0</v>
      </c>
      <c r="D88" s="159">
        <f>SUM(D10+D22+D35+D39+D61+D78+D86)</f>
        <v>0</v>
      </c>
      <c r="E88" s="161">
        <f>SUM(E10+E16+E22+E35+E39+E43+E47+E63+E84)</f>
        <v>1792517</v>
      </c>
      <c r="F88" s="153">
        <f>SUM(F10+F16+F22+F35+F39+F43+F47+F63+F84)</f>
        <v>1792517</v>
      </c>
    </row>
    <row r="89" spans="1:6" ht="12.75" customHeight="1" thickBot="1">
      <c r="A89" s="156"/>
      <c r="B89" s="86"/>
      <c r="C89" s="158"/>
      <c r="D89" s="160"/>
      <c r="E89" s="162"/>
      <c r="F89" s="154"/>
    </row>
    <row r="93" spans="5:6" ht="12.75" customHeight="1">
      <c r="E93" s="31"/>
      <c r="F93" s="32"/>
    </row>
    <row r="94" spans="1:5" ht="12.75" customHeight="1">
      <c r="A94" s="6"/>
      <c r="E94" s="31"/>
    </row>
    <row r="95" ht="12.75" customHeight="1">
      <c r="A95" s="6"/>
    </row>
    <row r="97" ht="12.75" customHeight="1">
      <c r="E97" s="33"/>
    </row>
  </sheetData>
  <mergeCells count="11">
    <mergeCell ref="F88:F89"/>
    <mergeCell ref="A88:A89"/>
    <mergeCell ref="C88:C89"/>
    <mergeCell ref="D88:D89"/>
    <mergeCell ref="E88:E89"/>
    <mergeCell ref="E1:F1"/>
    <mergeCell ref="A3:F3"/>
    <mergeCell ref="A7:A8"/>
    <mergeCell ref="C7:D7"/>
    <mergeCell ref="E7:E8"/>
    <mergeCell ref="F7:F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2011-08-25T06:58:54Z</cp:lastPrinted>
  <dcterms:created xsi:type="dcterms:W3CDTF">2009-07-08T12:34:24Z</dcterms:created>
  <dcterms:modified xsi:type="dcterms:W3CDTF">2011-09-01T12:31:37Z</dcterms:modified>
  <cp:category/>
  <cp:version/>
  <cp:contentType/>
  <cp:contentStatus/>
</cp:coreProperties>
</file>