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Finanční přehled" sheetId="1" r:id="rId1"/>
  </sheets>
  <definedNames>
    <definedName name="_xlnm.Print_Area" localSheetId="0">'Finanční přehled'!$A$1:$H$27</definedName>
  </definedNames>
  <calcPr fullCalcOnLoad="1"/>
</workbook>
</file>

<file path=xl/sharedStrings.xml><?xml version="1.0" encoding="utf-8"?>
<sst xmlns="http://schemas.openxmlformats.org/spreadsheetml/2006/main" count="31" uniqueCount="25">
  <si>
    <t>Celkové uznatelné náklady</t>
  </si>
  <si>
    <t>Dotace z ERDF (85 %)</t>
  </si>
  <si>
    <t>Příspěvek z národních veřejných zdrojů (7,5 %)</t>
  </si>
  <si>
    <t>Celkem</t>
  </si>
  <si>
    <t>Finanční prostředky kraje převedené na účet VT</t>
  </si>
  <si>
    <t>Vrácená část půjčky</t>
  </si>
  <si>
    <t>Dotace poskytnuta</t>
  </si>
  <si>
    <t>Vlastní podíl spolufinancování VT     (7,5 %)</t>
  </si>
  <si>
    <t>VT dluží kraji</t>
  </si>
  <si>
    <t>Celková výše dotace 92,5 % (ERDF+národní zdroje)</t>
  </si>
  <si>
    <t>Vlastní podíl spolufinancování VT (7,5 %)</t>
  </si>
  <si>
    <t xml:space="preserve">Celkem </t>
  </si>
  <si>
    <t>Investiční náklady</t>
  </si>
  <si>
    <t>Neinvestiční náklady</t>
  </si>
  <si>
    <t>počet stran: 1</t>
  </si>
  <si>
    <t xml:space="preserve">*  Neuznatelné náklady   </t>
  </si>
  <si>
    <t>* Neuznatelné náklady - náklady související s účastí zástupců organizace na veletrzích v Moskvě a Petrohradu (cestovné, ubytování), občerstvení na seminářích a některé náklady související s účastí na veletrzích, zejména na veletrhu Regiontour v Brně, neuznatelným nákladem jsou také haléřová zaokrouhlení.</t>
  </si>
  <si>
    <t>1. platba</t>
  </si>
  <si>
    <t>2. platba</t>
  </si>
  <si>
    <t>3. platba</t>
  </si>
  <si>
    <t xml:space="preserve">  Neuznatelné náklady   </t>
  </si>
  <si>
    <r>
      <t xml:space="preserve">Finanční stránka projektu "Zkvalitnění marketingu turistické nabídky kraje Vysočina " (CZ.1.11/2.2.00/02.00484)                            </t>
    </r>
    <r>
      <rPr>
        <sz val="14"/>
        <color indexed="10"/>
        <rFont val="Arial"/>
        <family val="2"/>
      </rPr>
      <t>před korekcí</t>
    </r>
  </si>
  <si>
    <r>
      <t xml:space="preserve">Finanční stránka projektu "Zkvalitnění marketingu turistické nabídky kraje Vysočina " (CZ.1.11/2.2.00/02.00484)                                 </t>
    </r>
    <r>
      <rPr>
        <sz val="14"/>
        <color indexed="10"/>
        <rFont val="Arial"/>
        <family val="2"/>
      </rPr>
      <t xml:space="preserve">po korekci </t>
    </r>
    <r>
      <rPr>
        <sz val="16"/>
        <color indexed="10"/>
        <rFont val="Arial"/>
        <family val="2"/>
      </rPr>
      <t>*</t>
    </r>
  </si>
  <si>
    <r>
      <t>*</t>
    </r>
    <r>
      <rPr>
        <sz val="10"/>
        <color indexed="10"/>
        <rFont val="Arial"/>
        <family val="2"/>
      </rPr>
      <t xml:space="preserve"> Vysočina Tourism, p. o. porušila rozpočtovou kázeň dle ust. § 22 zákona č. 250/2000 Sb.,  o rozpočtových pravidlech územních rozpočtů, ve znění pozdějších předpisů tím, že porušila podmínky poskytnutí dotace a neoprávněně použila peněžní prostředky  Regionální rady regionu soudržnosti Jihovýchod ve výši </t>
    </r>
    <r>
      <rPr>
        <b/>
        <sz val="10"/>
        <color indexed="10"/>
        <rFont val="Arial"/>
        <family val="2"/>
      </rPr>
      <t>104 261,37 Kč</t>
    </r>
    <r>
      <rPr>
        <sz val="10"/>
        <color indexed="10"/>
        <rFont val="Arial"/>
        <family val="2"/>
      </rPr>
      <t xml:space="preserve">. Porušení spočívá v tom, že v žádosti o platbu č. 2 byla chybou dodavatele uvedena na jeho fakturách základní sazba DPH 19 % namísto snížené sazby 9 %, přičemž rozdíl v částce DPH činí v součtu celkem </t>
    </r>
    <r>
      <rPr>
        <b/>
        <sz val="10"/>
        <color indexed="10"/>
        <rFont val="Arial"/>
        <family val="2"/>
      </rPr>
      <t>112 715 Kč</t>
    </r>
    <r>
      <rPr>
        <sz val="10"/>
        <color indexed="10"/>
        <rFont val="Arial"/>
        <family val="2"/>
      </rPr>
      <t xml:space="preserve">. Z hlediska pravidel ROP byla dotace vyplacena ve vyšší částce (jedná se o částku ve výši </t>
    </r>
    <r>
      <rPr>
        <b/>
        <sz val="10"/>
        <color indexed="10"/>
        <rFont val="Arial"/>
        <family val="2"/>
      </rPr>
      <t>104 261,37 Kč</t>
    </r>
    <r>
      <rPr>
        <sz val="10"/>
        <color indexed="10"/>
        <rFont val="Arial"/>
        <family val="2"/>
      </rPr>
      <t>) a tento rozdíl je nutno vrátit do rozpočtu Regionální rady regionu soudržnosti Jihovýchod. Rozdíl mezi jednotlivými sazbami je z hlediska ROP JV neuzpůsobilý výdaj.</t>
    </r>
  </si>
  <si>
    <t>RK-25-2011-37, př. 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</si>
</sst>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\ &quot;Kč&quot;;[Red]\-#,##0.0\ &quot;Kč&quot;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0"/>
    </font>
    <font>
      <vertAlign val="superscript"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51">
    <xf numFmtId="0" fontId="0" fillId="0" borderId="0" xfId="0" applyAlignment="1">
      <alignment/>
    </xf>
    <xf numFmtId="8" fontId="0" fillId="0" borderId="0" xfId="0" applyNumberFormat="1" applyAlignment="1">
      <alignment/>
    </xf>
    <xf numFmtId="8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8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8" fontId="1" fillId="0" borderId="10" xfId="0" applyNumberFormat="1" applyFont="1" applyFill="1" applyBorder="1" applyAlignment="1">
      <alignment/>
    </xf>
    <xf numFmtId="14" fontId="0" fillId="0" borderId="13" xfId="0" applyNumberFormat="1" applyBorder="1" applyAlignment="1">
      <alignment/>
    </xf>
    <xf numFmtId="6" fontId="0" fillId="0" borderId="12" xfId="0" applyNumberFormat="1" applyBorder="1" applyAlignment="1">
      <alignment/>
    </xf>
    <xf numFmtId="0" fontId="1" fillId="0" borderId="0" xfId="0" applyFont="1" applyFill="1" applyBorder="1" applyAlignment="1">
      <alignment wrapText="1"/>
    </xf>
    <xf numFmtId="6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8" fontId="0" fillId="0" borderId="0" xfId="0" applyNumberFormat="1" applyBorder="1" applyAlignment="1">
      <alignment/>
    </xf>
    <xf numFmtId="6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8" fontId="0" fillId="0" borderId="14" xfId="0" applyNumberFormat="1" applyFont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8" fontId="0" fillId="0" borderId="10" xfId="0" applyNumberFormat="1" applyFill="1" applyBorder="1" applyAlignment="1">
      <alignment/>
    </xf>
    <xf numFmtId="6" fontId="0" fillId="0" borderId="10" xfId="0" applyNumberFormat="1" applyFill="1" applyBorder="1" applyAlignment="1">
      <alignment/>
    </xf>
    <xf numFmtId="8" fontId="1" fillId="19" borderId="11" xfId="0" applyNumberFormat="1" applyFont="1" applyFill="1" applyBorder="1" applyAlignment="1">
      <alignment/>
    </xf>
    <xf numFmtId="8" fontId="1" fillId="19" borderId="18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8" fontId="0" fillId="0" borderId="14" xfId="0" applyNumberFormat="1" applyBorder="1" applyAlignment="1">
      <alignment/>
    </xf>
    <xf numFmtId="8" fontId="0" fillId="0" borderId="20" xfId="0" applyNumberFormat="1" applyBorder="1" applyAlignment="1">
      <alignment/>
    </xf>
    <xf numFmtId="8" fontId="1" fillId="0" borderId="18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wrapText="1"/>
    </xf>
    <xf numFmtId="14" fontId="25" fillId="0" borderId="13" xfId="0" applyNumberFormat="1" applyFont="1" applyBorder="1" applyAlignment="1">
      <alignment/>
    </xf>
    <xf numFmtId="8" fontId="25" fillId="0" borderId="10" xfId="0" applyNumberFormat="1" applyFont="1" applyFill="1" applyBorder="1" applyAlignment="1">
      <alignment/>
    </xf>
    <xf numFmtId="8" fontId="25" fillId="0" borderId="10" xfId="0" applyNumberFormat="1" applyFont="1" applyBorder="1" applyAlignment="1">
      <alignment/>
    </xf>
    <xf numFmtId="8" fontId="26" fillId="0" borderId="10" xfId="0" applyNumberFormat="1" applyFont="1" applyFill="1" applyBorder="1" applyAlignment="1">
      <alignment/>
    </xf>
    <xf numFmtId="8" fontId="25" fillId="0" borderId="14" xfId="0" applyNumberFormat="1" applyFont="1" applyBorder="1" applyAlignment="1">
      <alignment/>
    </xf>
    <xf numFmtId="6" fontId="0" fillId="0" borderId="11" xfId="0" applyNumberFormat="1" applyBorder="1" applyAlignment="1">
      <alignment/>
    </xf>
    <xf numFmtId="6" fontId="0" fillId="0" borderId="18" xfId="0" applyNumberFormat="1" applyBorder="1" applyAlignment="1">
      <alignment/>
    </xf>
    <xf numFmtId="0" fontId="3" fillId="0" borderId="21" xfId="0" applyFont="1" applyBorder="1" applyAlignment="1">
      <alignment horizont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27" fillId="0" borderId="0" xfId="0" applyFont="1" applyAlignment="1">
      <alignment vertical="justify" wrapText="1"/>
    </xf>
    <xf numFmtId="0" fontId="0" fillId="0" borderId="0" xfId="0" applyAlignment="1">
      <alignment vertical="justify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12.8515625" style="0" customWidth="1"/>
    <col min="2" max="2" width="20.421875" style="0" customWidth="1"/>
    <col min="3" max="3" width="17.00390625" style="0" customWidth="1"/>
    <col min="4" max="5" width="23.140625" style="0" customWidth="1"/>
    <col min="6" max="6" width="24.28125" style="0" customWidth="1"/>
    <col min="7" max="7" width="18.8515625" style="0" customWidth="1"/>
    <col min="8" max="8" width="14.140625" style="0" customWidth="1"/>
    <col min="9" max="9" width="8.140625" style="0" customWidth="1"/>
  </cols>
  <sheetData>
    <row r="1" ht="21.75" customHeight="1">
      <c r="G1" s="32" t="s">
        <v>24</v>
      </c>
    </row>
    <row r="2" ht="22.5" customHeight="1">
      <c r="G2" s="32" t="s">
        <v>14</v>
      </c>
    </row>
    <row r="3" ht="13.5" thickBot="1"/>
    <row r="4" spans="1:9" ht="35.25" customHeight="1" thickBot="1">
      <c r="A4" s="43" t="s">
        <v>21</v>
      </c>
      <c r="B4" s="44"/>
      <c r="C4" s="44"/>
      <c r="D4" s="44"/>
      <c r="E4" s="44"/>
      <c r="F4" s="44"/>
      <c r="G4" s="45"/>
      <c r="H4" s="20"/>
      <c r="I4" s="21"/>
    </row>
    <row r="5" spans="1:9" ht="54.75" customHeight="1">
      <c r="A5" s="17" t="s">
        <v>6</v>
      </c>
      <c r="B5" s="18" t="s">
        <v>0</v>
      </c>
      <c r="C5" s="18" t="s">
        <v>1</v>
      </c>
      <c r="D5" s="18" t="s">
        <v>2</v>
      </c>
      <c r="E5" s="18" t="s">
        <v>9</v>
      </c>
      <c r="F5" s="18" t="s">
        <v>7</v>
      </c>
      <c r="G5" s="19" t="s">
        <v>15</v>
      </c>
      <c r="H5" s="9"/>
      <c r="I5" s="9"/>
    </row>
    <row r="6" spans="1:9" ht="32.25" customHeight="1">
      <c r="A6" s="7">
        <v>40123</v>
      </c>
      <c r="B6" s="22">
        <v>2941623.15</v>
      </c>
      <c r="C6" s="26">
        <v>2500379.67</v>
      </c>
      <c r="D6" s="2">
        <f>B6*0.075</f>
        <v>220621.73625</v>
      </c>
      <c r="E6" s="6">
        <f>C6+D6</f>
        <v>2721001.40625</v>
      </c>
      <c r="F6" s="2">
        <f>B6*0.075</f>
        <v>220621.73625</v>
      </c>
      <c r="G6" s="16">
        <v>106240.3</v>
      </c>
      <c r="H6" s="10"/>
      <c r="I6" s="11"/>
    </row>
    <row r="7" spans="1:9" ht="36.75" customHeight="1">
      <c r="A7" s="7">
        <v>40214</v>
      </c>
      <c r="B7" s="22">
        <v>1730864.4</v>
      </c>
      <c r="C7" s="2">
        <f>B7*0.85</f>
        <v>1471234.74</v>
      </c>
      <c r="D7" s="2">
        <f>B7*0.075</f>
        <v>129814.82999999999</v>
      </c>
      <c r="E7" s="6">
        <f>C7+D7</f>
        <v>1601049.57</v>
      </c>
      <c r="F7" s="2">
        <f>B7*0.075</f>
        <v>129814.82999999999</v>
      </c>
      <c r="G7" s="16">
        <v>0.03</v>
      </c>
      <c r="H7" s="34"/>
      <c r="I7" s="11"/>
    </row>
    <row r="8" spans="1:9" ht="32.25" customHeight="1">
      <c r="A8" s="7">
        <v>40646</v>
      </c>
      <c r="B8" s="23">
        <v>3547946</v>
      </c>
      <c r="C8" s="2">
        <f>B8*0.85</f>
        <v>3015754.1</v>
      </c>
      <c r="D8" s="2">
        <f>B8*0.075</f>
        <v>266095.95</v>
      </c>
      <c r="E8" s="6">
        <f>C8+D8</f>
        <v>3281850.0500000003</v>
      </c>
      <c r="F8" s="2">
        <f>B8*0.075</f>
        <v>266095.95</v>
      </c>
      <c r="G8" s="16">
        <v>0.2</v>
      </c>
      <c r="H8" s="12"/>
      <c r="I8" s="13"/>
    </row>
    <row r="9" spans="1:9" ht="28.5" customHeight="1" thickBot="1">
      <c r="A9" s="5" t="s">
        <v>3</v>
      </c>
      <c r="B9" s="24">
        <f aca="true" t="shared" si="0" ref="B9:G9">SUM(B6:B8)</f>
        <v>8220433.55</v>
      </c>
      <c r="C9" s="4">
        <f t="shared" si="0"/>
        <v>6987368.51</v>
      </c>
      <c r="D9" s="4">
        <f t="shared" si="0"/>
        <v>616532.51625</v>
      </c>
      <c r="E9" s="24">
        <f t="shared" si="0"/>
        <v>7603901.026250001</v>
      </c>
      <c r="F9" s="24">
        <f t="shared" si="0"/>
        <v>616532.51625</v>
      </c>
      <c r="G9" s="25">
        <f t="shared" si="0"/>
        <v>106240.53</v>
      </c>
      <c r="H9" s="14"/>
      <c r="I9" s="15"/>
    </row>
    <row r="10" spans="1:6" ht="18" customHeight="1">
      <c r="A10" s="35"/>
      <c r="B10" s="1"/>
      <c r="E10" s="1"/>
      <c r="F10" s="1"/>
    </row>
    <row r="11" spans="1:7" ht="32.25" customHeight="1">
      <c r="A11" s="48" t="s">
        <v>16</v>
      </c>
      <c r="B11" s="48"/>
      <c r="C11" s="48"/>
      <c r="D11" s="48"/>
      <c r="E11" s="48"/>
      <c r="F11" s="48"/>
      <c r="G11" s="48"/>
    </row>
    <row r="12" spans="1:6" ht="39.75" customHeight="1" thickBot="1">
      <c r="A12" s="35"/>
      <c r="B12" s="1"/>
      <c r="E12" s="1"/>
      <c r="F12" s="1"/>
    </row>
    <row r="13" spans="1:7" ht="39.75" customHeight="1" thickBot="1">
      <c r="A13" s="43" t="s">
        <v>22</v>
      </c>
      <c r="B13" s="44"/>
      <c r="C13" s="44"/>
      <c r="D13" s="44"/>
      <c r="E13" s="44"/>
      <c r="F13" s="44"/>
      <c r="G13" s="45"/>
    </row>
    <row r="14" spans="1:7" ht="26.25" customHeight="1">
      <c r="A14" s="17"/>
      <c r="B14" s="18" t="s">
        <v>0</v>
      </c>
      <c r="C14" s="18" t="s">
        <v>1</v>
      </c>
      <c r="D14" s="18" t="s">
        <v>2</v>
      </c>
      <c r="E14" s="18" t="s">
        <v>9</v>
      </c>
      <c r="F14" s="18" t="s">
        <v>7</v>
      </c>
      <c r="G14" s="19" t="s">
        <v>20</v>
      </c>
    </row>
    <row r="15" spans="1:7" ht="32.25" customHeight="1">
      <c r="A15" s="7" t="s">
        <v>17</v>
      </c>
      <c r="B15" s="22">
        <v>2941623.15</v>
      </c>
      <c r="C15" s="26">
        <v>2500379.67</v>
      </c>
      <c r="D15" s="2">
        <f>B15*0.075</f>
        <v>220621.73625</v>
      </c>
      <c r="E15" s="6">
        <f>C15+D15</f>
        <v>2721001.40625</v>
      </c>
      <c r="F15" s="2">
        <f>B15*0.075</f>
        <v>220621.73625</v>
      </c>
      <c r="G15" s="16">
        <v>106240.3</v>
      </c>
    </row>
    <row r="16" spans="1:7" ht="27.75" customHeight="1">
      <c r="A16" s="36" t="s">
        <v>18</v>
      </c>
      <c r="B16" s="37">
        <v>1618149.41</v>
      </c>
      <c r="C16" s="38">
        <v>1375426.99</v>
      </c>
      <c r="D16" s="38">
        <f>B16*0.075</f>
        <v>121361.20575</v>
      </c>
      <c r="E16" s="39">
        <f>C16+D16</f>
        <v>1496788.19575</v>
      </c>
      <c r="F16" s="38">
        <f>B16*0.075</f>
        <v>121361.20575</v>
      </c>
      <c r="G16" s="40">
        <v>104261.4</v>
      </c>
    </row>
    <row r="17" spans="1:7" ht="28.5" customHeight="1">
      <c r="A17" s="7" t="s">
        <v>19</v>
      </c>
      <c r="B17" s="23">
        <v>3547946</v>
      </c>
      <c r="C17" s="2">
        <f>B17*0.85</f>
        <v>3015754.1</v>
      </c>
      <c r="D17" s="2">
        <f>B17*0.075</f>
        <v>266095.95</v>
      </c>
      <c r="E17" s="6">
        <f>C17+D17</f>
        <v>3281850.0500000003</v>
      </c>
      <c r="F17" s="2">
        <f>B17*0.075</f>
        <v>266095.95</v>
      </c>
      <c r="G17" s="16">
        <v>0.2</v>
      </c>
    </row>
    <row r="18" spans="1:7" ht="33.75" customHeight="1" thickBot="1">
      <c r="A18" s="5" t="s">
        <v>3</v>
      </c>
      <c r="B18" s="24">
        <f>SUM(B15:B17)</f>
        <v>8107718.56</v>
      </c>
      <c r="C18" s="4">
        <f>SUM(C15:C17)</f>
        <v>6891560.76</v>
      </c>
      <c r="D18" s="4">
        <v>608078.9</v>
      </c>
      <c r="E18" s="24">
        <v>7499639.66</v>
      </c>
      <c r="F18" s="24">
        <v>608078.9</v>
      </c>
      <c r="G18" s="25">
        <f>SUM(G15:G17)</f>
        <v>210501.90000000002</v>
      </c>
    </row>
    <row r="19" spans="1:6" ht="24" customHeight="1">
      <c r="A19" s="35"/>
      <c r="B19" s="1"/>
      <c r="E19" s="1"/>
      <c r="F19" s="1"/>
    </row>
    <row r="20" spans="1:7" ht="98.25" customHeight="1">
      <c r="A20" s="49" t="s">
        <v>23</v>
      </c>
      <c r="B20" s="50"/>
      <c r="C20" s="50"/>
      <c r="D20" s="50"/>
      <c r="E20" s="50"/>
      <c r="F20" s="50"/>
      <c r="G20" s="50"/>
    </row>
    <row r="21" spans="3:5" ht="33.75" customHeight="1" thickBot="1">
      <c r="C21" s="1"/>
      <c r="E21" s="3"/>
    </row>
    <row r="22" spans="2:7" ht="42.75" customHeight="1">
      <c r="B22" s="17" t="s">
        <v>4</v>
      </c>
      <c r="C22" s="18" t="s">
        <v>5</v>
      </c>
      <c r="D22" s="19" t="s">
        <v>8</v>
      </c>
      <c r="E22" s="12"/>
      <c r="F22" s="46" t="s">
        <v>10</v>
      </c>
      <c r="G22" s="47"/>
    </row>
    <row r="23" spans="2:7" ht="35.25" customHeight="1" thickBot="1">
      <c r="B23" s="8">
        <v>9300000</v>
      </c>
      <c r="C23" s="41">
        <v>9300000</v>
      </c>
      <c r="D23" s="42">
        <f>B23-C23</f>
        <v>0</v>
      </c>
      <c r="E23" s="12"/>
      <c r="F23" s="27" t="s">
        <v>12</v>
      </c>
      <c r="G23" s="29">
        <v>21295.65</v>
      </c>
    </row>
    <row r="24" spans="6:7" ht="29.25" customHeight="1">
      <c r="F24" s="28" t="s">
        <v>13</v>
      </c>
      <c r="G24" s="30">
        <v>586783.25</v>
      </c>
    </row>
    <row r="25" spans="6:7" ht="32.25" customHeight="1" thickBot="1">
      <c r="F25" s="5" t="s">
        <v>11</v>
      </c>
      <c r="G25" s="31">
        <f>SUM(G23:G24)</f>
        <v>608078.9</v>
      </c>
    </row>
    <row r="29" ht="15">
      <c r="A29" s="33"/>
    </row>
    <row r="30" ht="15">
      <c r="A30" s="33"/>
    </row>
  </sheetData>
  <sheetProtection/>
  <mergeCells count="5">
    <mergeCell ref="A4:G4"/>
    <mergeCell ref="F22:G22"/>
    <mergeCell ref="A13:G13"/>
    <mergeCell ref="A11:G11"/>
    <mergeCell ref="A20:G20"/>
  </mergeCells>
  <printOptions/>
  <pageMargins left="0.75" right="0.75" top="1" bottom="1" header="0.4921259845" footer="0.4921259845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kasalova</dc:creator>
  <cp:keywords/>
  <dc:description/>
  <cp:lastModifiedBy>pospichalova</cp:lastModifiedBy>
  <cp:lastPrinted>2011-08-04T08:45:11Z</cp:lastPrinted>
  <dcterms:created xsi:type="dcterms:W3CDTF">2011-04-18T10:50:40Z</dcterms:created>
  <dcterms:modified xsi:type="dcterms:W3CDTF">2011-08-04T08:45:19Z</dcterms:modified>
  <cp:category/>
  <cp:version/>
  <cp:contentType/>
  <cp:contentStatus/>
</cp:coreProperties>
</file>