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RK-19-2011-48, př. 2" sheetId="1" r:id="rId1"/>
  </sheets>
  <definedNames>
    <definedName name="_xlnm.Print_Titles" localSheetId="0">'RK-19-2011-48, př. 2'!$5:$5</definedName>
    <definedName name="_xlnm.Print_Area" localSheetId="0">'RK-19-2011-48, př. 2'!$A$1:$N$41</definedName>
    <definedName name="Tabulka1">'RK-19-2011-48, př. 2'!$A$5:$E$37</definedName>
  </definedNames>
  <calcPr fullCalcOnLoad="1"/>
</workbook>
</file>

<file path=xl/sharedStrings.xml><?xml version="1.0" encoding="utf-8"?>
<sst xmlns="http://schemas.openxmlformats.org/spreadsheetml/2006/main" count="203" uniqueCount="77">
  <si>
    <t>IČ</t>
  </si>
  <si>
    <t>Název poskytovatele</t>
  </si>
  <si>
    <t>Druh služby</t>
  </si>
  <si>
    <t>Název služby</t>
  </si>
  <si>
    <t>pečovatelská služba</t>
  </si>
  <si>
    <t>Pečovatelská služba s nepřetržitým provozem v domácím prostředí uživatelů</t>
  </si>
  <si>
    <t>Pečovatelská služba</t>
  </si>
  <si>
    <t>Diecézní charita Brno</t>
  </si>
  <si>
    <t>Charitní pečovatelská služba Kostelec</t>
  </si>
  <si>
    <t>Oblastní charita Havlíčkův Brod</t>
  </si>
  <si>
    <t>Charitní pečovatelská služba Havlíčkův Brod</t>
  </si>
  <si>
    <t>Charitní pečovatelská služba Humpolec</t>
  </si>
  <si>
    <t>Charitní pečovatelská služba Lipnice nad Sázavou</t>
  </si>
  <si>
    <t>Farní charita Pacov</t>
  </si>
  <si>
    <t>JUDr. Božena Dolejská</t>
  </si>
  <si>
    <t>Farní charita Počátky</t>
  </si>
  <si>
    <t>Charitní pečovatelská služba</t>
  </si>
  <si>
    <t>Oblastní charita Pelhřimov</t>
  </si>
  <si>
    <t>Charitní pečovatelská služba Kamenice</t>
  </si>
  <si>
    <t>Charitní pečovatelská služba Luka nad Jihlavou</t>
  </si>
  <si>
    <t>Charitní pečovatelská služba Telč</t>
  </si>
  <si>
    <t>Charitní pečovatelská služba Nová Říše</t>
  </si>
  <si>
    <t>Charitní pečovatelská služba Jihlava</t>
  </si>
  <si>
    <t>Charitní pečovatelská služba Bystřice nad Pernštejnem</t>
  </si>
  <si>
    <t>Charitní pečovatelská služba Kněžice</t>
  </si>
  <si>
    <t>Charitní pečovatelská služba v rodinách Třebíč</t>
  </si>
  <si>
    <t>Celkem</t>
  </si>
  <si>
    <t>§4351</t>
  </si>
  <si>
    <t>Kapitola Sociální věcí: § a položka</t>
  </si>
  <si>
    <t>Rekapitulace</t>
  </si>
  <si>
    <t>Domov pokojného života Nížkov</t>
  </si>
  <si>
    <t>Návrh výše dotace od MPSV na rok 2009 dle počtu úvazků (38600/ÚVAZEK)</t>
  </si>
  <si>
    <t>Návrh na 1.zálohu od kraje ve výši 11 tis.Kč/úvazek</t>
  </si>
  <si>
    <t>DIANA TŘEBÍČ, o.p.s</t>
  </si>
  <si>
    <t>Charitní pečovatelská služba v Hrotovicích</t>
  </si>
  <si>
    <t>Farní charita  Kamenice nad Lipou</t>
  </si>
  <si>
    <t>Charitní pečovatelská služba Kamenice nad Lipou</t>
  </si>
  <si>
    <t>Charitní pečovatelská služba Golčův jeníkov</t>
  </si>
  <si>
    <t>Pečovatelská služba Želiv</t>
  </si>
  <si>
    <t>Poskytování služeb pro rodinu a domácnost - Dagmar Urbanová</t>
  </si>
  <si>
    <t>Poskytování služeb pro rodinu a domácnost</t>
  </si>
  <si>
    <t>Návrh na částečnou dotaci od kraje Vysočina ve výši 20 tis.Kč/úvazek</t>
  </si>
  <si>
    <t>pol.5221</t>
  </si>
  <si>
    <t>pol.5223</t>
  </si>
  <si>
    <t>pol.5212</t>
  </si>
  <si>
    <t>Počet přepočtených úvazků 2011 - celkem</t>
  </si>
  <si>
    <t>pol.5321</t>
  </si>
  <si>
    <t>Návrh na vyplacení 2. části dotace od kraje na rok 2011</t>
  </si>
  <si>
    <t>Město Ždírec nad Doubravou</t>
  </si>
  <si>
    <t>Městys Bobrová</t>
  </si>
  <si>
    <t>Sociální centrum města  Světlá nad Sázavou</t>
  </si>
  <si>
    <t>Sociální služby města Havlíčkova Brodu</t>
  </si>
  <si>
    <t>Sociální služby města Žďár nad Sázavou</t>
  </si>
  <si>
    <t>§4351 pol. 5321</t>
  </si>
  <si>
    <t>O00064.0060</t>
  </si>
  <si>
    <t>O00064.0061</t>
  </si>
  <si>
    <t>O00064.0062</t>
  </si>
  <si>
    <t>O00064.0063</t>
  </si>
  <si>
    <t>O00064.0064</t>
  </si>
  <si>
    <t>O00064.0065</t>
  </si>
  <si>
    <t>O00064.0081</t>
  </si>
  <si>
    <t>O00064.0082</t>
  </si>
  <si>
    <t>ID</t>
  </si>
  <si>
    <t>Návrh na dofinancování do výše úv. 75/140 tis. dle výjezdnosti</t>
  </si>
  <si>
    <t>Počet stran: 1</t>
  </si>
  <si>
    <t>Novoměstské sociální služby</t>
  </si>
  <si>
    <t xml:space="preserve"> </t>
  </si>
  <si>
    <t>Pečovatelská služba Horní Dubenky</t>
  </si>
  <si>
    <t>Obec Horní Dubenky</t>
  </si>
  <si>
    <t>Integrované centrum sociálních služeb Jihlava</t>
  </si>
  <si>
    <t>O00097.0001</t>
  </si>
  <si>
    <t>O00097.0002</t>
  </si>
  <si>
    <t>O00097.0003</t>
  </si>
  <si>
    <t>O00097.0004</t>
  </si>
  <si>
    <t>O00097.0005</t>
  </si>
  <si>
    <t>O00097.0006</t>
  </si>
  <si>
    <t>RK-19-2011-48,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</si>
</sst>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  <numFmt numFmtId="168" formatCode="#,##0.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1"/>
      <name val="MS Sans Serif"/>
      <family val="0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0" fillId="0" borderId="2" xfId="0" applyNumberFormat="1" applyFont="1" applyBorder="1" applyAlignment="1">
      <alignment/>
    </xf>
    <xf numFmtId="3" fontId="10" fillId="0" borderId="2" xfId="20" applyNumberFormat="1" applyFont="1" applyFill="1" applyBorder="1">
      <alignment/>
      <protection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right" vertical="center" wrapText="1"/>
    </xf>
    <xf numFmtId="0" fontId="9" fillId="0" borderId="0" xfId="0" applyNumberFormat="1" applyFont="1" applyAlignment="1" quotePrefix="1">
      <alignment horizontal="right" vertical="center" wrapText="1"/>
    </xf>
    <xf numFmtId="0" fontId="6" fillId="2" borderId="0" xfId="0" applyFont="1" applyFill="1" applyAlignment="1">
      <alignment vertical="center"/>
    </xf>
    <xf numFmtId="169" fontId="11" fillId="3" borderId="3" xfId="0" applyNumberFormat="1" applyFont="1" applyFill="1" applyBorder="1" applyAlignment="1">
      <alignment vertical="center" wrapText="1"/>
    </xf>
    <xf numFmtId="167" fontId="11" fillId="3" borderId="4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169" fontId="7" fillId="3" borderId="8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quotePrefix="1">
      <alignment vertical="center" wrapText="1"/>
    </xf>
    <xf numFmtId="0" fontId="6" fillId="0" borderId="1" xfId="0" applyNumberFormat="1" applyFont="1" applyFill="1" applyBorder="1" applyAlignment="1" quotePrefix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169" fontId="7" fillId="3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6" fillId="0" borderId="1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10" fillId="0" borderId="0" xfId="0" applyNumberFormat="1" applyFont="1" applyAlignment="1" quotePrefix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4" fillId="0" borderId="0" xfId="0" applyFont="1" applyAlignment="1">
      <alignment vertical="top" wrapText="1"/>
    </xf>
    <xf numFmtId="2" fontId="6" fillId="0" borderId="11" xfId="0" applyNumberFormat="1" applyFont="1" applyFill="1" applyBorder="1" applyAlignment="1" quotePrefix="1">
      <alignment horizontal="center" vertical="center"/>
    </xf>
    <xf numFmtId="0" fontId="6" fillId="0" borderId="12" xfId="0" applyNumberFormat="1" applyFont="1" applyBorder="1" applyAlignment="1" quotePrefix="1">
      <alignment vertical="center" wrapText="1"/>
    </xf>
    <xf numFmtId="0" fontId="6" fillId="0" borderId="13" xfId="0" applyNumberFormat="1" applyFont="1" applyBorder="1" applyAlignment="1" quotePrefix="1">
      <alignment vertical="center" wrapText="1"/>
    </xf>
    <xf numFmtId="2" fontId="6" fillId="0" borderId="13" xfId="0" applyNumberFormat="1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center"/>
    </xf>
    <xf numFmtId="3" fontId="11" fillId="2" borderId="17" xfId="0" applyNumberFormat="1" applyFont="1" applyFill="1" applyBorder="1" applyAlignment="1">
      <alignment vertical="center" wrapText="1"/>
    </xf>
    <xf numFmtId="3" fontId="11" fillId="2" borderId="1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/>
    </xf>
    <xf numFmtId="0" fontId="6" fillId="0" borderId="1" xfId="0" applyFont="1" applyFill="1" applyBorder="1" applyAlignment="1">
      <alignment wrapText="1"/>
    </xf>
    <xf numFmtId="44" fontId="6" fillId="0" borderId="8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0" xfId="0" applyNumberFormat="1" applyFont="1" applyAlignment="1">
      <alignment horizontal="right" vertical="center" wrapText="1"/>
    </xf>
    <xf numFmtId="0" fontId="9" fillId="0" borderId="0" xfId="0" applyNumberFormat="1" applyFont="1" applyAlignment="1" quotePrefix="1">
      <alignment horizontal="right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80" zoomScaleNormal="80" zoomScaleSheetLayoutView="80" workbookViewId="0" topLeftCell="A1">
      <pane ySplit="5" topLeftCell="BM6" activePane="bottomLeft" state="frozen"/>
      <selection pane="topLeft" activeCell="A1" sqref="A1"/>
      <selection pane="bottomLeft" activeCell="C65" sqref="C65"/>
    </sheetView>
  </sheetViews>
  <sheetFormatPr defaultColWidth="9.140625" defaultRowHeight="12.75"/>
  <cols>
    <col min="1" max="1" width="9.7109375" style="3" customWidth="1"/>
    <col min="2" max="2" width="20.28125" style="3" customWidth="1"/>
    <col min="3" max="3" width="15.8515625" style="3" customWidth="1"/>
    <col min="4" max="4" width="22.421875" style="3" customWidth="1"/>
    <col min="5" max="5" width="14.00390625" style="28" customWidth="1"/>
    <col min="6" max="6" width="19.140625" style="29" customWidth="1"/>
    <col min="7" max="8" width="17.00390625" style="29" customWidth="1"/>
    <col min="9" max="10" width="9.140625" style="30" customWidth="1"/>
    <col min="11" max="11" width="9.140625" style="1" hidden="1" customWidth="1"/>
    <col min="12" max="12" width="17.00390625" style="11" hidden="1" customWidth="1"/>
    <col min="13" max="13" width="17.00390625" style="2" hidden="1" customWidth="1"/>
    <col min="14" max="14" width="13.00390625" style="1" customWidth="1"/>
    <col min="15" max="16384" width="9.140625" style="1" customWidth="1"/>
  </cols>
  <sheetData>
    <row r="1" spans="9:10" ht="12.75">
      <c r="I1" s="49"/>
      <c r="J1" s="50" t="s">
        <v>76</v>
      </c>
    </row>
    <row r="2" spans="2:10" ht="14.25">
      <c r="B2" s="39"/>
      <c r="I2" s="31"/>
      <c r="J2" s="50" t="s">
        <v>64</v>
      </c>
    </row>
    <row r="3" spans="1:13" s="36" customFormat="1" ht="15">
      <c r="A3" s="63"/>
      <c r="B3" s="64"/>
      <c r="C3" s="64"/>
      <c r="D3" s="64"/>
      <c r="E3" s="64"/>
      <c r="F3" s="64"/>
      <c r="G3" s="64"/>
      <c r="H3" s="64"/>
      <c r="I3" s="64"/>
      <c r="J3" s="64"/>
      <c r="L3" s="37"/>
      <c r="M3" s="38"/>
    </row>
    <row r="4" spans="1:13" s="36" customFormat="1" ht="12" customHeight="1" thickBot="1">
      <c r="A4" s="67"/>
      <c r="B4" s="68"/>
      <c r="C4" s="68"/>
      <c r="D4" s="68"/>
      <c r="E4" s="68"/>
      <c r="F4" s="68"/>
      <c r="G4" s="68"/>
      <c r="H4" s="68"/>
      <c r="I4" s="68"/>
      <c r="J4" s="68"/>
      <c r="L4" s="37"/>
      <c r="M4" s="38"/>
    </row>
    <row r="5" spans="1:14" s="3" customFormat="1" ht="66" customHeight="1" thickBot="1">
      <c r="A5" s="41" t="s">
        <v>0</v>
      </c>
      <c r="B5" s="42" t="s">
        <v>1</v>
      </c>
      <c r="C5" s="42" t="s">
        <v>2</v>
      </c>
      <c r="D5" s="42" t="s">
        <v>3</v>
      </c>
      <c r="E5" s="43" t="s">
        <v>45</v>
      </c>
      <c r="F5" s="45" t="s">
        <v>41</v>
      </c>
      <c r="G5" s="51" t="s">
        <v>47</v>
      </c>
      <c r="H5" s="51" t="s">
        <v>63</v>
      </c>
      <c r="I5" s="61" t="s">
        <v>28</v>
      </c>
      <c r="J5" s="62"/>
      <c r="L5" s="16" t="s">
        <v>31</v>
      </c>
      <c r="M5" s="55" t="s">
        <v>32</v>
      </c>
      <c r="N5" s="58" t="s">
        <v>62</v>
      </c>
    </row>
    <row r="6" spans="1:14" s="10" customFormat="1" ht="58.5" customHeight="1" hidden="1">
      <c r="A6" s="23">
        <v>27668240</v>
      </c>
      <c r="B6" s="24" t="s">
        <v>33</v>
      </c>
      <c r="C6" s="24" t="s">
        <v>4</v>
      </c>
      <c r="D6" s="24" t="s">
        <v>5</v>
      </c>
      <c r="E6" s="32">
        <v>4.1</v>
      </c>
      <c r="F6" s="46">
        <f>E6*20000</f>
        <v>82000</v>
      </c>
      <c r="G6" s="52">
        <v>96000</v>
      </c>
      <c r="H6" s="52"/>
      <c r="I6" s="33" t="s">
        <v>27</v>
      </c>
      <c r="J6" s="47" t="s">
        <v>42</v>
      </c>
      <c r="L6" s="17">
        <f aca="true" t="shared" si="0" ref="L6:L36">38600*E6</f>
        <v>158260</v>
      </c>
      <c r="M6" s="56">
        <v>33000</v>
      </c>
      <c r="N6" s="59" t="s">
        <v>54</v>
      </c>
    </row>
    <row r="7" spans="1:14" s="10" customFormat="1" ht="39.75" customHeight="1" hidden="1">
      <c r="A7" s="23">
        <v>44990260</v>
      </c>
      <c r="B7" s="24" t="s">
        <v>7</v>
      </c>
      <c r="C7" s="24" t="s">
        <v>4</v>
      </c>
      <c r="D7" s="24" t="s">
        <v>23</v>
      </c>
      <c r="E7" s="32">
        <v>13.15</v>
      </c>
      <c r="F7" s="46">
        <f>E7*20000</f>
        <v>263000</v>
      </c>
      <c r="G7" s="52">
        <v>337000</v>
      </c>
      <c r="H7" s="52"/>
      <c r="I7" s="33" t="s">
        <v>27</v>
      </c>
      <c r="J7" s="47" t="s">
        <v>43</v>
      </c>
      <c r="L7" s="17">
        <f t="shared" si="0"/>
        <v>507590</v>
      </c>
      <c r="M7" s="56">
        <v>121000</v>
      </c>
      <c r="N7" s="57" t="s">
        <v>55</v>
      </c>
    </row>
    <row r="8" spans="1:14" s="10" customFormat="1" ht="24" hidden="1">
      <c r="A8" s="23">
        <v>44990260</v>
      </c>
      <c r="B8" s="24" t="s">
        <v>7</v>
      </c>
      <c r="C8" s="24" t="s">
        <v>4</v>
      </c>
      <c r="D8" s="24" t="s">
        <v>22</v>
      </c>
      <c r="E8" s="32">
        <v>2.26</v>
      </c>
      <c r="F8" s="46">
        <v>45000</v>
      </c>
      <c r="G8" s="52"/>
      <c r="H8" s="52"/>
      <c r="I8" s="33" t="s">
        <v>27</v>
      </c>
      <c r="J8" s="47" t="s">
        <v>43</v>
      </c>
      <c r="L8" s="17">
        <f t="shared" si="0"/>
        <v>87235.99999999999</v>
      </c>
      <c r="M8" s="56">
        <v>33000</v>
      </c>
      <c r="N8" s="57" t="s">
        <v>54</v>
      </c>
    </row>
    <row r="9" spans="1:14" s="10" customFormat="1" ht="24" hidden="1">
      <c r="A9" s="23">
        <v>44990260</v>
      </c>
      <c r="B9" s="24" t="s">
        <v>7</v>
      </c>
      <c r="C9" s="24" t="s">
        <v>4</v>
      </c>
      <c r="D9" s="24" t="s">
        <v>21</v>
      </c>
      <c r="E9" s="32">
        <v>2.9</v>
      </c>
      <c r="F9" s="46">
        <f>E9*20000</f>
        <v>58000</v>
      </c>
      <c r="G9" s="52"/>
      <c r="H9" s="52"/>
      <c r="I9" s="33" t="s">
        <v>27</v>
      </c>
      <c r="J9" s="47" t="s">
        <v>43</v>
      </c>
      <c r="L9" s="17">
        <f t="shared" si="0"/>
        <v>111940</v>
      </c>
      <c r="M9" s="56">
        <v>97900</v>
      </c>
      <c r="N9" s="57" t="s">
        <v>54</v>
      </c>
    </row>
    <row r="10" spans="1:14" s="10" customFormat="1" ht="38.25" customHeight="1" hidden="1">
      <c r="A10" s="23">
        <v>44990260</v>
      </c>
      <c r="B10" s="24" t="s">
        <v>7</v>
      </c>
      <c r="C10" s="24" t="s">
        <v>4</v>
      </c>
      <c r="D10" s="24" t="s">
        <v>19</v>
      </c>
      <c r="E10" s="32">
        <v>5.65</v>
      </c>
      <c r="F10" s="46">
        <f>E10*20000</f>
        <v>113000</v>
      </c>
      <c r="G10" s="52">
        <v>287000</v>
      </c>
      <c r="H10" s="52"/>
      <c r="I10" s="33" t="s">
        <v>27</v>
      </c>
      <c r="J10" s="47" t="s">
        <v>43</v>
      </c>
      <c r="L10" s="17">
        <f t="shared" si="0"/>
        <v>218090</v>
      </c>
      <c r="M10" s="56">
        <v>24200</v>
      </c>
      <c r="N10" s="57" t="s">
        <v>56</v>
      </c>
    </row>
    <row r="11" spans="1:14" s="10" customFormat="1" ht="39" customHeight="1" hidden="1">
      <c r="A11" s="23">
        <v>44990260</v>
      </c>
      <c r="B11" s="24" t="s">
        <v>7</v>
      </c>
      <c r="C11" s="24" t="s">
        <v>4</v>
      </c>
      <c r="D11" s="24" t="s">
        <v>8</v>
      </c>
      <c r="E11" s="32">
        <v>3.47</v>
      </c>
      <c r="F11" s="46">
        <v>69000</v>
      </c>
      <c r="G11" s="52">
        <v>67000</v>
      </c>
      <c r="H11" s="52"/>
      <c r="I11" s="33" t="s">
        <v>27</v>
      </c>
      <c r="J11" s="47" t="s">
        <v>43</v>
      </c>
      <c r="L11" s="17">
        <f t="shared" si="0"/>
        <v>133942</v>
      </c>
      <c r="M11" s="56">
        <v>7700</v>
      </c>
      <c r="N11" s="57" t="s">
        <v>57</v>
      </c>
    </row>
    <row r="12" spans="1:14" s="10" customFormat="1" ht="43.5" customHeight="1" hidden="1">
      <c r="A12" s="23">
        <v>44990260</v>
      </c>
      <c r="B12" s="25" t="s">
        <v>7</v>
      </c>
      <c r="C12" s="24" t="s">
        <v>4</v>
      </c>
      <c r="D12" s="25" t="s">
        <v>20</v>
      </c>
      <c r="E12" s="32">
        <v>8.19</v>
      </c>
      <c r="F12" s="46">
        <v>164000</v>
      </c>
      <c r="G12" s="52">
        <v>536000</v>
      </c>
      <c r="H12" s="52"/>
      <c r="I12" s="33" t="s">
        <v>27</v>
      </c>
      <c r="J12" s="47" t="s">
        <v>43</v>
      </c>
      <c r="L12" s="17">
        <f t="shared" si="0"/>
        <v>316134</v>
      </c>
      <c r="M12" s="56">
        <v>102300</v>
      </c>
      <c r="N12" s="57" t="s">
        <v>58</v>
      </c>
    </row>
    <row r="13" spans="1:14" s="10" customFormat="1" ht="24" hidden="1">
      <c r="A13" s="23">
        <v>44990260</v>
      </c>
      <c r="B13" s="24" t="s">
        <v>7</v>
      </c>
      <c r="C13" s="24" t="s">
        <v>4</v>
      </c>
      <c r="D13" s="24" t="s">
        <v>30</v>
      </c>
      <c r="E13" s="32">
        <v>0.78</v>
      </c>
      <c r="F13" s="46">
        <v>16000</v>
      </c>
      <c r="G13" s="52"/>
      <c r="H13" s="52"/>
      <c r="I13" s="33" t="s">
        <v>27</v>
      </c>
      <c r="J13" s="47" t="s">
        <v>43</v>
      </c>
      <c r="L13" s="17">
        <f t="shared" si="0"/>
        <v>30108</v>
      </c>
      <c r="M13" s="56">
        <v>55000</v>
      </c>
      <c r="N13" s="57" t="s">
        <v>54</v>
      </c>
    </row>
    <row r="14" spans="1:14" s="10" customFormat="1" ht="24" hidden="1">
      <c r="A14" s="23">
        <v>44990260</v>
      </c>
      <c r="B14" s="24" t="s">
        <v>7</v>
      </c>
      <c r="C14" s="24" t="s">
        <v>4</v>
      </c>
      <c r="D14" s="24" t="s">
        <v>25</v>
      </c>
      <c r="E14" s="32">
        <v>3.11</v>
      </c>
      <c r="F14" s="46">
        <v>62000</v>
      </c>
      <c r="G14" s="52"/>
      <c r="H14" s="52"/>
      <c r="I14" s="33" t="s">
        <v>27</v>
      </c>
      <c r="J14" s="47" t="s">
        <v>43</v>
      </c>
      <c r="L14" s="17">
        <f t="shared" si="0"/>
        <v>120046</v>
      </c>
      <c r="M14" s="56">
        <v>77000</v>
      </c>
      <c r="N14" s="57" t="s">
        <v>54</v>
      </c>
    </row>
    <row r="15" spans="1:14" s="10" customFormat="1" ht="41.25" customHeight="1" hidden="1">
      <c r="A15" s="23">
        <v>44990260</v>
      </c>
      <c r="B15" s="24" t="s">
        <v>7</v>
      </c>
      <c r="C15" s="24" t="s">
        <v>4</v>
      </c>
      <c r="D15" s="24" t="s">
        <v>18</v>
      </c>
      <c r="E15" s="32">
        <v>3.76</v>
      </c>
      <c r="F15" s="46">
        <v>75000</v>
      </c>
      <c r="G15" s="52">
        <v>195000</v>
      </c>
      <c r="H15" s="52"/>
      <c r="I15" s="33" t="s">
        <v>27</v>
      </c>
      <c r="J15" s="47" t="s">
        <v>43</v>
      </c>
      <c r="L15" s="17">
        <f t="shared" si="0"/>
        <v>145136</v>
      </c>
      <c r="M15" s="56">
        <v>55000</v>
      </c>
      <c r="N15" s="57" t="s">
        <v>59</v>
      </c>
    </row>
    <row r="16" spans="1:14" s="10" customFormat="1" ht="24" hidden="1">
      <c r="A16" s="23">
        <v>44990260</v>
      </c>
      <c r="B16" s="24" t="s">
        <v>7</v>
      </c>
      <c r="C16" s="24" t="s">
        <v>4</v>
      </c>
      <c r="D16" s="24" t="s">
        <v>34</v>
      </c>
      <c r="E16" s="32">
        <v>2.16</v>
      </c>
      <c r="F16" s="46">
        <v>43000</v>
      </c>
      <c r="G16" s="52"/>
      <c r="H16" s="52"/>
      <c r="I16" s="33" t="s">
        <v>27</v>
      </c>
      <c r="J16" s="47" t="s">
        <v>43</v>
      </c>
      <c r="L16" s="17">
        <f t="shared" si="0"/>
        <v>83376</v>
      </c>
      <c r="M16" s="56">
        <v>77000</v>
      </c>
      <c r="N16" s="57" t="s">
        <v>54</v>
      </c>
    </row>
    <row r="17" spans="1:14" s="10" customFormat="1" ht="24" hidden="1">
      <c r="A17" s="23">
        <v>44990260</v>
      </c>
      <c r="B17" s="24" t="s">
        <v>7</v>
      </c>
      <c r="C17" s="24" t="s">
        <v>4</v>
      </c>
      <c r="D17" s="24" t="s">
        <v>24</v>
      </c>
      <c r="E17" s="32">
        <v>1.102</v>
      </c>
      <c r="F17" s="46">
        <v>22000</v>
      </c>
      <c r="G17" s="52"/>
      <c r="H17" s="52"/>
      <c r="I17" s="33" t="s">
        <v>27</v>
      </c>
      <c r="J17" s="47" t="s">
        <v>43</v>
      </c>
      <c r="L17" s="17">
        <f t="shared" si="0"/>
        <v>42537.200000000004</v>
      </c>
      <c r="M17" s="56">
        <v>33000</v>
      </c>
      <c r="N17" s="57" t="s">
        <v>54</v>
      </c>
    </row>
    <row r="18" spans="1:14" s="10" customFormat="1" ht="36" hidden="1">
      <c r="A18" s="23">
        <v>49026852</v>
      </c>
      <c r="B18" s="24" t="s">
        <v>35</v>
      </c>
      <c r="C18" s="24" t="s">
        <v>4</v>
      </c>
      <c r="D18" s="24" t="s">
        <v>36</v>
      </c>
      <c r="E18" s="32">
        <v>5.7</v>
      </c>
      <c r="F18" s="46">
        <f>E18*20000</f>
        <v>114000</v>
      </c>
      <c r="G18" s="52"/>
      <c r="H18" s="52"/>
      <c r="I18" s="33" t="s">
        <v>27</v>
      </c>
      <c r="J18" s="47" t="s">
        <v>43</v>
      </c>
      <c r="L18" s="17">
        <f t="shared" si="0"/>
        <v>220020</v>
      </c>
      <c r="M18" s="56">
        <v>19800</v>
      </c>
      <c r="N18" s="57" t="s">
        <v>54</v>
      </c>
    </row>
    <row r="19" spans="1:14" s="10" customFormat="1" ht="24" hidden="1">
      <c r="A19" s="23">
        <v>47224444</v>
      </c>
      <c r="B19" s="24" t="s">
        <v>13</v>
      </c>
      <c r="C19" s="24" t="s">
        <v>4</v>
      </c>
      <c r="D19" s="24" t="s">
        <v>16</v>
      </c>
      <c r="E19" s="32">
        <v>5.85</v>
      </c>
      <c r="F19" s="46">
        <f>E19*20000</f>
        <v>117000</v>
      </c>
      <c r="G19" s="52"/>
      <c r="H19" s="52"/>
      <c r="I19" s="33" t="s">
        <v>27</v>
      </c>
      <c r="J19" s="47" t="s">
        <v>43</v>
      </c>
      <c r="L19" s="17">
        <f t="shared" si="0"/>
        <v>225810</v>
      </c>
      <c r="M19" s="56">
        <v>27500</v>
      </c>
      <c r="N19" s="57" t="s">
        <v>54</v>
      </c>
    </row>
    <row r="20" spans="1:14" s="10" customFormat="1" ht="24" hidden="1">
      <c r="A20" s="23">
        <v>49056441</v>
      </c>
      <c r="B20" s="24" t="s">
        <v>15</v>
      </c>
      <c r="C20" s="24" t="s">
        <v>4</v>
      </c>
      <c r="D20" s="24" t="s">
        <v>4</v>
      </c>
      <c r="E20" s="32">
        <v>2</v>
      </c>
      <c r="F20" s="46">
        <f>E20*20000</f>
        <v>40000</v>
      </c>
      <c r="G20" s="52"/>
      <c r="H20" s="52"/>
      <c r="I20" s="33" t="s">
        <v>27</v>
      </c>
      <c r="J20" s="47" t="s">
        <v>43</v>
      </c>
      <c r="L20" s="17">
        <f t="shared" si="0"/>
        <v>77200</v>
      </c>
      <c r="M20" s="56">
        <v>27500</v>
      </c>
      <c r="N20" s="57" t="s">
        <v>54</v>
      </c>
    </row>
    <row r="21" spans="1:14" s="10" customFormat="1" ht="24" hidden="1">
      <c r="A21" s="23">
        <v>75634074</v>
      </c>
      <c r="B21" s="24" t="s">
        <v>14</v>
      </c>
      <c r="C21" s="24" t="s">
        <v>4</v>
      </c>
      <c r="D21" s="24" t="s">
        <v>6</v>
      </c>
      <c r="E21" s="32">
        <v>10.8</v>
      </c>
      <c r="F21" s="46">
        <f>E21*20000</f>
        <v>216000</v>
      </c>
      <c r="G21" s="52"/>
      <c r="H21" s="52"/>
      <c r="I21" s="33" t="s">
        <v>27</v>
      </c>
      <c r="J21" s="47" t="s">
        <v>44</v>
      </c>
      <c r="L21" s="17">
        <f t="shared" si="0"/>
        <v>416880</v>
      </c>
      <c r="M21" s="56">
        <v>11000</v>
      </c>
      <c r="N21" s="57" t="s">
        <v>54</v>
      </c>
    </row>
    <row r="22" spans="1:14" s="10" customFormat="1" ht="24" hidden="1">
      <c r="A22" s="23">
        <v>15060233</v>
      </c>
      <c r="B22" s="24" t="s">
        <v>9</v>
      </c>
      <c r="C22" s="24" t="s">
        <v>4</v>
      </c>
      <c r="D22" s="24" t="s">
        <v>10</v>
      </c>
      <c r="E22" s="32">
        <v>1.875</v>
      </c>
      <c r="F22" s="46">
        <v>38000</v>
      </c>
      <c r="G22" s="52"/>
      <c r="H22" s="52"/>
      <c r="I22" s="33" t="s">
        <v>27</v>
      </c>
      <c r="J22" s="47" t="s">
        <v>43</v>
      </c>
      <c r="L22" s="17">
        <f t="shared" si="0"/>
        <v>72375</v>
      </c>
      <c r="M22" s="56">
        <v>11000</v>
      </c>
      <c r="N22" s="57" t="s">
        <v>54</v>
      </c>
    </row>
    <row r="23" spans="1:14" s="10" customFormat="1" ht="36" hidden="1">
      <c r="A23" s="23">
        <v>15060233</v>
      </c>
      <c r="B23" s="25" t="s">
        <v>9</v>
      </c>
      <c r="C23" s="25" t="s">
        <v>4</v>
      </c>
      <c r="D23" s="25" t="s">
        <v>12</v>
      </c>
      <c r="E23" s="32">
        <v>1.125</v>
      </c>
      <c r="F23" s="46">
        <v>23000</v>
      </c>
      <c r="G23" s="52"/>
      <c r="H23" s="52"/>
      <c r="I23" s="33" t="s">
        <v>27</v>
      </c>
      <c r="J23" s="47" t="s">
        <v>43</v>
      </c>
      <c r="L23" s="17">
        <f t="shared" si="0"/>
        <v>43425</v>
      </c>
      <c r="M23" s="56">
        <v>11000</v>
      </c>
      <c r="N23" s="57" t="s">
        <v>54</v>
      </c>
    </row>
    <row r="24" spans="1:14" s="10" customFormat="1" ht="24" hidden="1">
      <c r="A24" s="23">
        <v>15060233</v>
      </c>
      <c r="B24" s="25" t="s">
        <v>9</v>
      </c>
      <c r="C24" s="25" t="s">
        <v>4</v>
      </c>
      <c r="D24" s="25" t="s">
        <v>37</v>
      </c>
      <c r="E24" s="32">
        <v>3</v>
      </c>
      <c r="F24" s="46">
        <f>E24*20000</f>
        <v>60000</v>
      </c>
      <c r="G24" s="52"/>
      <c r="H24" s="52"/>
      <c r="I24" s="33" t="s">
        <v>27</v>
      </c>
      <c r="J24" s="47" t="s">
        <v>43</v>
      </c>
      <c r="L24" s="17">
        <f t="shared" si="0"/>
        <v>115800</v>
      </c>
      <c r="M24" s="56">
        <v>5500</v>
      </c>
      <c r="N24" s="57" t="s">
        <v>54</v>
      </c>
    </row>
    <row r="25" spans="1:14" s="10" customFormat="1" ht="24" hidden="1">
      <c r="A25" s="23">
        <v>15060233</v>
      </c>
      <c r="B25" s="24" t="s">
        <v>9</v>
      </c>
      <c r="C25" s="24" t="s">
        <v>4</v>
      </c>
      <c r="D25" s="24" t="s">
        <v>11</v>
      </c>
      <c r="E25" s="32">
        <v>7.5</v>
      </c>
      <c r="F25" s="46">
        <f>E25*20000</f>
        <v>150000</v>
      </c>
      <c r="G25" s="52"/>
      <c r="H25" s="52"/>
      <c r="I25" s="33" t="s">
        <v>27</v>
      </c>
      <c r="J25" s="47" t="s">
        <v>43</v>
      </c>
      <c r="L25" s="17">
        <f t="shared" si="0"/>
        <v>289500</v>
      </c>
      <c r="M25" s="56">
        <v>286000</v>
      </c>
      <c r="N25" s="57" t="s">
        <v>54</v>
      </c>
    </row>
    <row r="26" spans="1:14" s="10" customFormat="1" ht="24" hidden="1">
      <c r="A26" s="23">
        <v>15060233</v>
      </c>
      <c r="B26" s="24" t="s">
        <v>9</v>
      </c>
      <c r="C26" s="24" t="s">
        <v>4</v>
      </c>
      <c r="D26" s="24" t="s">
        <v>38</v>
      </c>
      <c r="E26" s="32">
        <v>2.38</v>
      </c>
      <c r="F26" s="46">
        <v>48000</v>
      </c>
      <c r="G26" s="52"/>
      <c r="H26" s="52"/>
      <c r="I26" s="33" t="s">
        <v>27</v>
      </c>
      <c r="J26" s="47" t="s">
        <v>43</v>
      </c>
      <c r="L26" s="17">
        <f t="shared" si="0"/>
        <v>91868</v>
      </c>
      <c r="M26" s="56">
        <v>11000</v>
      </c>
      <c r="N26" s="57" t="s">
        <v>54</v>
      </c>
    </row>
    <row r="27" spans="1:14" s="10" customFormat="1" ht="24" hidden="1">
      <c r="A27" s="23">
        <v>47224541</v>
      </c>
      <c r="B27" s="24" t="s">
        <v>17</v>
      </c>
      <c r="C27" s="24" t="s">
        <v>4</v>
      </c>
      <c r="D27" s="24" t="s">
        <v>4</v>
      </c>
      <c r="E27" s="32">
        <v>4.38</v>
      </c>
      <c r="F27" s="46">
        <v>88000</v>
      </c>
      <c r="G27" s="52"/>
      <c r="H27" s="52"/>
      <c r="I27" s="33" t="s">
        <v>27</v>
      </c>
      <c r="J27" s="47" t="s">
        <v>43</v>
      </c>
      <c r="L27" s="17">
        <f t="shared" si="0"/>
        <v>169068</v>
      </c>
      <c r="M27" s="56">
        <v>14300</v>
      </c>
      <c r="N27" s="57" t="s">
        <v>54</v>
      </c>
    </row>
    <row r="28" spans="1:14" s="10" customFormat="1" ht="29.25" customHeight="1" hidden="1">
      <c r="A28" s="60">
        <v>268542</v>
      </c>
      <c r="B28" s="60" t="s">
        <v>48</v>
      </c>
      <c r="C28" s="24" t="s">
        <v>4</v>
      </c>
      <c r="D28" s="24" t="s">
        <v>6</v>
      </c>
      <c r="E28" s="40">
        <v>3</v>
      </c>
      <c r="F28" s="46">
        <v>0</v>
      </c>
      <c r="G28" s="52">
        <v>25000</v>
      </c>
      <c r="H28" s="52"/>
      <c r="I28" s="33" t="s">
        <v>27</v>
      </c>
      <c r="J28" s="47" t="s">
        <v>46</v>
      </c>
      <c r="L28" s="17">
        <f t="shared" si="0"/>
        <v>115800</v>
      </c>
      <c r="M28" s="56"/>
      <c r="N28" s="57" t="s">
        <v>60</v>
      </c>
    </row>
    <row r="29" spans="1:14" s="10" customFormat="1" ht="24" hidden="1">
      <c r="A29" s="60">
        <v>293971</v>
      </c>
      <c r="B29" s="60" t="s">
        <v>49</v>
      </c>
      <c r="C29" s="24" t="s">
        <v>4</v>
      </c>
      <c r="D29" s="24" t="s">
        <v>6</v>
      </c>
      <c r="E29" s="40">
        <v>1</v>
      </c>
      <c r="F29" s="46">
        <v>0</v>
      </c>
      <c r="G29" s="52">
        <v>45000</v>
      </c>
      <c r="H29" s="52"/>
      <c r="I29" s="33" t="s">
        <v>27</v>
      </c>
      <c r="J29" s="47" t="s">
        <v>46</v>
      </c>
      <c r="L29" s="17">
        <f t="shared" si="0"/>
        <v>38600</v>
      </c>
      <c r="M29" s="56"/>
      <c r="N29" s="57" t="s">
        <v>61</v>
      </c>
    </row>
    <row r="30" spans="1:14" s="10" customFormat="1" ht="32.25" customHeight="1">
      <c r="A30" s="60">
        <v>285889</v>
      </c>
      <c r="B30" s="60" t="s">
        <v>68</v>
      </c>
      <c r="C30" s="24" t="s">
        <v>4</v>
      </c>
      <c r="D30" s="60" t="s">
        <v>67</v>
      </c>
      <c r="E30" s="40">
        <v>3</v>
      </c>
      <c r="F30" s="46">
        <v>0</v>
      </c>
      <c r="G30" s="52">
        <v>0</v>
      </c>
      <c r="H30" s="52">
        <v>195000</v>
      </c>
      <c r="I30" s="33" t="s">
        <v>27</v>
      </c>
      <c r="J30" s="47" t="s">
        <v>46</v>
      </c>
      <c r="L30" s="17"/>
      <c r="M30" s="56"/>
      <c r="N30" s="57" t="s">
        <v>70</v>
      </c>
    </row>
    <row r="31" spans="1:14" s="10" customFormat="1" ht="32.25" customHeight="1">
      <c r="A31" s="60">
        <v>48899097</v>
      </c>
      <c r="B31" s="60" t="s">
        <v>65</v>
      </c>
      <c r="C31" s="24" t="s">
        <v>4</v>
      </c>
      <c r="D31" s="24" t="s">
        <v>6</v>
      </c>
      <c r="E31" s="40">
        <v>28</v>
      </c>
      <c r="F31" s="46">
        <v>0</v>
      </c>
      <c r="G31" s="52">
        <v>0</v>
      </c>
      <c r="H31" s="52">
        <v>570000</v>
      </c>
      <c r="I31" s="33" t="s">
        <v>27</v>
      </c>
      <c r="J31" s="47" t="s">
        <v>46</v>
      </c>
      <c r="L31" s="17"/>
      <c r="M31" s="56"/>
      <c r="N31" s="57" t="s">
        <v>71</v>
      </c>
    </row>
    <row r="32" spans="1:14" s="10" customFormat="1" ht="31.5" customHeight="1">
      <c r="A32" s="60">
        <v>43379168</v>
      </c>
      <c r="B32" s="60" t="s">
        <v>52</v>
      </c>
      <c r="C32" s="24" t="s">
        <v>4</v>
      </c>
      <c r="D32" s="24" t="s">
        <v>6</v>
      </c>
      <c r="E32" s="40">
        <v>24.05</v>
      </c>
      <c r="F32" s="46">
        <v>0</v>
      </c>
      <c r="G32" s="52">
        <v>403000</v>
      </c>
      <c r="H32" s="52">
        <v>700000</v>
      </c>
      <c r="I32" s="33" t="s">
        <v>27</v>
      </c>
      <c r="J32" s="47" t="s">
        <v>46</v>
      </c>
      <c r="L32" s="17">
        <f t="shared" si="0"/>
        <v>928330</v>
      </c>
      <c r="M32" s="56"/>
      <c r="N32" s="57" t="s">
        <v>72</v>
      </c>
    </row>
    <row r="33" spans="1:14" s="10" customFormat="1" ht="34.5" customHeight="1">
      <c r="A33" s="60">
        <v>70188467</v>
      </c>
      <c r="B33" s="60" t="s">
        <v>51</v>
      </c>
      <c r="C33" s="24" t="s">
        <v>4</v>
      </c>
      <c r="D33" s="60" t="s">
        <v>51</v>
      </c>
      <c r="E33" s="40">
        <v>16.1</v>
      </c>
      <c r="F33" s="46">
        <v>0</v>
      </c>
      <c r="G33" s="52">
        <v>287000</v>
      </c>
      <c r="H33" s="52">
        <v>200000</v>
      </c>
      <c r="I33" s="33" t="s">
        <v>27</v>
      </c>
      <c r="J33" s="47" t="s">
        <v>46</v>
      </c>
      <c r="L33" s="17"/>
      <c r="M33" s="56"/>
      <c r="N33" s="57" t="s">
        <v>73</v>
      </c>
    </row>
    <row r="34" spans="1:14" s="10" customFormat="1" ht="39" customHeight="1">
      <c r="A34" s="60">
        <v>70844763</v>
      </c>
      <c r="B34" s="60" t="s">
        <v>50</v>
      </c>
      <c r="C34" s="24" t="s">
        <v>4</v>
      </c>
      <c r="D34" s="24" t="s">
        <v>6</v>
      </c>
      <c r="E34" s="40">
        <v>9.1</v>
      </c>
      <c r="F34" s="46">
        <v>0</v>
      </c>
      <c r="G34" s="52">
        <v>180000</v>
      </c>
      <c r="H34" s="52">
        <v>200000</v>
      </c>
      <c r="I34" s="33" t="s">
        <v>27</v>
      </c>
      <c r="J34" s="47" t="s">
        <v>46</v>
      </c>
      <c r="L34" s="17"/>
      <c r="M34" s="56"/>
      <c r="N34" s="57" t="s">
        <v>74</v>
      </c>
    </row>
    <row r="35" spans="1:14" s="10" customFormat="1" ht="40.5" customHeight="1">
      <c r="A35" s="60">
        <v>400840</v>
      </c>
      <c r="B35" s="60" t="s">
        <v>69</v>
      </c>
      <c r="C35" s="24" t="s">
        <v>4</v>
      </c>
      <c r="D35" s="24" t="s">
        <v>6</v>
      </c>
      <c r="E35" s="40">
        <v>56.1</v>
      </c>
      <c r="F35" s="46">
        <v>0</v>
      </c>
      <c r="G35" s="52">
        <v>202000</v>
      </c>
      <c r="H35" s="52">
        <v>350000</v>
      </c>
      <c r="I35" s="33" t="s">
        <v>27</v>
      </c>
      <c r="J35" s="47" t="s">
        <v>46</v>
      </c>
      <c r="L35" s="17"/>
      <c r="M35" s="56"/>
      <c r="N35" s="57" t="s">
        <v>75</v>
      </c>
    </row>
    <row r="36" spans="1:13" s="10" customFormat="1" ht="36.75" hidden="1" thickBot="1">
      <c r="A36" s="23">
        <v>48196461</v>
      </c>
      <c r="B36" s="24" t="s">
        <v>39</v>
      </c>
      <c r="C36" s="24" t="s">
        <v>4</v>
      </c>
      <c r="D36" s="24" t="s">
        <v>40</v>
      </c>
      <c r="E36" s="40">
        <v>2.5</v>
      </c>
      <c r="F36" s="53">
        <f>E36*20000</f>
        <v>50000</v>
      </c>
      <c r="G36" s="52">
        <f>SUM(G6:G35)</f>
        <v>2660000</v>
      </c>
      <c r="H36" s="52">
        <f>SUM(H31:H35)</f>
        <v>2020000</v>
      </c>
      <c r="I36" s="33" t="s">
        <v>27</v>
      </c>
      <c r="J36" s="47" t="s">
        <v>44</v>
      </c>
      <c r="L36" s="17">
        <f t="shared" si="0"/>
        <v>96500</v>
      </c>
      <c r="M36" s="18">
        <v>16500</v>
      </c>
    </row>
    <row r="37" spans="1:13" s="10" customFormat="1" ht="15">
      <c r="A37" s="65"/>
      <c r="B37" s="66"/>
      <c r="C37" s="66"/>
      <c r="D37" s="66"/>
      <c r="E37" s="54"/>
      <c r="F37" s="35"/>
      <c r="G37" s="35"/>
      <c r="H37" s="35">
        <v>2215000</v>
      </c>
      <c r="I37" s="48"/>
      <c r="J37" s="48"/>
      <c r="L37" s="17"/>
      <c r="M37" s="18"/>
    </row>
    <row r="38" spans="1:13" s="10" customFormat="1" ht="15">
      <c r="A38" s="13"/>
      <c r="B38" s="14"/>
      <c r="C38" s="14"/>
      <c r="D38" s="14"/>
      <c r="E38" s="34"/>
      <c r="F38" s="35"/>
      <c r="G38" s="35"/>
      <c r="H38" s="35" t="s">
        <v>66</v>
      </c>
      <c r="I38" s="48"/>
      <c r="J38" s="48"/>
      <c r="L38" s="17"/>
      <c r="M38" s="18"/>
    </row>
    <row r="39" spans="1:13" s="10" customFormat="1" ht="12">
      <c r="A39" s="3"/>
      <c r="B39" s="5" t="s">
        <v>29</v>
      </c>
      <c r="C39" s="5"/>
      <c r="D39" s="3"/>
      <c r="E39" s="28"/>
      <c r="F39" s="29"/>
      <c r="G39" s="29"/>
      <c r="H39" s="29"/>
      <c r="I39" s="30"/>
      <c r="J39" s="30"/>
      <c r="L39" s="17" t="e">
        <f>38600*#REF!</f>
        <v>#REF!</v>
      </c>
      <c r="M39" s="18">
        <v>49500</v>
      </c>
    </row>
    <row r="40" spans="1:13" s="10" customFormat="1" ht="14.25">
      <c r="A40" s="3"/>
      <c r="B40" s="5" t="s">
        <v>53</v>
      </c>
      <c r="C40" s="6">
        <v>2215000</v>
      </c>
      <c r="D40" s="9"/>
      <c r="E40" s="28"/>
      <c r="F40" s="29"/>
      <c r="G40" s="29"/>
      <c r="H40" s="29"/>
      <c r="I40" s="30"/>
      <c r="J40" s="30"/>
      <c r="L40" s="17"/>
      <c r="M40" s="18"/>
    </row>
    <row r="41" spans="1:13" s="10" customFormat="1" ht="33.75" customHeight="1">
      <c r="A41" s="3"/>
      <c r="B41" s="44" t="s">
        <v>26</v>
      </c>
      <c r="C41" s="7">
        <f>SUM(C40:C40)</f>
        <v>2215000</v>
      </c>
      <c r="D41" s="8"/>
      <c r="E41" s="28"/>
      <c r="F41" s="29"/>
      <c r="G41" s="29"/>
      <c r="H41" s="29"/>
      <c r="I41" s="30"/>
      <c r="J41" s="30"/>
      <c r="L41" s="17" t="e">
        <f>38600*#REF!</f>
        <v>#REF!</v>
      </c>
      <c r="M41" s="18">
        <v>96800</v>
      </c>
    </row>
    <row r="42" spans="1:13" s="10" customFormat="1" ht="12">
      <c r="A42" s="3"/>
      <c r="B42" s="3"/>
      <c r="C42" s="12"/>
      <c r="D42" s="3"/>
      <c r="E42" s="28"/>
      <c r="F42" s="29"/>
      <c r="G42" s="29"/>
      <c r="H42" s="29"/>
      <c r="I42" s="30"/>
      <c r="J42" s="30"/>
      <c r="L42" s="17" t="e">
        <f>38600*#REF!</f>
        <v>#REF!</v>
      </c>
      <c r="M42" s="18">
        <v>27500</v>
      </c>
    </row>
    <row r="43" spans="1:13" s="10" customFormat="1" ht="12">
      <c r="A43" s="3"/>
      <c r="B43" s="3"/>
      <c r="C43" s="3"/>
      <c r="D43" s="3"/>
      <c r="E43" s="28"/>
      <c r="F43" s="29"/>
      <c r="G43" s="29"/>
      <c r="H43" s="29"/>
      <c r="I43" s="30"/>
      <c r="J43" s="30"/>
      <c r="L43" s="17" t="e">
        <f>38600*#REF!</f>
        <v>#REF!</v>
      </c>
      <c r="M43" s="18">
        <v>11000</v>
      </c>
    </row>
    <row r="44" spans="1:13" s="10" customFormat="1" ht="12">
      <c r="A44" s="3"/>
      <c r="B44" s="3"/>
      <c r="C44" s="3"/>
      <c r="D44" s="3"/>
      <c r="E44" s="28"/>
      <c r="F44" s="29"/>
      <c r="G44" s="29"/>
      <c r="H44" s="29"/>
      <c r="I44" s="30"/>
      <c r="J44" s="30"/>
      <c r="L44" s="17" t="e">
        <f>38600*#REF!</f>
        <v>#REF!</v>
      </c>
      <c r="M44" s="18">
        <v>19800</v>
      </c>
    </row>
    <row r="45" spans="1:13" s="10" customFormat="1" ht="12">
      <c r="A45" s="3"/>
      <c r="B45" s="3"/>
      <c r="C45" s="3"/>
      <c r="D45" s="3"/>
      <c r="E45" s="28"/>
      <c r="F45" s="29"/>
      <c r="G45" s="29"/>
      <c r="H45" s="29"/>
      <c r="I45" s="30"/>
      <c r="J45" s="30"/>
      <c r="L45" s="17" t="e">
        <f>38600*#REF!</f>
        <v>#REF!</v>
      </c>
      <c r="M45" s="18">
        <v>45100</v>
      </c>
    </row>
    <row r="46" spans="1:13" s="10" customFormat="1" ht="12">
      <c r="A46" s="3"/>
      <c r="B46" s="3"/>
      <c r="C46" s="3"/>
      <c r="D46" s="3"/>
      <c r="E46" s="28"/>
      <c r="F46" s="29"/>
      <c r="G46" s="29"/>
      <c r="H46" s="29"/>
      <c r="I46" s="30"/>
      <c r="J46" s="30"/>
      <c r="L46" s="17" t="e">
        <f>38600*#REF!</f>
        <v>#REF!</v>
      </c>
      <c r="M46" s="18">
        <v>36300</v>
      </c>
    </row>
    <row r="47" spans="1:13" s="10" customFormat="1" ht="12">
      <c r="A47" s="3"/>
      <c r="B47" s="3"/>
      <c r="C47" s="3"/>
      <c r="D47" s="3"/>
      <c r="E47" s="28"/>
      <c r="F47" s="29"/>
      <c r="G47" s="29"/>
      <c r="H47" s="29"/>
      <c r="I47" s="30"/>
      <c r="J47" s="30"/>
      <c r="L47" s="17" t="e">
        <f>38600*#REF!</f>
        <v>#REF!</v>
      </c>
      <c r="M47" s="18">
        <v>35200</v>
      </c>
    </row>
    <row r="48" spans="1:13" s="10" customFormat="1" ht="12">
      <c r="A48" s="3"/>
      <c r="B48" s="3"/>
      <c r="C48" s="3"/>
      <c r="D48" s="3"/>
      <c r="E48" s="28"/>
      <c r="F48" s="29"/>
      <c r="G48" s="29"/>
      <c r="H48" s="29"/>
      <c r="I48" s="30"/>
      <c r="J48" s="30"/>
      <c r="L48" s="17" t="e">
        <f>38600*#REF!</f>
        <v>#REF!</v>
      </c>
      <c r="M48" s="18">
        <v>59400</v>
      </c>
    </row>
    <row r="49" spans="1:13" s="10" customFormat="1" ht="12">
      <c r="A49" s="3"/>
      <c r="B49" s="3"/>
      <c r="C49" s="3"/>
      <c r="D49" s="3"/>
      <c r="E49" s="28"/>
      <c r="F49" s="29"/>
      <c r="G49" s="29"/>
      <c r="H49" s="29"/>
      <c r="I49" s="30"/>
      <c r="J49" s="30"/>
      <c r="L49" s="17" t="e">
        <f>38600*#REF!</f>
        <v>#REF!</v>
      </c>
      <c r="M49" s="18">
        <v>84700</v>
      </c>
    </row>
    <row r="50" spans="1:13" s="10" customFormat="1" ht="12">
      <c r="A50" s="3"/>
      <c r="B50" s="3"/>
      <c r="C50" s="3"/>
      <c r="D50" s="3"/>
      <c r="E50" s="28"/>
      <c r="F50" s="29"/>
      <c r="G50" s="29"/>
      <c r="H50" s="29"/>
      <c r="I50" s="30"/>
      <c r="J50" s="30"/>
      <c r="L50" s="17" t="e">
        <f>38600*#REF!</f>
        <v>#REF!</v>
      </c>
      <c r="M50" s="18">
        <v>25300</v>
      </c>
    </row>
    <row r="51" spans="1:13" s="10" customFormat="1" ht="12">
      <c r="A51" s="3"/>
      <c r="B51" s="3"/>
      <c r="C51" s="3"/>
      <c r="D51" s="3"/>
      <c r="E51" s="28"/>
      <c r="F51" s="29"/>
      <c r="G51" s="29"/>
      <c r="H51" s="29"/>
      <c r="I51" s="30"/>
      <c r="J51" s="30"/>
      <c r="L51" s="17" t="e">
        <f>38600*#REF!</f>
        <v>#REF!</v>
      </c>
      <c r="M51" s="18">
        <v>14300</v>
      </c>
    </row>
    <row r="52" spans="1:13" s="10" customFormat="1" ht="12">
      <c r="A52" s="3"/>
      <c r="B52" s="3"/>
      <c r="C52" s="3"/>
      <c r="D52" s="3"/>
      <c r="E52" s="28"/>
      <c r="F52" s="29"/>
      <c r="G52" s="29"/>
      <c r="H52" s="29"/>
      <c r="I52" s="30"/>
      <c r="J52" s="30"/>
      <c r="L52" s="17" t="e">
        <f>38600*#REF!</f>
        <v>#REF!</v>
      </c>
      <c r="M52" s="18">
        <v>116600</v>
      </c>
    </row>
    <row r="53" spans="1:13" s="10" customFormat="1" ht="12">
      <c r="A53" s="3"/>
      <c r="B53" s="3"/>
      <c r="C53" s="3"/>
      <c r="D53" s="3"/>
      <c r="E53" s="28"/>
      <c r="F53" s="29"/>
      <c r="G53" s="29"/>
      <c r="H53" s="29"/>
      <c r="I53" s="30"/>
      <c r="J53" s="30"/>
      <c r="L53" s="17" t="e">
        <f>38600*#REF!</f>
        <v>#REF!</v>
      </c>
      <c r="M53" s="18">
        <v>12100</v>
      </c>
    </row>
    <row r="54" spans="1:13" s="10" customFormat="1" ht="12">
      <c r="A54" s="3"/>
      <c r="B54" s="3"/>
      <c r="C54" s="3"/>
      <c r="D54" s="3"/>
      <c r="E54" s="28"/>
      <c r="F54" s="29"/>
      <c r="G54" s="29"/>
      <c r="H54" s="29"/>
      <c r="I54" s="30"/>
      <c r="J54" s="30"/>
      <c r="L54" s="17" t="e">
        <f>38600*#REF!</f>
        <v>#REF!</v>
      </c>
      <c r="M54" s="18">
        <v>24200</v>
      </c>
    </row>
    <row r="55" spans="1:13" s="10" customFormat="1" ht="12">
      <c r="A55" s="3"/>
      <c r="B55" s="3"/>
      <c r="C55" s="3"/>
      <c r="D55" s="3"/>
      <c r="E55" s="28"/>
      <c r="F55" s="29"/>
      <c r="G55" s="29"/>
      <c r="H55" s="29"/>
      <c r="I55" s="30"/>
      <c r="J55" s="30"/>
      <c r="L55" s="17" t="e">
        <f>38600*#REF!</f>
        <v>#REF!</v>
      </c>
      <c r="M55" s="18">
        <v>24200</v>
      </c>
    </row>
    <row r="56" spans="1:13" s="10" customFormat="1" ht="12">
      <c r="A56" s="3"/>
      <c r="B56" s="3"/>
      <c r="C56" s="3"/>
      <c r="D56" s="3"/>
      <c r="E56" s="28"/>
      <c r="F56" s="29"/>
      <c r="G56" s="29"/>
      <c r="H56" s="29"/>
      <c r="I56" s="30"/>
      <c r="J56" s="30"/>
      <c r="L56" s="17" t="e">
        <f>38600*#REF!</f>
        <v>#REF!</v>
      </c>
      <c r="M56" s="18">
        <v>13200</v>
      </c>
    </row>
    <row r="57" spans="1:13" s="10" customFormat="1" ht="12">
      <c r="A57" s="3"/>
      <c r="B57" s="3"/>
      <c r="C57" s="3"/>
      <c r="D57" s="3"/>
      <c r="E57" s="28"/>
      <c r="F57" s="29"/>
      <c r="G57" s="29"/>
      <c r="H57" s="29"/>
      <c r="I57" s="30"/>
      <c r="J57" s="30"/>
      <c r="L57" s="17" t="e">
        <f>38600*#REF!</f>
        <v>#REF!</v>
      </c>
      <c r="M57" s="18">
        <v>49500</v>
      </c>
    </row>
    <row r="58" spans="1:13" s="10" customFormat="1" ht="12">
      <c r="A58" s="3"/>
      <c r="B58" s="3"/>
      <c r="C58" s="3"/>
      <c r="D58" s="3"/>
      <c r="E58" s="28"/>
      <c r="F58" s="29"/>
      <c r="G58" s="29"/>
      <c r="H58" s="29"/>
      <c r="I58" s="30"/>
      <c r="J58" s="30"/>
      <c r="L58" s="17" t="e">
        <f>38600*#REF!</f>
        <v>#REF!</v>
      </c>
      <c r="M58" s="18">
        <v>51700</v>
      </c>
    </row>
    <row r="59" spans="1:13" s="10" customFormat="1" ht="12">
      <c r="A59" s="3"/>
      <c r="B59" s="3"/>
      <c r="C59" s="3"/>
      <c r="D59" s="3"/>
      <c r="E59" s="28"/>
      <c r="F59" s="29"/>
      <c r="G59" s="29"/>
      <c r="H59" s="29"/>
      <c r="I59" s="30"/>
      <c r="J59" s="30"/>
      <c r="L59" s="17" t="e">
        <f>38600*#REF!</f>
        <v>#REF!</v>
      </c>
      <c r="M59" s="18">
        <v>25300</v>
      </c>
    </row>
    <row r="60" spans="1:13" s="10" customFormat="1" ht="12">
      <c r="A60" s="3"/>
      <c r="B60" s="3"/>
      <c r="C60" s="3"/>
      <c r="D60" s="3"/>
      <c r="E60" s="28"/>
      <c r="F60" s="29"/>
      <c r="G60" s="29"/>
      <c r="H60" s="29"/>
      <c r="I60" s="30"/>
      <c r="J60" s="30"/>
      <c r="L60" s="17" t="e">
        <f>38600*#REF!</f>
        <v>#REF!</v>
      </c>
      <c r="M60" s="18">
        <v>130900</v>
      </c>
    </row>
    <row r="61" spans="1:13" s="10" customFormat="1" ht="12">
      <c r="A61" s="3"/>
      <c r="B61" s="3"/>
      <c r="C61" s="3"/>
      <c r="D61" s="3"/>
      <c r="E61" s="28"/>
      <c r="F61" s="29"/>
      <c r="G61" s="29"/>
      <c r="H61" s="29"/>
      <c r="I61" s="30"/>
      <c r="J61" s="30"/>
      <c r="L61" s="17">
        <v>300000</v>
      </c>
      <c r="M61" s="18">
        <v>26400</v>
      </c>
    </row>
    <row r="62" spans="1:13" s="10" customFormat="1" ht="12">
      <c r="A62" s="3"/>
      <c r="B62" s="3"/>
      <c r="C62" s="3"/>
      <c r="D62" s="3"/>
      <c r="E62" s="28"/>
      <c r="F62" s="29"/>
      <c r="G62" s="29"/>
      <c r="H62" s="29"/>
      <c r="I62" s="30"/>
      <c r="J62" s="30"/>
      <c r="L62" s="17" t="e">
        <f>38600*#REF!</f>
        <v>#REF!</v>
      </c>
      <c r="M62" s="18">
        <v>88000</v>
      </c>
    </row>
    <row r="63" spans="1:14" s="10" customFormat="1" ht="12">
      <c r="A63" s="3"/>
      <c r="B63" s="3"/>
      <c r="C63" s="3"/>
      <c r="D63" s="3"/>
      <c r="E63" s="28"/>
      <c r="F63" s="29"/>
      <c r="G63" s="29"/>
      <c r="H63" s="29"/>
      <c r="I63" s="30"/>
      <c r="J63" s="30"/>
      <c r="L63" s="17" t="e">
        <f>38600*#REF!</f>
        <v>#REF!</v>
      </c>
      <c r="M63" s="18">
        <v>14300</v>
      </c>
      <c r="N63" s="15"/>
    </row>
    <row r="64" spans="1:13" s="10" customFormat="1" ht="12">
      <c r="A64" s="3"/>
      <c r="B64" s="3"/>
      <c r="C64" s="3"/>
      <c r="D64" s="3"/>
      <c r="E64" s="28"/>
      <c r="F64" s="29"/>
      <c r="G64" s="29"/>
      <c r="H64" s="29"/>
      <c r="I64" s="30"/>
      <c r="J64" s="30"/>
      <c r="L64" s="17" t="e">
        <f>38600*#REF!</f>
        <v>#REF!</v>
      </c>
      <c r="M64" s="18">
        <v>25300</v>
      </c>
    </row>
    <row r="65" spans="1:13" s="10" customFormat="1" ht="12">
      <c r="A65" s="3"/>
      <c r="B65" s="3"/>
      <c r="C65" s="3"/>
      <c r="D65" s="3"/>
      <c r="E65" s="28"/>
      <c r="F65" s="29"/>
      <c r="G65" s="29"/>
      <c r="H65" s="29"/>
      <c r="I65" s="30"/>
      <c r="J65" s="30"/>
      <c r="L65" s="17" t="e">
        <f>38600*#REF!</f>
        <v>#REF!</v>
      </c>
      <c r="M65" s="18">
        <v>16800</v>
      </c>
    </row>
    <row r="66" spans="1:13" s="10" customFormat="1" ht="12.75" thickBot="1">
      <c r="A66" s="3"/>
      <c r="B66" s="3"/>
      <c r="C66" s="3"/>
      <c r="D66" s="3"/>
      <c r="E66" s="28"/>
      <c r="F66" s="29"/>
      <c r="G66" s="29"/>
      <c r="H66" s="29"/>
      <c r="I66" s="30"/>
      <c r="J66" s="30"/>
      <c r="L66" s="19" t="e">
        <f>38600*#REF!</f>
        <v>#REF!</v>
      </c>
      <c r="M66" s="20">
        <v>34100</v>
      </c>
    </row>
    <row r="67" spans="1:13" s="4" customFormat="1" ht="26.25" customHeight="1" thickBot="1">
      <c r="A67" s="3"/>
      <c r="B67" s="3"/>
      <c r="C67" s="3"/>
      <c r="D67" s="3"/>
      <c r="E67" s="28"/>
      <c r="F67" s="29"/>
      <c r="G67" s="29"/>
      <c r="H67" s="29"/>
      <c r="I67" s="30"/>
      <c r="J67" s="30"/>
      <c r="L67" s="21" t="e">
        <f>SUM(L6:L66)</f>
        <v>#REF!</v>
      </c>
      <c r="M67" s="22">
        <f>SUM(M6:M66)</f>
        <v>2314700</v>
      </c>
    </row>
    <row r="68" spans="1:13" s="4" customFormat="1" ht="26.25" customHeight="1">
      <c r="A68" s="3"/>
      <c r="B68" s="3"/>
      <c r="C68" s="3"/>
      <c r="D68" s="3"/>
      <c r="E68" s="28"/>
      <c r="F68" s="29"/>
      <c r="G68" s="29"/>
      <c r="H68" s="29"/>
      <c r="I68" s="30"/>
      <c r="J68" s="30"/>
      <c r="L68" s="26"/>
      <c r="M68" s="27"/>
    </row>
    <row r="76" ht="23.25" customHeight="1"/>
    <row r="80" ht="27.75" customHeight="1"/>
  </sheetData>
  <mergeCells count="4">
    <mergeCell ref="I5:J5"/>
    <mergeCell ref="A3:J3"/>
    <mergeCell ref="A37:D37"/>
    <mergeCell ref="A4:J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7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2011-03-14T15:02:28Z</cp:lastPrinted>
  <dcterms:created xsi:type="dcterms:W3CDTF">2008-01-11T14:07:44Z</dcterms:created>
  <dcterms:modified xsi:type="dcterms:W3CDTF">2011-05-26T10:37:51Z</dcterms:modified>
  <cp:category/>
  <cp:version/>
  <cp:contentType/>
  <cp:contentStatus/>
</cp:coreProperties>
</file>