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520" activeTab="0"/>
  </bookViews>
  <sheets>
    <sheet name="RK-18-2011-37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<sst xmlns="http://schemas.openxmlformats.org/spreadsheetml/2006/main" count="50" uniqueCount="45">
  <si>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Hospodářská činnost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</si>
  <si>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</si>
  <si>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</si>
  <si>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</si>
  <si>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</si>
  <si>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</si>
  <si>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</si>
  <si>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</si>
  <si>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</si>
  <si>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</si>
  <si>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</si>
  <si>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</si>
  <si>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</si>
  <si>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</si>
  <si>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</si>
  <si>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</si>
  <si>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</si>
  <si>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</si>
  <si>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</si>
  <si>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</si>
  <si>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</si>
  <si>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</si>
  <si>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Celkový součet</t>
  </si>
  <si>
    <t>Příspěvkové organizace na úseku sociálnich služeb</t>
  </si>
  <si>
    <t>Výsledek hospodaření celkem</t>
  </si>
  <si>
    <t>z toho: činnost</t>
  </si>
  <si>
    <t>Hlavní     činnost</t>
  </si>
  <si>
    <t>§ 4357</t>
  </si>
  <si>
    <t>§ 4339</t>
  </si>
  <si>
    <t>Návrh přídělu ze zisku:</t>
  </si>
  <si>
    <t xml:space="preserve">k úhradě </t>
  </si>
  <si>
    <t>fond</t>
  </si>
  <si>
    <t>rezervní</t>
  </si>
  <si>
    <t xml:space="preserve">fond </t>
  </si>
  <si>
    <t>investiční</t>
  </si>
  <si>
    <t>FKSP</t>
  </si>
  <si>
    <t>ztráty min.let</t>
  </si>
  <si>
    <t>odměn</t>
  </si>
  <si>
    <t>Počet stran: 1</t>
  </si>
  <si>
    <t>/v tis. Kč/</t>
  </si>
  <si>
    <t>Ztráta ( § 4357 )</t>
  </si>
  <si>
    <t>Zůstatky  fondů před finančním vypořádáním k 31.12.2010</t>
  </si>
  <si>
    <t>*)  DD Velký Újezd zrušen k 31. 12. 2010, usnesení č. 0222/03/2010/ZK</t>
  </si>
  <si>
    <t>Domov důchodců Velký Újezd *)</t>
  </si>
  <si>
    <t>RK-18-2011-37,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</si>
</sst>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0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2" borderId="1" xfId="19" applyNumberFormat="1" applyFont="1" applyFill="1" applyBorder="1" applyAlignment="1" applyProtection="1">
      <alignment horizontal="center"/>
      <protection locked="0"/>
    </xf>
    <xf numFmtId="4" fontId="2" fillId="2" borderId="0" xfId="19" applyNumberFormat="1" applyFont="1" applyFill="1" applyBorder="1" applyAlignment="1" applyProtection="1">
      <alignment horizontal="center"/>
      <protection locked="0"/>
    </xf>
    <xf numFmtId="4" fontId="2" fillId="2" borderId="2" xfId="19" applyNumberFormat="1" applyFont="1" applyFill="1" applyBorder="1" applyAlignment="1" applyProtection="1">
      <alignment horizontal="center"/>
      <protection locked="0"/>
    </xf>
    <xf numFmtId="4" fontId="2" fillId="2" borderId="3" xfId="19" applyNumberFormat="1" applyFont="1" applyFill="1" applyBorder="1" applyAlignment="1" applyProtection="1">
      <alignment horizontal="center"/>
      <protection locked="0"/>
    </xf>
    <xf numFmtId="0" fontId="6" fillId="0" borderId="0" xfId="20">
      <alignment/>
      <protection/>
    </xf>
    <xf numFmtId="0" fontId="7" fillId="0" borderId="0" xfId="20" applyFont="1" applyAlignment="1">
      <alignment horizontal="right"/>
      <protection/>
    </xf>
    <xf numFmtId="3" fontId="2" fillId="2" borderId="4" xfId="19" applyNumberFormat="1" applyFont="1" applyFill="1" applyBorder="1" applyAlignment="1" applyProtection="1">
      <alignment horizontal="center"/>
      <protection locked="0"/>
    </xf>
    <xf numFmtId="3" fontId="2" fillId="2" borderId="5" xfId="19" applyNumberFormat="1" applyFont="1" applyFill="1" applyBorder="1" applyAlignment="1" applyProtection="1">
      <alignment horizontal="center"/>
      <protection locked="0"/>
    </xf>
    <xf numFmtId="4" fontId="2" fillId="2" borderId="6" xfId="19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4" fillId="3" borderId="7" xfId="19" applyFont="1" applyFill="1" applyBorder="1" applyAlignment="1">
      <alignment horizontal="left" vertical="center" wrapText="1"/>
      <protection/>
    </xf>
    <xf numFmtId="0" fontId="2" fillId="0" borderId="8" xfId="0" applyFont="1" applyBorder="1" applyAlignment="1">
      <alignment/>
    </xf>
    <xf numFmtId="0" fontId="5" fillId="3" borderId="9" xfId="19" applyFont="1" applyFill="1" applyBorder="1">
      <alignment/>
      <protection/>
    </xf>
    <xf numFmtId="0" fontId="2" fillId="0" borderId="0" xfId="0" applyFont="1" applyAlignment="1">
      <alignment horizontal="right"/>
    </xf>
    <xf numFmtId="167" fontId="2" fillId="0" borderId="10" xfId="0" applyNumberFormat="1" applyFont="1" applyBorder="1" applyAlignment="1">
      <alignment/>
    </xf>
    <xf numFmtId="0" fontId="4" fillId="4" borderId="11" xfId="0" applyFont="1" applyFill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4" fillId="4" borderId="14" xfId="19" applyFont="1" applyFill="1" applyBorder="1">
      <alignment/>
      <protection/>
    </xf>
    <xf numFmtId="0" fontId="2" fillId="0" borderId="15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2" borderId="16" xfId="19" applyFont="1" applyFill="1" applyBorder="1" applyAlignment="1">
      <alignment wrapText="1"/>
      <protection/>
    </xf>
    <xf numFmtId="0" fontId="2" fillId="2" borderId="17" xfId="19" applyFont="1" applyFill="1" applyBorder="1" applyAlignment="1">
      <alignment wrapText="1"/>
      <protection/>
    </xf>
    <xf numFmtId="3" fontId="2" fillId="2" borderId="18" xfId="19" applyNumberFormat="1" applyFont="1" applyFill="1" applyBorder="1" applyAlignment="1" applyProtection="1">
      <alignment horizontal="center"/>
      <protection locked="0"/>
    </xf>
    <xf numFmtId="3" fontId="2" fillId="2" borderId="19" xfId="19" applyNumberFormat="1" applyFont="1" applyFill="1" applyBorder="1" applyAlignment="1" applyProtection="1">
      <alignment horizontal="center"/>
      <protection locked="0"/>
    </xf>
    <xf numFmtId="3" fontId="2" fillId="2" borderId="20" xfId="19" applyNumberFormat="1" applyFont="1" applyFill="1" applyBorder="1" applyAlignment="1" applyProtection="1">
      <alignment horizontal="center"/>
      <protection locked="0"/>
    </xf>
    <xf numFmtId="4" fontId="2" fillId="2" borderId="21" xfId="19" applyNumberFormat="1" applyFont="1" applyFill="1" applyBorder="1" applyAlignment="1" applyProtection="1">
      <alignment horizontal="center"/>
      <protection locked="0"/>
    </xf>
    <xf numFmtId="4" fontId="2" fillId="2" borderId="22" xfId="19" applyNumberFormat="1" applyFont="1" applyFill="1" applyBorder="1" applyAlignment="1" applyProtection="1">
      <alignment horizontal="center"/>
      <protection locked="0"/>
    </xf>
    <xf numFmtId="4" fontId="2" fillId="2" borderId="19" xfId="19" applyNumberFormat="1" applyFont="1" applyFill="1" applyBorder="1" applyAlignment="1" applyProtection="1">
      <alignment horizontal="center"/>
      <protection locked="0"/>
    </xf>
    <xf numFmtId="4" fontId="2" fillId="2" borderId="23" xfId="19" applyNumberFormat="1" applyFont="1" applyFill="1" applyBorder="1" applyAlignment="1" applyProtection="1">
      <alignment horizontal="center"/>
      <protection locked="0"/>
    </xf>
    <xf numFmtId="167" fontId="2" fillId="0" borderId="24" xfId="0" applyNumberFormat="1" applyFont="1" applyBorder="1" applyAlignment="1">
      <alignment/>
    </xf>
    <xf numFmtId="167" fontId="2" fillId="0" borderId="24" xfId="0" applyNumberFormat="1" applyFont="1" applyFill="1" applyBorder="1" applyAlignment="1">
      <alignment/>
    </xf>
    <xf numFmtId="3" fontId="4" fillId="3" borderId="25" xfId="19" applyNumberFormat="1" applyFont="1" applyFill="1" applyBorder="1" applyAlignment="1">
      <alignment wrapText="1"/>
      <protection/>
    </xf>
    <xf numFmtId="3" fontId="2" fillId="0" borderId="26" xfId="0" applyNumberFormat="1" applyFont="1" applyBorder="1" applyAlignment="1">
      <alignment horizontal="right"/>
    </xf>
    <xf numFmtId="167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2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4" fillId="3" borderId="8" xfId="19" applyFont="1" applyFill="1" applyBorder="1" applyAlignment="1">
      <alignment horizontal="left" vertical="center" wrapText="1"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4" fillId="4" borderId="34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4" fillId="3" borderId="36" xfId="19" applyNumberFormat="1" applyFont="1" applyFill="1" applyBorder="1" applyAlignment="1">
      <alignment wrapText="1"/>
      <protection/>
    </xf>
    <xf numFmtId="3" fontId="4" fillId="3" borderId="37" xfId="19" applyNumberFormat="1" applyFont="1" applyFill="1" applyBorder="1" applyAlignment="1">
      <alignment wrapText="1"/>
      <protection/>
    </xf>
    <xf numFmtId="167" fontId="2" fillId="0" borderId="38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4" fillId="3" borderId="36" xfId="19" applyNumberFormat="1" applyFont="1" applyFill="1" applyBorder="1">
      <alignment/>
      <protection/>
    </xf>
    <xf numFmtId="3" fontId="4" fillId="3" borderId="37" xfId="19" applyNumberFormat="1" applyFont="1" applyFill="1" applyBorder="1">
      <alignment/>
      <protection/>
    </xf>
    <xf numFmtId="4" fontId="2" fillId="2" borderId="14" xfId="19" applyNumberFormat="1" applyFont="1" applyFill="1" applyBorder="1" applyAlignment="1" applyProtection="1">
      <alignment horizontal="center" vertical="center" wrapText="1"/>
      <protection locked="0"/>
    </xf>
    <xf numFmtId="4" fontId="2" fillId="2" borderId="40" xfId="19" applyNumberFormat="1" applyFont="1" applyFill="1" applyBorder="1" applyAlignment="1" applyProtection="1">
      <alignment horizontal="center" vertical="center" wrapText="1"/>
      <protection locked="0"/>
    </xf>
    <xf numFmtId="4" fontId="2" fillId="2" borderId="41" xfId="19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9" applyFont="1" applyFill="1" applyBorder="1" applyAlignment="1" applyProtection="1">
      <alignment horizontal="left" vertical="center" wrapText="1"/>
      <protection locked="0"/>
    </xf>
    <xf numFmtId="0" fontId="2" fillId="2" borderId="42" xfId="19" applyFont="1" applyFill="1" applyBorder="1" applyAlignment="1">
      <alignment horizontal="left" vertical="center" wrapText="1"/>
      <protection/>
    </xf>
    <xf numFmtId="0" fontId="2" fillId="2" borderId="43" xfId="19" applyFont="1" applyFill="1" applyBorder="1" applyAlignment="1">
      <alignment horizontal="left" vertical="center" wrapText="1"/>
      <protection/>
    </xf>
    <xf numFmtId="0" fontId="2" fillId="2" borderId="34" xfId="19" applyFont="1" applyFill="1" applyBorder="1" applyAlignment="1">
      <alignment wrapText="1"/>
      <protection/>
    </xf>
    <xf numFmtId="0" fontId="2" fillId="2" borderId="44" xfId="19" applyFont="1" applyFill="1" applyBorder="1" applyAlignment="1">
      <alignment wrapText="1"/>
      <protection/>
    </xf>
    <xf numFmtId="0" fontId="2" fillId="2" borderId="45" xfId="19" applyFont="1" applyFill="1" applyBorder="1" applyAlignment="1">
      <alignment wrapText="1"/>
      <protection/>
    </xf>
    <xf numFmtId="3" fontId="2" fillId="2" borderId="11" xfId="19" applyNumberFormat="1" applyFont="1" applyFill="1" applyBorder="1" applyAlignment="1" applyProtection="1">
      <alignment horizontal="center" vertical="center"/>
      <protection locked="0"/>
    </xf>
    <xf numFmtId="0" fontId="2" fillId="2" borderId="46" xfId="19" applyFont="1" applyFill="1" applyBorder="1" applyAlignment="1">
      <alignment/>
      <protection/>
    </xf>
    <xf numFmtId="0" fontId="2" fillId="2" borderId="10" xfId="19" applyFont="1" applyFill="1" applyBorder="1" applyAlignment="1">
      <alignment/>
      <protection/>
    </xf>
    <xf numFmtId="0" fontId="2" fillId="2" borderId="26" xfId="19" applyFont="1" applyFill="1" applyBorder="1" applyAlignment="1">
      <alignment/>
      <protection/>
    </xf>
    <xf numFmtId="3" fontId="2" fillId="2" borderId="40" xfId="19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8" sqref="A48"/>
    </sheetView>
  </sheetViews>
  <sheetFormatPr defaultColWidth="9.140625" defaultRowHeight="12.75"/>
  <cols>
    <col min="1" max="1" width="59.00390625" style="1" customWidth="1"/>
    <col min="2" max="2" width="21.421875" style="1" customWidth="1"/>
    <col min="3" max="3" width="12.00390625" style="1" customWidth="1"/>
    <col min="4" max="4" width="14.7109375" style="1" customWidth="1"/>
    <col min="5" max="5" width="13.8515625" style="1" customWidth="1"/>
    <col min="6" max="7" width="10.8515625" style="1" customWidth="1"/>
    <col min="8" max="8" width="11.421875" style="1" customWidth="1"/>
    <col min="9" max="9" width="12.28125" style="1" customWidth="1"/>
    <col min="10" max="10" width="11.28125" style="1" customWidth="1"/>
    <col min="11" max="11" width="10.57421875" style="1" customWidth="1"/>
    <col min="12" max="16384" width="9.140625" style="1" customWidth="1"/>
  </cols>
  <sheetData>
    <row r="1" spans="10:11" ht="15">
      <c r="J1" s="6"/>
      <c r="K1" s="7" t="s">
        <v>44</v>
      </c>
    </row>
    <row r="2" spans="10:11" ht="15">
      <c r="J2" s="6"/>
      <c r="K2" s="7" t="s">
        <v>38</v>
      </c>
    </row>
    <row r="4" ht="15" thickBot="1">
      <c r="K4" s="15" t="s">
        <v>39</v>
      </c>
    </row>
    <row r="5" spans="1:11" ht="32.25" customHeight="1">
      <c r="A5" s="70" t="s">
        <v>23</v>
      </c>
      <c r="B5" s="73" t="s">
        <v>24</v>
      </c>
      <c r="C5" s="76" t="s">
        <v>25</v>
      </c>
      <c r="D5" s="77"/>
      <c r="E5" s="80" t="s">
        <v>29</v>
      </c>
      <c r="F5" s="80"/>
      <c r="G5" s="80"/>
      <c r="H5" s="67" t="s">
        <v>41</v>
      </c>
      <c r="I5" s="68"/>
      <c r="J5" s="68"/>
      <c r="K5" s="69"/>
    </row>
    <row r="6" spans="1:11" ht="14.25">
      <c r="A6" s="71"/>
      <c r="B6" s="74"/>
      <c r="C6" s="78"/>
      <c r="D6" s="79"/>
      <c r="E6" s="8" t="s">
        <v>30</v>
      </c>
      <c r="F6" s="2" t="s">
        <v>31</v>
      </c>
      <c r="G6" s="9" t="s">
        <v>31</v>
      </c>
      <c r="H6" s="10" t="s">
        <v>33</v>
      </c>
      <c r="I6" s="3" t="s">
        <v>31</v>
      </c>
      <c r="J6" s="4" t="s">
        <v>31</v>
      </c>
      <c r="K6" s="5" t="s">
        <v>35</v>
      </c>
    </row>
    <row r="7" spans="1:11" ht="29.25" thickBot="1">
      <c r="A7" s="72"/>
      <c r="B7" s="75"/>
      <c r="C7" s="24" t="s">
        <v>26</v>
      </c>
      <c r="D7" s="25" t="s">
        <v>0</v>
      </c>
      <c r="E7" s="26" t="s">
        <v>36</v>
      </c>
      <c r="F7" s="27" t="s">
        <v>37</v>
      </c>
      <c r="G7" s="28" t="s">
        <v>32</v>
      </c>
      <c r="H7" s="29" t="s">
        <v>37</v>
      </c>
      <c r="I7" s="30" t="s">
        <v>32</v>
      </c>
      <c r="J7" s="31" t="s">
        <v>34</v>
      </c>
      <c r="K7" s="32"/>
    </row>
    <row r="8" spans="1:11" ht="16.5" thickBot="1" thickTop="1">
      <c r="A8" s="44" t="s">
        <v>27</v>
      </c>
      <c r="B8" s="35">
        <f aca="true" t="shared" si="0" ref="B8:K8">SUM(B9:B28)</f>
        <v>1217.6600000000071</v>
      </c>
      <c r="C8" s="35">
        <f t="shared" si="0"/>
        <v>847.9100000000071</v>
      </c>
      <c r="D8" s="35">
        <f t="shared" si="0"/>
        <v>369.75</v>
      </c>
      <c r="E8" s="35">
        <f t="shared" si="0"/>
        <v>0</v>
      </c>
      <c r="F8" s="35">
        <f t="shared" si="0"/>
        <v>0</v>
      </c>
      <c r="G8" s="35">
        <f t="shared" si="0"/>
        <v>1217.6600000000071</v>
      </c>
      <c r="H8" s="35">
        <f t="shared" si="0"/>
        <v>1964</v>
      </c>
      <c r="I8" s="35">
        <f t="shared" si="0"/>
        <v>8205</v>
      </c>
      <c r="J8" s="35">
        <f t="shared" si="0"/>
        <v>14669</v>
      </c>
      <c r="K8" s="35">
        <f t="shared" si="0"/>
        <v>3143</v>
      </c>
    </row>
    <row r="9" spans="1:13" ht="14.25">
      <c r="A9" s="45" t="s">
        <v>2</v>
      </c>
      <c r="B9" s="43">
        <f>C9+D9</f>
        <v>157</v>
      </c>
      <c r="C9" s="23">
        <v>153</v>
      </c>
      <c r="D9" s="36">
        <v>4</v>
      </c>
      <c r="E9" s="33"/>
      <c r="F9" s="16"/>
      <c r="G9" s="48">
        <f>B9</f>
        <v>157</v>
      </c>
      <c r="H9" s="23">
        <v>111</v>
      </c>
      <c r="I9" s="23">
        <v>195</v>
      </c>
      <c r="J9" s="23">
        <v>214</v>
      </c>
      <c r="K9" s="36">
        <v>69</v>
      </c>
      <c r="M9" s="11"/>
    </row>
    <row r="10" spans="1:13" ht="14.25">
      <c r="A10" s="46" t="s">
        <v>3</v>
      </c>
      <c r="B10" s="43">
        <f aca="true" t="shared" si="1" ref="B10:B28">C10+D10</f>
        <v>2</v>
      </c>
      <c r="C10" s="23">
        <v>2</v>
      </c>
      <c r="D10" s="36"/>
      <c r="E10" s="33"/>
      <c r="F10" s="16"/>
      <c r="G10" s="48">
        <f aca="true" t="shared" si="2" ref="G10:G28">B10</f>
        <v>2</v>
      </c>
      <c r="H10" s="23">
        <v>0</v>
      </c>
      <c r="I10" s="23">
        <v>17</v>
      </c>
      <c r="J10" s="23">
        <v>521</v>
      </c>
      <c r="K10" s="36">
        <v>126</v>
      </c>
      <c r="M10" s="11"/>
    </row>
    <row r="11" spans="1:13" ht="14.25">
      <c r="A11" s="46" t="s">
        <v>4</v>
      </c>
      <c r="B11" s="43">
        <f t="shared" si="1"/>
        <v>35</v>
      </c>
      <c r="C11" s="23">
        <v>35</v>
      </c>
      <c r="D11" s="36"/>
      <c r="E11" s="33"/>
      <c r="F11" s="16"/>
      <c r="G11" s="48">
        <f t="shared" si="2"/>
        <v>35</v>
      </c>
      <c r="H11" s="23">
        <v>6</v>
      </c>
      <c r="I11" s="23">
        <v>115</v>
      </c>
      <c r="J11" s="23">
        <v>207</v>
      </c>
      <c r="K11" s="36">
        <v>83</v>
      </c>
      <c r="M11" s="11"/>
    </row>
    <row r="12" spans="1:13" ht="14.25">
      <c r="A12" s="46" t="s">
        <v>5</v>
      </c>
      <c r="B12" s="43">
        <f t="shared" si="1"/>
        <v>19</v>
      </c>
      <c r="C12" s="23">
        <v>19</v>
      </c>
      <c r="D12" s="36"/>
      <c r="E12" s="33"/>
      <c r="F12" s="16"/>
      <c r="G12" s="48">
        <f t="shared" si="2"/>
        <v>19</v>
      </c>
      <c r="H12" s="23">
        <v>61</v>
      </c>
      <c r="I12" s="23">
        <v>255</v>
      </c>
      <c r="J12" s="23">
        <v>436</v>
      </c>
      <c r="K12" s="36">
        <v>168</v>
      </c>
      <c r="M12" s="11"/>
    </row>
    <row r="13" spans="1:13" ht="14.25">
      <c r="A13" s="46" t="s">
        <v>43</v>
      </c>
      <c r="B13" s="43">
        <v>56</v>
      </c>
      <c r="C13" s="23">
        <v>56</v>
      </c>
      <c r="D13" s="36"/>
      <c r="E13" s="33"/>
      <c r="F13" s="16"/>
      <c r="G13" s="48">
        <f t="shared" si="2"/>
        <v>56</v>
      </c>
      <c r="H13" s="49">
        <v>0</v>
      </c>
      <c r="I13" s="49">
        <v>40</v>
      </c>
      <c r="J13" s="49">
        <v>46</v>
      </c>
      <c r="K13" s="50">
        <v>18</v>
      </c>
      <c r="M13" s="11"/>
    </row>
    <row r="14" spans="1:13" ht="14.25">
      <c r="A14" s="46" t="s">
        <v>7</v>
      </c>
      <c r="B14" s="43">
        <f t="shared" si="1"/>
        <v>54</v>
      </c>
      <c r="C14" s="23">
        <v>54</v>
      </c>
      <c r="D14" s="36"/>
      <c r="E14" s="33"/>
      <c r="F14" s="16"/>
      <c r="G14" s="48">
        <f t="shared" si="2"/>
        <v>54</v>
      </c>
      <c r="H14" s="23">
        <v>55</v>
      </c>
      <c r="I14" s="23">
        <v>349</v>
      </c>
      <c r="J14" s="23">
        <v>737</v>
      </c>
      <c r="K14" s="36">
        <v>86</v>
      </c>
      <c r="M14" s="11"/>
    </row>
    <row r="15" spans="1:13" ht="14.25">
      <c r="A15" s="46" t="s">
        <v>8</v>
      </c>
      <c r="B15" s="43">
        <f t="shared" si="1"/>
        <v>161</v>
      </c>
      <c r="C15" s="23">
        <v>158</v>
      </c>
      <c r="D15" s="36">
        <v>3</v>
      </c>
      <c r="E15" s="33"/>
      <c r="F15" s="16"/>
      <c r="G15" s="48">
        <f t="shared" si="2"/>
        <v>161</v>
      </c>
      <c r="H15" s="23">
        <v>136</v>
      </c>
      <c r="I15" s="23">
        <v>1102</v>
      </c>
      <c r="J15" s="23">
        <v>745</v>
      </c>
      <c r="K15" s="36">
        <v>155</v>
      </c>
      <c r="M15" s="11"/>
    </row>
    <row r="16" spans="1:13" ht="14.25">
      <c r="A16" s="46" t="s">
        <v>9</v>
      </c>
      <c r="B16" s="43">
        <f t="shared" si="1"/>
        <v>117</v>
      </c>
      <c r="C16" s="23">
        <v>52</v>
      </c>
      <c r="D16" s="36">
        <v>65</v>
      </c>
      <c r="E16" s="34"/>
      <c r="F16" s="16"/>
      <c r="G16" s="48">
        <f t="shared" si="2"/>
        <v>117</v>
      </c>
      <c r="H16" s="23">
        <v>49</v>
      </c>
      <c r="I16" s="23">
        <v>302</v>
      </c>
      <c r="J16" s="23">
        <v>1536</v>
      </c>
      <c r="K16" s="36">
        <v>175</v>
      </c>
      <c r="M16" s="11"/>
    </row>
    <row r="17" spans="1:13" ht="14.25">
      <c r="A17" s="46" t="s">
        <v>10</v>
      </c>
      <c r="B17" s="43">
        <f t="shared" si="1"/>
        <v>294</v>
      </c>
      <c r="C17" s="23">
        <v>294</v>
      </c>
      <c r="D17" s="36"/>
      <c r="E17" s="33"/>
      <c r="F17" s="16"/>
      <c r="G17" s="48">
        <f t="shared" si="2"/>
        <v>294</v>
      </c>
      <c r="H17" s="23">
        <v>0</v>
      </c>
      <c r="I17" s="23">
        <v>102</v>
      </c>
      <c r="J17" s="23">
        <v>383</v>
      </c>
      <c r="K17" s="36">
        <v>152</v>
      </c>
      <c r="M17" s="11"/>
    </row>
    <row r="18" spans="1:13" ht="14.25">
      <c r="A18" s="46" t="s">
        <v>11</v>
      </c>
      <c r="B18" s="43">
        <f t="shared" si="1"/>
        <v>65</v>
      </c>
      <c r="C18" s="23">
        <v>65</v>
      </c>
      <c r="D18" s="36"/>
      <c r="E18" s="33"/>
      <c r="F18" s="16"/>
      <c r="G18" s="48">
        <f t="shared" si="2"/>
        <v>65</v>
      </c>
      <c r="H18" s="23">
        <v>176</v>
      </c>
      <c r="I18" s="23">
        <v>816</v>
      </c>
      <c r="J18" s="23">
        <v>2251</v>
      </c>
      <c r="K18" s="36">
        <v>349</v>
      </c>
      <c r="M18" s="11"/>
    </row>
    <row r="19" spans="1:13" ht="14.25">
      <c r="A19" s="46" t="s">
        <v>12</v>
      </c>
      <c r="B19" s="43">
        <f t="shared" si="1"/>
        <v>119.530000000006</v>
      </c>
      <c r="C19" s="23">
        <v>103.780000000006</v>
      </c>
      <c r="D19" s="36">
        <v>15.75</v>
      </c>
      <c r="E19" s="33"/>
      <c r="F19" s="16"/>
      <c r="G19" s="48">
        <f t="shared" si="2"/>
        <v>119.530000000006</v>
      </c>
      <c r="H19" s="23">
        <v>240</v>
      </c>
      <c r="I19" s="23">
        <v>719</v>
      </c>
      <c r="J19" s="23">
        <v>788</v>
      </c>
      <c r="K19" s="36">
        <v>191</v>
      </c>
      <c r="M19" s="11"/>
    </row>
    <row r="20" spans="1:13" ht="14.25">
      <c r="A20" s="46" t="s">
        <v>14</v>
      </c>
      <c r="B20" s="43">
        <f t="shared" si="1"/>
        <v>32</v>
      </c>
      <c r="C20" s="23">
        <v>32</v>
      </c>
      <c r="D20" s="36"/>
      <c r="E20" s="33"/>
      <c r="F20" s="16"/>
      <c r="G20" s="48">
        <f t="shared" si="2"/>
        <v>32</v>
      </c>
      <c r="H20" s="23">
        <v>0</v>
      </c>
      <c r="I20" s="23">
        <v>24</v>
      </c>
      <c r="J20" s="23">
        <v>395</v>
      </c>
      <c r="K20" s="36">
        <v>84</v>
      </c>
      <c r="M20" s="11"/>
    </row>
    <row r="21" spans="1:13" ht="14.25">
      <c r="A21" s="46" t="s">
        <v>15</v>
      </c>
      <c r="B21" s="43">
        <f t="shared" si="1"/>
        <v>0</v>
      </c>
      <c r="C21" s="23">
        <v>-34</v>
      </c>
      <c r="D21" s="36">
        <v>34</v>
      </c>
      <c r="E21" s="33"/>
      <c r="F21" s="16"/>
      <c r="G21" s="48">
        <f t="shared" si="2"/>
        <v>0</v>
      </c>
      <c r="H21" s="23">
        <v>113</v>
      </c>
      <c r="I21" s="23">
        <v>484</v>
      </c>
      <c r="J21" s="23">
        <v>1657</v>
      </c>
      <c r="K21" s="36">
        <v>19</v>
      </c>
      <c r="M21" s="11"/>
    </row>
    <row r="22" spans="1:13" ht="14.25">
      <c r="A22" s="46" t="s">
        <v>16</v>
      </c>
      <c r="B22" s="43">
        <f t="shared" si="1"/>
        <v>0</v>
      </c>
      <c r="C22" s="23">
        <v>0</v>
      </c>
      <c r="D22" s="36"/>
      <c r="E22" s="33"/>
      <c r="F22" s="16"/>
      <c r="G22" s="48">
        <f t="shared" si="2"/>
        <v>0</v>
      </c>
      <c r="H22" s="23">
        <v>233</v>
      </c>
      <c r="I22" s="23">
        <v>16</v>
      </c>
      <c r="J22" s="23">
        <v>277</v>
      </c>
      <c r="K22" s="36">
        <v>161</v>
      </c>
      <c r="M22" s="11"/>
    </row>
    <row r="23" spans="1:13" ht="14.25">
      <c r="A23" s="46" t="s">
        <v>17</v>
      </c>
      <c r="B23" s="43">
        <f t="shared" si="1"/>
        <v>0</v>
      </c>
      <c r="C23" s="23">
        <v>0</v>
      </c>
      <c r="D23" s="36"/>
      <c r="E23" s="33"/>
      <c r="F23" s="16"/>
      <c r="G23" s="48">
        <f t="shared" si="2"/>
        <v>0</v>
      </c>
      <c r="H23" s="23">
        <v>47</v>
      </c>
      <c r="I23" s="23">
        <v>126</v>
      </c>
      <c r="J23" s="23">
        <v>5</v>
      </c>
      <c r="K23" s="36">
        <v>235</v>
      </c>
      <c r="M23" s="11"/>
    </row>
    <row r="24" spans="1:13" ht="14.25">
      <c r="A24" s="46" t="s">
        <v>18</v>
      </c>
      <c r="B24" s="43">
        <f t="shared" si="1"/>
        <v>1.13000000000102</v>
      </c>
      <c r="C24" s="23">
        <v>1.13000000000102</v>
      </c>
      <c r="D24" s="36"/>
      <c r="E24" s="33"/>
      <c r="F24" s="16"/>
      <c r="G24" s="48">
        <f t="shared" si="2"/>
        <v>1.13000000000102</v>
      </c>
      <c r="H24" s="23">
        <v>2</v>
      </c>
      <c r="I24" s="23">
        <v>215</v>
      </c>
      <c r="J24" s="23">
        <v>296</v>
      </c>
      <c r="K24" s="36">
        <v>293</v>
      </c>
      <c r="M24" s="11"/>
    </row>
    <row r="25" spans="1:13" ht="14.25">
      <c r="A25" s="46" t="s">
        <v>19</v>
      </c>
      <c r="B25" s="43">
        <f t="shared" si="1"/>
        <v>104</v>
      </c>
      <c r="C25" s="23">
        <v>104</v>
      </c>
      <c r="D25" s="36"/>
      <c r="E25" s="33"/>
      <c r="F25" s="16"/>
      <c r="G25" s="48">
        <f t="shared" si="2"/>
        <v>104</v>
      </c>
      <c r="H25" s="23">
        <v>40</v>
      </c>
      <c r="I25" s="23">
        <v>592</v>
      </c>
      <c r="J25" s="23">
        <v>259</v>
      </c>
      <c r="K25" s="36">
        <v>184</v>
      </c>
      <c r="M25" s="11"/>
    </row>
    <row r="26" spans="1:13" ht="14.25">
      <c r="A26" s="46" t="s">
        <v>20</v>
      </c>
      <c r="B26" s="43">
        <f t="shared" si="1"/>
        <v>1</v>
      </c>
      <c r="C26" s="23">
        <v>1</v>
      </c>
      <c r="D26" s="36"/>
      <c r="E26" s="33"/>
      <c r="F26" s="16"/>
      <c r="G26" s="48">
        <f t="shared" si="2"/>
        <v>1</v>
      </c>
      <c r="H26" s="23">
        <v>73</v>
      </c>
      <c r="I26" s="23">
        <v>95</v>
      </c>
      <c r="J26" s="23">
        <v>399</v>
      </c>
      <c r="K26" s="36">
        <v>166</v>
      </c>
      <c r="M26" s="11"/>
    </row>
    <row r="27" spans="1:13" ht="14.25">
      <c r="A27" s="46" t="s">
        <v>21</v>
      </c>
      <c r="B27" s="43">
        <f t="shared" si="1"/>
        <v>0</v>
      </c>
      <c r="C27" s="23">
        <v>0</v>
      </c>
      <c r="D27" s="36"/>
      <c r="E27" s="33"/>
      <c r="F27" s="16"/>
      <c r="G27" s="48">
        <f t="shared" si="2"/>
        <v>0</v>
      </c>
      <c r="H27" s="23">
        <v>293</v>
      </c>
      <c r="I27" s="23">
        <v>269</v>
      </c>
      <c r="J27" s="23">
        <v>232</v>
      </c>
      <c r="K27" s="36">
        <v>123</v>
      </c>
      <c r="M27" s="11"/>
    </row>
    <row r="28" spans="1:13" ht="15" thickBot="1">
      <c r="A28" s="47" t="s">
        <v>1</v>
      </c>
      <c r="B28" s="43">
        <f t="shared" si="1"/>
        <v>0</v>
      </c>
      <c r="C28" s="52">
        <v>-248</v>
      </c>
      <c r="D28" s="53">
        <v>248</v>
      </c>
      <c r="E28" s="54"/>
      <c r="F28" s="55"/>
      <c r="G28" s="56">
        <f t="shared" si="2"/>
        <v>0</v>
      </c>
      <c r="H28" s="52">
        <v>329</v>
      </c>
      <c r="I28" s="52">
        <v>2372</v>
      </c>
      <c r="J28" s="52">
        <v>3285</v>
      </c>
      <c r="K28" s="53">
        <v>306</v>
      </c>
      <c r="M28" s="11"/>
    </row>
    <row r="29" spans="1:13" ht="15.75" thickBot="1">
      <c r="A29" s="12" t="s">
        <v>28</v>
      </c>
      <c r="B29" s="58">
        <f>SUM(B30)</f>
        <v>0</v>
      </c>
      <c r="C29" s="58">
        <f aca="true" t="shared" si="3" ref="C29:K29">SUM(C30)</f>
        <v>0</v>
      </c>
      <c r="D29" s="58">
        <f t="shared" si="3"/>
        <v>0</v>
      </c>
      <c r="E29" s="58">
        <f t="shared" si="3"/>
        <v>0</v>
      </c>
      <c r="F29" s="58">
        <f t="shared" si="3"/>
        <v>0</v>
      </c>
      <c r="G29" s="58">
        <f t="shared" si="3"/>
        <v>0</v>
      </c>
      <c r="H29" s="58">
        <f t="shared" si="3"/>
        <v>28</v>
      </c>
      <c r="I29" s="58">
        <f t="shared" si="3"/>
        <v>0</v>
      </c>
      <c r="J29" s="58">
        <f t="shared" si="3"/>
        <v>146</v>
      </c>
      <c r="K29" s="59">
        <f t="shared" si="3"/>
        <v>69</v>
      </c>
      <c r="M29" s="11"/>
    </row>
    <row r="30" spans="1:13" ht="15" thickBot="1">
      <c r="A30" s="13" t="s">
        <v>13</v>
      </c>
      <c r="B30" s="57">
        <v>0</v>
      </c>
      <c r="C30" s="41">
        <v>0</v>
      </c>
      <c r="D30" s="42">
        <v>0</v>
      </c>
      <c r="E30" s="60"/>
      <c r="F30" s="61"/>
      <c r="G30" s="62">
        <f>C30</f>
        <v>0</v>
      </c>
      <c r="H30" s="63">
        <v>28</v>
      </c>
      <c r="I30" s="63">
        <v>0</v>
      </c>
      <c r="J30" s="63">
        <v>146</v>
      </c>
      <c r="K30" s="64">
        <v>69</v>
      </c>
      <c r="M30" s="11"/>
    </row>
    <row r="31" spans="1:11" ht="17.25" customHeight="1" thickBot="1">
      <c r="A31" s="14" t="s">
        <v>22</v>
      </c>
      <c r="B31" s="65">
        <f aca="true" t="shared" si="4" ref="B31:K31">B29+B8</f>
        <v>1217.6600000000071</v>
      </c>
      <c r="C31" s="65">
        <f t="shared" si="4"/>
        <v>847.9100000000071</v>
      </c>
      <c r="D31" s="65">
        <f t="shared" si="4"/>
        <v>369.75</v>
      </c>
      <c r="E31" s="65">
        <f t="shared" si="4"/>
        <v>0</v>
      </c>
      <c r="F31" s="65">
        <f t="shared" si="4"/>
        <v>0</v>
      </c>
      <c r="G31" s="65">
        <f t="shared" si="4"/>
        <v>1217.6600000000071</v>
      </c>
      <c r="H31" s="65">
        <f t="shared" si="4"/>
        <v>1992</v>
      </c>
      <c r="I31" s="65">
        <f t="shared" si="4"/>
        <v>8205</v>
      </c>
      <c r="J31" s="65">
        <f t="shared" si="4"/>
        <v>14815</v>
      </c>
      <c r="K31" s="66">
        <f t="shared" si="4"/>
        <v>3212</v>
      </c>
    </row>
    <row r="32" spans="1:11" ht="15" thickBot="1">
      <c r="A32" s="1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">
      <c r="A33" s="21" t="s">
        <v>40</v>
      </c>
      <c r="B33" s="51">
        <f>SUM(B34:B34)</f>
        <v>-1353</v>
      </c>
      <c r="C33" s="17">
        <f>SUM(C34:C34)</f>
        <v>-1353</v>
      </c>
      <c r="D33" s="17">
        <f aca="true" t="shared" si="5" ref="D33:K33">SUM(D34:D34)</f>
        <v>0</v>
      </c>
      <c r="E33" s="17">
        <f t="shared" si="5"/>
        <v>0</v>
      </c>
      <c r="F33" s="17">
        <f t="shared" si="5"/>
        <v>0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290</v>
      </c>
    </row>
    <row r="34" spans="1:13" ht="15" thickBot="1">
      <c r="A34" s="22" t="s">
        <v>6</v>
      </c>
      <c r="B34" s="38">
        <v>-1353</v>
      </c>
      <c r="C34" s="19">
        <v>-1353</v>
      </c>
      <c r="D34" s="39"/>
      <c r="E34" s="37"/>
      <c r="F34" s="18"/>
      <c r="G34" s="18"/>
      <c r="H34" s="19">
        <v>0</v>
      </c>
      <c r="I34" s="19">
        <v>0</v>
      </c>
      <c r="J34" s="19">
        <v>0</v>
      </c>
      <c r="K34" s="20">
        <v>290</v>
      </c>
      <c r="M34" s="11"/>
    </row>
  </sheetData>
  <mergeCells count="5">
    <mergeCell ref="H5:K5"/>
    <mergeCell ref="A5:A7"/>
    <mergeCell ref="B5:B7"/>
    <mergeCell ref="C5:D6"/>
    <mergeCell ref="E5:G5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2011-05-10T10:56:34Z</cp:lastPrinted>
  <dcterms:created xsi:type="dcterms:W3CDTF">2009-03-25T13:52:16Z</dcterms:created>
  <dcterms:modified xsi:type="dcterms:W3CDTF">2011-05-19T10:21:33Z</dcterms:modified>
  <cp:category/>
  <cp:version/>
  <cp:contentType/>
  <cp:contentStatus/>
</cp:coreProperties>
</file>