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9015" activeTab="0"/>
  </bookViews>
  <sheets>
    <sheet name="RK-18-2011-28, př. 5" sheetId="1" r:id="rId1"/>
  </sheets>
  <definedNames>
    <definedName name="_xlnm.Print_Area" localSheetId="0">'RK-18-2011-28, př. 5'!$A$1:$F$96</definedName>
  </definedNames>
  <calcPr fullCalcOnLoad="1"/>
</workbook>
</file>

<file path=xl/sharedStrings.xml><?xml version="1.0" encoding="utf-8"?>
<sst xmlns="http://schemas.openxmlformats.org/spreadsheetml/2006/main" count="139" uniqueCount="61">
  <si>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</si>
  <si>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</si>
  <si>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</si>
  <si>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</si>
  <si>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</si>
  <si>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</si>
  <si>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</si>
  <si>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</si>
  <si>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</si>
  <si>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</si>
  <si>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</si>
  <si>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</si>
  <si>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</si>
  <si>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</si>
  <si>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</si>
  <si>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</si>
  <si>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</si>
  <si>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</si>
  <si>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</si>
  <si>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</si>
  <si>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</si>
  <si>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</si>
  <si>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</si>
  <si>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</si>
  <si>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</si>
  <si>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</si>
  <si>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</si>
  <si>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</si>
  <si>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</si>
  <si>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Návrh</t>
  </si>
  <si>
    <t xml:space="preserve">Rozpočet </t>
  </si>
  <si>
    <t>na změnu</t>
  </si>
  <si>
    <t>schválený</t>
  </si>
  <si>
    <t>upravený</t>
  </si>
  <si>
    <t>+  -</t>
  </si>
  <si>
    <t>úpravě</t>
  </si>
  <si>
    <t>z toho: Nemocnice Havlíčkův Brod</t>
  </si>
  <si>
    <t xml:space="preserve">            Nemocnice Jihlava</t>
  </si>
  <si>
    <t xml:space="preserve">            Nemocnice Pelhřimov</t>
  </si>
  <si>
    <t xml:space="preserve">            Nemocnice Třebíč</t>
  </si>
  <si>
    <t>Rozpočet výdajů celkem</t>
  </si>
  <si>
    <t>výdajů po</t>
  </si>
  <si>
    <t>počet stran: 1</t>
  </si>
  <si>
    <t>Položka 5901 - Nespecifikované rezervy s ÚZ 00051</t>
  </si>
  <si>
    <t>1. § 3522 - Ostatní nemocnice</t>
  </si>
  <si>
    <t>Položka 5331 - Neinvestiční příspěvky zřízeným příspěvkovým organizacím s ÚZ 00051</t>
  </si>
  <si>
    <t>2. § 3522 - Ostatní nemocnice</t>
  </si>
  <si>
    <t>3. § 3522 - Ostatní nemocnice</t>
  </si>
  <si>
    <t>Položka 6351 - Investiční transfery zřízeným příspěvkovým organizacím s ÚZ 00051</t>
  </si>
  <si>
    <t xml:space="preserve">            Nemocnice Nové Město na Moravě</t>
  </si>
  <si>
    <t>Kapitola Zdravotnictví</t>
  </si>
  <si>
    <t>Rozpočtová změna - výdaje</t>
  </si>
  <si>
    <t>Rozpočtová změna - příjmy</t>
  </si>
  <si>
    <t>Položka 2122 - Odvody příspěvkových organizací</t>
  </si>
  <si>
    <t>§ 3529 - Ostatní ústavní péče</t>
  </si>
  <si>
    <t>Rozpočet příjmů celkem</t>
  </si>
  <si>
    <t>(v Kč)</t>
  </si>
  <si>
    <t>4. § 3529 - Ostatní ústavní péče</t>
  </si>
  <si>
    <t>Položka 5331 - Neinvestiční příspěvky zřízeným příspěvkovým organizacím</t>
  </si>
  <si>
    <t>Dětské centrum Jihlava</t>
  </si>
  <si>
    <t>RK-18-2011-28, př.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</si>
</sst>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1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49" fontId="2" fillId="3" borderId="40" xfId="0" applyNumberFormat="1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4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26" xfId="0" applyFont="1" applyBorder="1" applyAlignment="1">
      <alignment/>
    </xf>
    <xf numFmtId="4" fontId="1" fillId="0" borderId="4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3" xfId="0" applyFont="1" applyBorder="1" applyAlignment="1">
      <alignment/>
    </xf>
    <xf numFmtId="164" fontId="0" fillId="0" borderId="0" xfId="0" applyNumberFormat="1" applyAlignment="1">
      <alignment/>
    </xf>
    <xf numFmtId="0" fontId="1" fillId="0" borderId="28" xfId="0" applyFont="1" applyBorder="1" applyAlignment="1">
      <alignment/>
    </xf>
    <xf numFmtId="4" fontId="1" fillId="0" borderId="45" xfId="0" applyNumberFormat="1" applyFont="1" applyBorder="1" applyAlignment="1">
      <alignment/>
    </xf>
    <xf numFmtId="3" fontId="6" fillId="3" borderId="24" xfId="0" applyNumberFormat="1" applyFont="1" applyFill="1" applyBorder="1" applyAlignment="1">
      <alignment vertical="center"/>
    </xf>
    <xf numFmtId="3" fontId="1" fillId="0" borderId="46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6" fillId="3" borderId="19" xfId="0" applyNumberFormat="1" applyFont="1" applyFill="1" applyBorder="1" applyAlignment="1">
      <alignment vertical="center"/>
    </xf>
    <xf numFmtId="3" fontId="1" fillId="0" borderId="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6" fillId="3" borderId="25" xfId="0" applyNumberFormat="1" applyFont="1" applyFill="1" applyBorder="1" applyAlignment="1">
      <alignment vertical="center"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6" fillId="3" borderId="35" xfId="0" applyNumberFormat="1" applyFont="1" applyFill="1" applyBorder="1" applyAlignment="1">
      <alignment vertical="center"/>
    </xf>
    <xf numFmtId="3" fontId="1" fillId="0" borderId="51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6" fillId="3" borderId="26" xfId="0" applyNumberFormat="1" applyFont="1" applyFill="1" applyBorder="1" applyAlignment="1">
      <alignment/>
    </xf>
    <xf numFmtId="3" fontId="6" fillId="3" borderId="3" xfId="0" applyNumberFormat="1" applyFont="1" applyFill="1" applyBorder="1" applyAlignment="1">
      <alignment/>
    </xf>
    <xf numFmtId="3" fontId="6" fillId="3" borderId="46" xfId="0" applyNumberFormat="1" applyFont="1" applyFill="1" applyBorder="1" applyAlignment="1">
      <alignment/>
    </xf>
    <xf numFmtId="3" fontId="6" fillId="3" borderId="51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6" fillId="3" borderId="31" xfId="0" applyNumberFormat="1" applyFont="1" applyFill="1" applyBorder="1" applyAlignment="1">
      <alignment/>
    </xf>
    <xf numFmtId="3" fontId="6" fillId="3" borderId="10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3" fontId="6" fillId="3" borderId="5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3" borderId="54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1" fillId="0" borderId="55" xfId="0" applyFont="1" applyBorder="1" applyAlignment="1">
      <alignment/>
    </xf>
    <xf numFmtId="4" fontId="1" fillId="0" borderId="56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2" fillId="3" borderId="57" xfId="0" applyFont="1" applyFill="1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wrapText="1" shrinkToFit="1"/>
    </xf>
    <xf numFmtId="0" fontId="0" fillId="0" borderId="59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  <xf numFmtId="0" fontId="2" fillId="3" borderId="57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165" fontId="3" fillId="3" borderId="26" xfId="0" applyNumberFormat="1" applyFont="1" applyFill="1" applyBorder="1" applyAlignment="1">
      <alignment horizontal="left"/>
    </xf>
    <xf numFmtId="165" fontId="3" fillId="3" borderId="44" xfId="0" applyNumberFormat="1" applyFont="1" applyFill="1" applyBorder="1" applyAlignment="1">
      <alignment horizontal="left"/>
    </xf>
    <xf numFmtId="4" fontId="3" fillId="3" borderId="61" xfId="0" applyNumberFormat="1" applyFont="1" applyFill="1" applyBorder="1" applyAlignment="1">
      <alignment horizontal="center" vertical="center" wrapText="1"/>
    </xf>
    <xf numFmtId="4" fontId="3" fillId="3" borderId="62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3" fillId="3" borderId="24" xfId="0" applyFont="1" applyFill="1" applyBorder="1" applyAlignment="1">
      <alignment vertical="center"/>
    </xf>
    <xf numFmtId="0" fontId="3" fillId="3" borderId="63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1" fontId="3" fillId="3" borderId="46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4" fontId="3" fillId="3" borderId="64" xfId="0" applyNumberFormat="1" applyFont="1" applyFill="1" applyBorder="1" applyAlignment="1">
      <alignment horizontal="center" vertical="center" wrapText="1"/>
    </xf>
    <xf numFmtId="4" fontId="3" fillId="3" borderId="39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0" fontId="3" fillId="3" borderId="53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3" fillId="3" borderId="37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1" xfId="0" applyBorder="1" applyAlignment="1">
      <alignment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44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165" fontId="3" fillId="3" borderId="31" xfId="0" applyNumberFormat="1" applyFont="1" applyFill="1" applyBorder="1" applyAlignment="1">
      <alignment horizontal="left"/>
    </xf>
    <xf numFmtId="165" fontId="3" fillId="3" borderId="60" xfId="0" applyNumberFormat="1" applyFont="1" applyFill="1" applyBorder="1" applyAlignment="1">
      <alignment horizontal="left"/>
    </xf>
    <xf numFmtId="165" fontId="3" fillId="3" borderId="54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workbookViewId="0" topLeftCell="A1">
      <selection activeCell="N85" sqref="N85"/>
    </sheetView>
  </sheetViews>
  <sheetFormatPr defaultColWidth="9.00390625" defaultRowHeight="12.75"/>
  <cols>
    <col min="2" max="2" width="28.375" style="0" bestFit="1" customWidth="1"/>
    <col min="3" max="6" width="14.00390625" style="0" customWidth="1"/>
    <col min="8" max="8" width="10.125" style="0" bestFit="1" customWidth="1"/>
  </cols>
  <sheetData>
    <row r="1" spans="1:6" ht="12.75">
      <c r="A1" s="1"/>
      <c r="B1" s="1"/>
      <c r="C1" s="2"/>
      <c r="D1" s="2"/>
      <c r="E1" s="3" t="s">
        <v>60</v>
      </c>
      <c r="F1" s="3"/>
    </row>
    <row r="2" spans="1:6" ht="12.75">
      <c r="A2" s="1"/>
      <c r="B2" s="1"/>
      <c r="C2" s="2"/>
      <c r="D2" s="2"/>
      <c r="E2" s="3" t="s">
        <v>42</v>
      </c>
      <c r="F2" s="4"/>
    </row>
    <row r="3" spans="1:6" ht="17.25" customHeight="1" hidden="1">
      <c r="A3" s="5" t="s">
        <v>0</v>
      </c>
      <c r="B3" s="6"/>
      <c r="C3" s="6"/>
      <c r="D3" s="7"/>
      <c r="E3" s="7"/>
      <c r="F3" s="7"/>
    </row>
    <row r="4" spans="1:6" s="1" customFormat="1" ht="25.5" customHeight="1" hidden="1">
      <c r="A4" s="171" t="s">
        <v>1</v>
      </c>
      <c r="B4" s="173" t="s">
        <v>2</v>
      </c>
      <c r="C4" s="156" t="s">
        <v>3</v>
      </c>
      <c r="D4" s="156" t="s">
        <v>4</v>
      </c>
      <c r="E4" s="156" t="s">
        <v>5</v>
      </c>
      <c r="F4" s="169" t="s">
        <v>6</v>
      </c>
    </row>
    <row r="5" spans="1:6" s="1" customFormat="1" ht="13.5" customHeight="1" hidden="1">
      <c r="A5" s="172"/>
      <c r="B5" s="174"/>
      <c r="C5" s="157"/>
      <c r="D5" s="157"/>
      <c r="E5" s="157"/>
      <c r="F5" s="170"/>
    </row>
    <row r="6" spans="1:6" ht="12.75" hidden="1">
      <c r="A6" s="158" t="s">
        <v>7</v>
      </c>
      <c r="B6" s="8" t="s">
        <v>8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59"/>
      <c r="B7" s="11" t="s">
        <v>9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10</v>
      </c>
      <c r="B8" s="15" t="s">
        <v>9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58" t="s">
        <v>11</v>
      </c>
      <c r="B9" s="18" t="s">
        <v>8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59"/>
      <c r="B10" s="21" t="s">
        <v>9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58" t="s">
        <v>12</v>
      </c>
      <c r="B11" s="18" t="s">
        <v>8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>
      <c r="A12" s="159"/>
      <c r="B12" s="11" t="s">
        <v>9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60" t="s">
        <v>13</v>
      </c>
      <c r="B13" s="8" t="s">
        <v>8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>
      <c r="A14" s="161"/>
      <c r="B14" s="25" t="s">
        <v>9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>
      <c r="A15" s="162" t="s">
        <v>14</v>
      </c>
      <c r="B15" s="163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ht="8.25" customHeight="1" hidden="1"/>
    <row r="17" spans="1:6" ht="17.25" customHeight="1" hidden="1">
      <c r="A17" s="32" t="s">
        <v>15</v>
      </c>
      <c r="B17" s="1"/>
      <c r="C17" s="2"/>
      <c r="D17" s="2"/>
      <c r="E17" s="2"/>
      <c r="F17" s="2"/>
    </row>
    <row r="18" spans="1:6" s="31" customFormat="1" ht="12" customHeight="1" hidden="1">
      <c r="A18" s="164" t="s">
        <v>1</v>
      </c>
      <c r="B18" s="166">
        <v>2004</v>
      </c>
      <c r="C18" s="167"/>
      <c r="D18" s="168"/>
      <c r="E18" s="166">
        <v>2005</v>
      </c>
      <c r="F18" s="167"/>
    </row>
    <row r="19" spans="1:6" s="37" customFormat="1" ht="22.5" hidden="1">
      <c r="A19" s="165"/>
      <c r="B19" s="34" t="s">
        <v>16</v>
      </c>
      <c r="C19" s="35" t="s">
        <v>9</v>
      </c>
      <c r="D19" s="36" t="s">
        <v>8</v>
      </c>
      <c r="E19" s="34" t="s">
        <v>16</v>
      </c>
      <c r="F19" s="35" t="s">
        <v>9</v>
      </c>
    </row>
    <row r="20" spans="1:6" ht="12.75" hidden="1">
      <c r="A20" s="38" t="s">
        <v>7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10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11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12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13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14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ht="3" customHeight="1" hidden="1"/>
    <row r="27" spans="1:6" ht="22.5" customHeight="1" hidden="1">
      <c r="A27" s="51" t="s">
        <v>1</v>
      </c>
      <c r="B27" s="175" t="s">
        <v>17</v>
      </c>
      <c r="C27" s="176"/>
      <c r="D27" s="177"/>
      <c r="E27" s="178" t="s">
        <v>18</v>
      </c>
      <c r="F27" s="179"/>
    </row>
    <row r="28" spans="1:6" ht="12.75" customHeight="1" hidden="1">
      <c r="A28" s="52" t="s">
        <v>7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10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11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12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13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14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spans="1:6" ht="12.75" hidden="1">
      <c r="A34" s="32" t="s">
        <v>19</v>
      </c>
      <c r="B34" s="1"/>
      <c r="C34" s="2"/>
      <c r="D34" s="2"/>
      <c r="E34" s="2"/>
      <c r="F34" s="2"/>
    </row>
    <row r="35" spans="1:6" ht="34.5" customHeight="1" hidden="1">
      <c r="A35" s="180" t="s">
        <v>1</v>
      </c>
      <c r="B35" s="175"/>
      <c r="C35" s="183"/>
      <c r="D35" s="184"/>
      <c r="E35" s="2"/>
      <c r="F35" s="2"/>
    </row>
    <row r="36" spans="1:6" ht="15.75" customHeight="1" hidden="1">
      <c r="A36" s="181"/>
      <c r="B36" s="185" t="s">
        <v>20</v>
      </c>
      <c r="C36" s="186"/>
      <c r="D36" s="187" t="s">
        <v>21</v>
      </c>
      <c r="E36" s="2"/>
      <c r="F36" s="2"/>
    </row>
    <row r="37" spans="1:4" s="31" customFormat="1" ht="17.25" customHeight="1" hidden="1">
      <c r="A37" s="182"/>
      <c r="B37" s="62" t="s">
        <v>22</v>
      </c>
      <c r="C37" s="63" t="s">
        <v>23</v>
      </c>
      <c r="D37" s="188"/>
    </row>
    <row r="38" spans="1:6" ht="12.75" hidden="1">
      <c r="A38" s="64" t="s">
        <v>24</v>
      </c>
      <c r="B38" s="53">
        <v>28205</v>
      </c>
      <c r="C38" s="55">
        <f>-B38</f>
        <v>-28205</v>
      </c>
      <c r="D38" s="65">
        <f>+B38+C38</f>
        <v>0</v>
      </c>
      <c r="E38" s="2"/>
      <c r="F38" s="2"/>
    </row>
    <row r="39" spans="1:6" ht="12.75" hidden="1">
      <c r="A39" s="56" t="s">
        <v>25</v>
      </c>
      <c r="B39" s="39">
        <v>35610</v>
      </c>
      <c r="C39" s="55">
        <f>-B39</f>
        <v>-35610</v>
      </c>
      <c r="D39" s="66">
        <f>+B39+C39</f>
        <v>0</v>
      </c>
      <c r="E39" s="2"/>
      <c r="F39" s="2"/>
    </row>
    <row r="40" spans="1:6" ht="12.75" hidden="1">
      <c r="A40" s="56" t="s">
        <v>26</v>
      </c>
      <c r="B40" s="39">
        <v>17535</v>
      </c>
      <c r="C40" s="55">
        <f>-B40</f>
        <v>-17535</v>
      </c>
      <c r="D40" s="66">
        <f>+B40+C40</f>
        <v>0</v>
      </c>
      <c r="E40" s="2"/>
      <c r="F40" s="2"/>
    </row>
    <row r="41" spans="1:6" ht="12.75" hidden="1">
      <c r="A41" s="56" t="s">
        <v>27</v>
      </c>
      <c r="B41" s="39">
        <v>23930</v>
      </c>
      <c r="C41" s="55">
        <f>-B41</f>
        <v>-23930</v>
      </c>
      <c r="D41" s="66">
        <f>+B41+C41</f>
        <v>0</v>
      </c>
      <c r="E41" s="2"/>
      <c r="F41" s="2"/>
    </row>
    <row r="42" spans="1:6" ht="12.75" hidden="1">
      <c r="A42" s="57" t="s">
        <v>28</v>
      </c>
      <c r="B42" s="58">
        <v>31875</v>
      </c>
      <c r="C42" s="55">
        <f>-B42</f>
        <v>-31875</v>
      </c>
      <c r="D42" s="67">
        <f>+B42+C42</f>
        <v>0</v>
      </c>
      <c r="E42" s="2"/>
      <c r="F42" s="2"/>
    </row>
    <row r="43" spans="1:4" s="50" customFormat="1" ht="13.5" hidden="1" thickBot="1">
      <c r="A43" s="68" t="s">
        <v>14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6" ht="15.75">
      <c r="A44" s="84" t="s">
        <v>51</v>
      </c>
      <c r="B44" s="71"/>
      <c r="C44" s="72"/>
      <c r="D44" s="72"/>
      <c r="E44" s="73"/>
      <c r="F44" s="2"/>
    </row>
    <row r="45" spans="1:6" ht="10.5" customHeight="1">
      <c r="A45" s="70"/>
      <c r="B45" s="71"/>
      <c r="C45" s="72"/>
      <c r="D45" s="72"/>
      <c r="E45" s="73"/>
      <c r="F45" s="2"/>
    </row>
    <row r="46" spans="1:6" s="91" customFormat="1" ht="10.5" customHeight="1">
      <c r="A46" s="92" t="s">
        <v>50</v>
      </c>
      <c r="B46" s="93"/>
      <c r="C46" s="94"/>
      <c r="D46" s="94"/>
      <c r="E46" s="94"/>
      <c r="F46" s="95"/>
    </row>
    <row r="47" spans="1:6" s="91" customFormat="1" ht="10.5" customHeight="1">
      <c r="A47" s="87"/>
      <c r="B47" s="88"/>
      <c r="C47" s="89"/>
      <c r="D47" s="89"/>
      <c r="E47" s="89"/>
      <c r="F47" s="90"/>
    </row>
    <row r="48" spans="1:6" ht="11.25" customHeight="1">
      <c r="A48" s="32" t="s">
        <v>44</v>
      </c>
      <c r="B48" s="1"/>
      <c r="C48" s="2"/>
      <c r="D48" s="2"/>
      <c r="E48" s="2"/>
      <c r="F48" s="33"/>
    </row>
    <row r="49" ht="12.75" customHeight="1" thickBot="1">
      <c r="F49" s="33" t="s">
        <v>56</v>
      </c>
    </row>
    <row r="50" spans="1:6" ht="12" customHeight="1">
      <c r="A50" s="144" t="s">
        <v>43</v>
      </c>
      <c r="B50" s="145"/>
      <c r="C50" s="150" t="s">
        <v>40</v>
      </c>
      <c r="D50" s="151"/>
      <c r="E50" s="74" t="s">
        <v>29</v>
      </c>
      <c r="F50" s="75" t="s">
        <v>30</v>
      </c>
    </row>
    <row r="51" spans="1:6" ht="11.25" customHeight="1">
      <c r="A51" s="146"/>
      <c r="B51" s="147"/>
      <c r="C51" s="152"/>
      <c r="D51" s="153"/>
      <c r="E51" s="76" t="s">
        <v>31</v>
      </c>
      <c r="F51" s="77" t="s">
        <v>41</v>
      </c>
    </row>
    <row r="52" spans="1:6" ht="13.5" thickBot="1">
      <c r="A52" s="148"/>
      <c r="B52" s="149"/>
      <c r="C52" s="78" t="s">
        <v>32</v>
      </c>
      <c r="D52" s="79" t="s">
        <v>33</v>
      </c>
      <c r="E52" s="80" t="s">
        <v>34</v>
      </c>
      <c r="F52" s="81" t="s">
        <v>35</v>
      </c>
    </row>
    <row r="53" spans="1:6" ht="13.5" thickBot="1">
      <c r="A53" s="189" t="s">
        <v>14</v>
      </c>
      <c r="B53" s="190"/>
      <c r="C53" s="104">
        <f>SUM(C54:C58)</f>
        <v>41400000</v>
      </c>
      <c r="D53" s="109">
        <f>SUM(D54:D58)</f>
        <v>36365000</v>
      </c>
      <c r="E53" s="114">
        <f>SUM(E54:E58)</f>
        <v>-36365000</v>
      </c>
      <c r="F53" s="119">
        <f>SUM(F54:F58)</f>
        <v>0</v>
      </c>
    </row>
    <row r="54" spans="1:6" ht="12.75">
      <c r="A54" s="85" t="s">
        <v>36</v>
      </c>
      <c r="B54" s="86"/>
      <c r="C54" s="105">
        <v>9300000</v>
      </c>
      <c r="D54" s="110">
        <v>7650000</v>
      </c>
      <c r="E54" s="115">
        <v>-7650000</v>
      </c>
      <c r="F54" s="120">
        <f>SUM(D54:E54)</f>
        <v>0</v>
      </c>
    </row>
    <row r="55" spans="1:6" ht="12.75">
      <c r="A55" s="38" t="s">
        <v>37</v>
      </c>
      <c r="B55" s="82"/>
      <c r="C55" s="106">
        <v>8900000</v>
      </c>
      <c r="D55" s="111">
        <v>8900000</v>
      </c>
      <c r="E55" s="116">
        <v>-8900000</v>
      </c>
      <c r="F55" s="121">
        <f>SUM(D55:E55)</f>
        <v>0</v>
      </c>
    </row>
    <row r="56" spans="1:6" ht="12.75">
      <c r="A56" s="38" t="s">
        <v>38</v>
      </c>
      <c r="B56" s="82"/>
      <c r="C56" s="106">
        <v>5400000</v>
      </c>
      <c r="D56" s="111">
        <v>6465000</v>
      </c>
      <c r="E56" s="116">
        <f>-D56</f>
        <v>-6465000</v>
      </c>
      <c r="F56" s="121">
        <f>SUM(D56:E56)</f>
        <v>0</v>
      </c>
    </row>
    <row r="57" spans="1:6" ht="12.75">
      <c r="A57" s="102" t="s">
        <v>39</v>
      </c>
      <c r="B57" s="103"/>
      <c r="C57" s="107">
        <v>9400000</v>
      </c>
      <c r="D57" s="112">
        <v>7050000</v>
      </c>
      <c r="E57" s="117">
        <v>-7050000</v>
      </c>
      <c r="F57" s="121">
        <f>SUM(D57:E57)</f>
        <v>0</v>
      </c>
    </row>
    <row r="58" spans="1:6" ht="13.5" thickBot="1">
      <c r="A58" s="42" t="s">
        <v>49</v>
      </c>
      <c r="B58" s="83"/>
      <c r="C58" s="108">
        <v>8400000</v>
      </c>
      <c r="D58" s="113">
        <v>6300000</v>
      </c>
      <c r="E58" s="118">
        <f>-D58</f>
        <v>-6300000</v>
      </c>
      <c r="F58" s="122">
        <f>SUM(D58:E58)</f>
        <v>0</v>
      </c>
    </row>
    <row r="59" spans="1:6" ht="12.75">
      <c r="A59" s="96"/>
      <c r="B59" s="73"/>
      <c r="C59" s="97"/>
      <c r="D59" s="97"/>
      <c r="E59" s="97"/>
      <c r="F59" s="97"/>
    </row>
    <row r="60" spans="1:6" ht="12.75">
      <c r="A60" s="32" t="s">
        <v>46</v>
      </c>
      <c r="B60" s="1"/>
      <c r="C60" s="2"/>
      <c r="D60" s="2"/>
      <c r="E60" s="2"/>
      <c r="F60" s="33"/>
    </row>
    <row r="61" ht="13.5" thickBot="1">
      <c r="F61" s="33" t="s">
        <v>56</v>
      </c>
    </row>
    <row r="62" spans="1:6" ht="12.75">
      <c r="A62" s="144" t="s">
        <v>45</v>
      </c>
      <c r="B62" s="145"/>
      <c r="C62" s="150" t="s">
        <v>40</v>
      </c>
      <c r="D62" s="151"/>
      <c r="E62" s="74" t="s">
        <v>29</v>
      </c>
      <c r="F62" s="75" t="s">
        <v>30</v>
      </c>
    </row>
    <row r="63" spans="1:6" ht="12.75">
      <c r="A63" s="146"/>
      <c r="B63" s="147"/>
      <c r="C63" s="152"/>
      <c r="D63" s="153"/>
      <c r="E63" s="76" t="s">
        <v>31</v>
      </c>
      <c r="F63" s="77" t="s">
        <v>41</v>
      </c>
    </row>
    <row r="64" spans="1:6" ht="13.5" customHeight="1" thickBot="1">
      <c r="A64" s="148"/>
      <c r="B64" s="149"/>
      <c r="C64" s="78" t="s">
        <v>32</v>
      </c>
      <c r="D64" s="79" t="s">
        <v>33</v>
      </c>
      <c r="E64" s="80" t="s">
        <v>34</v>
      </c>
      <c r="F64" s="81" t="s">
        <v>35</v>
      </c>
    </row>
    <row r="65" spans="1:6" ht="12.75">
      <c r="A65" s="154" t="s">
        <v>14</v>
      </c>
      <c r="B65" s="155"/>
      <c r="C65" s="123">
        <f>SUM(C66:C69)</f>
        <v>0</v>
      </c>
      <c r="D65" s="124">
        <f>SUM(D66:D69)</f>
        <v>7586667</v>
      </c>
      <c r="E65" s="125">
        <f>SUM(E66:E69)</f>
        <v>23565000</v>
      </c>
      <c r="F65" s="126">
        <f>SUM(F66:F69)</f>
        <v>31151667</v>
      </c>
    </row>
    <row r="66" spans="1:6" ht="12.75">
      <c r="A66" s="56" t="s">
        <v>36</v>
      </c>
      <c r="B66" s="98"/>
      <c r="C66" s="127">
        <v>0</v>
      </c>
      <c r="D66" s="111">
        <v>1250000</v>
      </c>
      <c r="E66" s="116">
        <v>3750000</v>
      </c>
      <c r="F66" s="121">
        <f>SUM(D66:E66)</f>
        <v>5000000</v>
      </c>
    </row>
    <row r="67" spans="1:6" ht="12.75">
      <c r="A67" s="56" t="s">
        <v>38</v>
      </c>
      <c r="B67" s="98"/>
      <c r="C67" s="127">
        <v>0</v>
      </c>
      <c r="D67" s="111">
        <v>1886667</v>
      </c>
      <c r="E67" s="116">
        <v>6465000</v>
      </c>
      <c r="F67" s="121">
        <f>SUM(D67:E67)</f>
        <v>8351667</v>
      </c>
    </row>
    <row r="68" spans="1:6" ht="12.75">
      <c r="A68" s="56" t="s">
        <v>39</v>
      </c>
      <c r="B68" s="98"/>
      <c r="C68" s="127">
        <v>0</v>
      </c>
      <c r="D68" s="111">
        <v>2350000</v>
      </c>
      <c r="E68" s="116">
        <v>7050000</v>
      </c>
      <c r="F68" s="121">
        <f>SUM(D68:E68)</f>
        <v>9400000</v>
      </c>
    </row>
    <row r="69" spans="1:6" ht="13.5" thickBot="1">
      <c r="A69" s="99" t="s">
        <v>49</v>
      </c>
      <c r="B69" s="100"/>
      <c r="C69" s="128">
        <v>0</v>
      </c>
      <c r="D69" s="113">
        <v>2100000</v>
      </c>
      <c r="E69" s="118">
        <v>6300000</v>
      </c>
      <c r="F69" s="122">
        <f>SUM(D69:E69)</f>
        <v>8400000</v>
      </c>
    </row>
    <row r="71" spans="1:6" ht="12.75">
      <c r="A71" s="32" t="s">
        <v>47</v>
      </c>
      <c r="B71" s="1"/>
      <c r="C71" s="2"/>
      <c r="D71" s="2"/>
      <c r="E71" s="2"/>
      <c r="F71" s="33"/>
    </row>
    <row r="72" ht="13.5" thickBot="1">
      <c r="F72" s="33" t="s">
        <v>56</v>
      </c>
    </row>
    <row r="73" spans="1:6" ht="12.75">
      <c r="A73" s="144" t="s">
        <v>48</v>
      </c>
      <c r="B73" s="145"/>
      <c r="C73" s="150" t="s">
        <v>40</v>
      </c>
      <c r="D73" s="151"/>
      <c r="E73" s="74" t="s">
        <v>29</v>
      </c>
      <c r="F73" s="75" t="s">
        <v>30</v>
      </c>
    </row>
    <row r="74" spans="1:8" ht="12.75">
      <c r="A74" s="146"/>
      <c r="B74" s="147"/>
      <c r="C74" s="152"/>
      <c r="D74" s="153"/>
      <c r="E74" s="76" t="s">
        <v>31</v>
      </c>
      <c r="F74" s="77" t="s">
        <v>41</v>
      </c>
      <c r="H74" s="136"/>
    </row>
    <row r="75" spans="1:9" ht="13.5" thickBot="1">
      <c r="A75" s="148"/>
      <c r="B75" s="149"/>
      <c r="C75" s="78" t="s">
        <v>32</v>
      </c>
      <c r="D75" s="79" t="s">
        <v>33</v>
      </c>
      <c r="E75" s="80" t="s">
        <v>34</v>
      </c>
      <c r="F75" s="81" t="s">
        <v>35</v>
      </c>
      <c r="I75" s="101"/>
    </row>
    <row r="76" spans="1:6" ht="12.75">
      <c r="A76" s="154" t="s">
        <v>14</v>
      </c>
      <c r="B76" s="193"/>
      <c r="C76" s="125">
        <v>0</v>
      </c>
      <c r="D76" s="137">
        <f>SUM(D77)</f>
        <v>400000</v>
      </c>
      <c r="E76" s="135">
        <f>E77+E78</f>
        <v>12800000</v>
      </c>
      <c r="F76" s="126">
        <f>F77+F78</f>
        <v>13200000</v>
      </c>
    </row>
    <row r="77" spans="1:6" ht="12.75">
      <c r="A77" s="56" t="s">
        <v>36</v>
      </c>
      <c r="B77" s="134"/>
      <c r="C77" s="106">
        <v>0</v>
      </c>
      <c r="D77" s="138">
        <v>400000</v>
      </c>
      <c r="E77" s="121">
        <v>3900000</v>
      </c>
      <c r="F77" s="121">
        <f>SUM(D77:E77)</f>
        <v>4300000</v>
      </c>
    </row>
    <row r="78" spans="1:6" ht="13.5" thickBot="1">
      <c r="A78" s="140" t="s">
        <v>37</v>
      </c>
      <c r="B78" s="141"/>
      <c r="C78" s="108">
        <v>0</v>
      </c>
      <c r="D78" s="142">
        <v>0</v>
      </c>
      <c r="E78" s="143">
        <v>8900000</v>
      </c>
      <c r="F78" s="139">
        <f>SUM(D78:E78)</f>
        <v>8900000</v>
      </c>
    </row>
    <row r="79" spans="1:6" ht="12.75">
      <c r="A79" s="70"/>
      <c r="B79" s="70"/>
      <c r="C79" s="130"/>
      <c r="D79" s="130"/>
      <c r="E79" s="130"/>
      <c r="F79" s="130"/>
    </row>
    <row r="80" spans="1:6" ht="12.75">
      <c r="A80" s="32" t="s">
        <v>57</v>
      </c>
      <c r="B80" s="1"/>
      <c r="C80" s="2"/>
      <c r="D80" s="2"/>
      <c r="E80" s="2"/>
      <c r="F80" s="33"/>
    </row>
    <row r="81" ht="13.5" thickBot="1">
      <c r="F81" s="33" t="s">
        <v>56</v>
      </c>
    </row>
    <row r="82" spans="1:6" ht="12.75" customHeight="1">
      <c r="A82" s="144" t="s">
        <v>58</v>
      </c>
      <c r="B82" s="145"/>
      <c r="C82" s="150" t="s">
        <v>40</v>
      </c>
      <c r="D82" s="151"/>
      <c r="E82" s="74" t="s">
        <v>29</v>
      </c>
      <c r="F82" s="75" t="s">
        <v>30</v>
      </c>
    </row>
    <row r="83" spans="1:6" ht="12.75">
      <c r="A83" s="146"/>
      <c r="B83" s="147"/>
      <c r="C83" s="152"/>
      <c r="D83" s="153"/>
      <c r="E83" s="76" t="s">
        <v>31</v>
      </c>
      <c r="F83" s="77" t="s">
        <v>41</v>
      </c>
    </row>
    <row r="84" spans="1:6" ht="13.5" thickBot="1">
      <c r="A84" s="148"/>
      <c r="B84" s="149"/>
      <c r="C84" s="78" t="s">
        <v>32</v>
      </c>
      <c r="D84" s="79" t="s">
        <v>33</v>
      </c>
      <c r="E84" s="80" t="s">
        <v>34</v>
      </c>
      <c r="F84" s="81" t="s">
        <v>35</v>
      </c>
    </row>
    <row r="85" spans="1:6" ht="12.75">
      <c r="A85" s="191" t="s">
        <v>14</v>
      </c>
      <c r="B85" s="192"/>
      <c r="C85" s="131">
        <f>C86</f>
        <v>15870000</v>
      </c>
      <c r="D85" s="132">
        <v>0</v>
      </c>
      <c r="E85" s="131">
        <f>E86</f>
        <v>265000</v>
      </c>
      <c r="F85" s="126">
        <f>C85+E85</f>
        <v>16135000</v>
      </c>
    </row>
    <row r="86" spans="1:6" ht="13.5" thickBot="1">
      <c r="A86" s="99" t="s">
        <v>59</v>
      </c>
      <c r="B86" s="100"/>
      <c r="C86" s="128">
        <v>15870000</v>
      </c>
      <c r="D86" s="113">
        <v>0</v>
      </c>
      <c r="E86" s="118">
        <v>265000</v>
      </c>
      <c r="F86" s="133">
        <f>C86+E86</f>
        <v>16135000</v>
      </c>
    </row>
    <row r="87" spans="1:6" ht="12.75">
      <c r="A87" s="70"/>
      <c r="B87" s="70"/>
      <c r="C87" s="130"/>
      <c r="D87" s="130"/>
      <c r="E87" s="130"/>
      <c r="F87" s="130"/>
    </row>
    <row r="88" ht="15.75">
      <c r="A88" s="129" t="s">
        <v>52</v>
      </c>
    </row>
    <row r="90" ht="12.75">
      <c r="A90" s="91" t="s">
        <v>54</v>
      </c>
    </row>
    <row r="91" ht="13.5" thickBot="1">
      <c r="F91" s="33" t="s">
        <v>56</v>
      </c>
    </row>
    <row r="92" spans="1:6" ht="12.75">
      <c r="A92" s="144" t="s">
        <v>53</v>
      </c>
      <c r="B92" s="145"/>
      <c r="C92" s="150" t="s">
        <v>55</v>
      </c>
      <c r="D92" s="151"/>
      <c r="E92" s="74" t="s">
        <v>29</v>
      </c>
      <c r="F92" s="75" t="s">
        <v>30</v>
      </c>
    </row>
    <row r="93" spans="1:6" ht="12.75">
      <c r="A93" s="146"/>
      <c r="B93" s="147"/>
      <c r="C93" s="152"/>
      <c r="D93" s="153"/>
      <c r="E93" s="76" t="s">
        <v>31</v>
      </c>
      <c r="F93" s="77" t="s">
        <v>41</v>
      </c>
    </row>
    <row r="94" spans="1:6" ht="13.5" thickBot="1">
      <c r="A94" s="148"/>
      <c r="B94" s="149"/>
      <c r="C94" s="78" t="s">
        <v>32</v>
      </c>
      <c r="D94" s="79" t="s">
        <v>33</v>
      </c>
      <c r="E94" s="80" t="s">
        <v>34</v>
      </c>
      <c r="F94" s="81" t="s">
        <v>35</v>
      </c>
    </row>
    <row r="95" spans="1:6" ht="12.75">
      <c r="A95" s="154" t="s">
        <v>14</v>
      </c>
      <c r="B95" s="155"/>
      <c r="C95" s="123">
        <f>SUM(C96:C96)</f>
        <v>50000</v>
      </c>
      <c r="D95" s="124">
        <f>SUM(D96:D96)</f>
        <v>0</v>
      </c>
      <c r="E95" s="125">
        <f>SUM(E96:E96)</f>
        <v>265000</v>
      </c>
      <c r="F95" s="126">
        <f>SUM(F96:F96)</f>
        <v>315000</v>
      </c>
    </row>
    <row r="96" spans="1:6" ht="13.5" thickBot="1">
      <c r="A96" s="99" t="s">
        <v>59</v>
      </c>
      <c r="B96" s="100"/>
      <c r="C96" s="128">
        <v>50000</v>
      </c>
      <c r="D96" s="113">
        <v>0</v>
      </c>
      <c r="E96" s="118">
        <f>F96-C96</f>
        <v>265000</v>
      </c>
      <c r="F96" s="122">
        <v>315000</v>
      </c>
    </row>
  </sheetData>
  <mergeCells count="35">
    <mergeCell ref="A82:B84"/>
    <mergeCell ref="C82:D83"/>
    <mergeCell ref="A85:B85"/>
    <mergeCell ref="A76:B76"/>
    <mergeCell ref="C62:D63"/>
    <mergeCell ref="A53:B53"/>
    <mergeCell ref="C73:D74"/>
    <mergeCell ref="A62:B64"/>
    <mergeCell ref="A65:B65"/>
    <mergeCell ref="A73:B75"/>
    <mergeCell ref="E18:F18"/>
    <mergeCell ref="B27:D27"/>
    <mergeCell ref="E27:F27"/>
    <mergeCell ref="A50:B52"/>
    <mergeCell ref="A35:A37"/>
    <mergeCell ref="B35:D35"/>
    <mergeCell ref="B36:C36"/>
    <mergeCell ref="D36:D37"/>
    <mergeCell ref="F4:F5"/>
    <mergeCell ref="A6:A7"/>
    <mergeCell ref="A9:A10"/>
    <mergeCell ref="A4:A5"/>
    <mergeCell ref="B4:B5"/>
    <mergeCell ref="C4:C5"/>
    <mergeCell ref="D4:D5"/>
    <mergeCell ref="A92:B94"/>
    <mergeCell ref="C92:D93"/>
    <mergeCell ref="A95:B95"/>
    <mergeCell ref="E4:E5"/>
    <mergeCell ref="A11:A12"/>
    <mergeCell ref="A13:A14"/>
    <mergeCell ref="A15:B15"/>
    <mergeCell ref="A18:A19"/>
    <mergeCell ref="B18:D18"/>
    <mergeCell ref="C50:D51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755905511811024" right="0.2755905511811024" top="0.4" bottom="0.37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pospichalova</cp:lastModifiedBy>
  <cp:lastPrinted>2011-05-18T08:36:25Z</cp:lastPrinted>
  <dcterms:created xsi:type="dcterms:W3CDTF">2005-04-13T08:38:58Z</dcterms:created>
  <dcterms:modified xsi:type="dcterms:W3CDTF">2011-05-19T10:07:07Z</dcterms:modified>
  <cp:category/>
  <cp:version/>
  <cp:contentType/>
  <cp:contentStatus/>
</cp:coreProperties>
</file>