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<sst xmlns="http://schemas.openxmlformats.org/spreadsheetml/2006/main" count="239" uniqueCount="107">
  <si>
    <t>projekt „Vysočina 21“</t>
  </si>
  <si>
    <t>rozpočet projektu</t>
  </si>
  <si>
    <t>financování</t>
  </si>
  <si>
    <t>rozdělení</t>
  </si>
  <si>
    <t>č.</t>
  </si>
  <si>
    <t>popis položky</t>
  </si>
  <si>
    <t xml:space="preserve">jednotka </t>
  </si>
  <si>
    <t>počet</t>
  </si>
  <si>
    <t xml:space="preserve"> Kč/jednotka</t>
  </si>
  <si>
    <t>celkem</t>
  </si>
  <si>
    <t xml:space="preserve">grant </t>
  </si>
  <si>
    <t>vlastní zdroje</t>
  </si>
  <si>
    <t>akce s veřejností</t>
  </si>
  <si>
    <t>osobní náklady</t>
  </si>
  <si>
    <t>investice</t>
  </si>
  <si>
    <t>služby formou dodávky</t>
  </si>
  <si>
    <t>1. Propagace - medializace</t>
  </si>
  <si>
    <t>B.2.</t>
  </si>
  <si>
    <t xml:space="preserve">jazyková korekce </t>
  </si>
  <si>
    <t>ks</t>
  </si>
  <si>
    <t>2. Vydání sešitů</t>
  </si>
  <si>
    <t>jazyková korekce</t>
  </si>
  <si>
    <t>C.1.</t>
  </si>
  <si>
    <t>dodávka tisku + grafika</t>
  </si>
  <si>
    <t>3. Dobrá praxe na Vysočině</t>
  </si>
  <si>
    <t>4. Letáky Vysočina 21</t>
  </si>
  <si>
    <t xml:space="preserve">dodávka tisku + grafika </t>
  </si>
  <si>
    <t>5. Soutěž pro veřejnost</t>
  </si>
  <si>
    <t>D.3.</t>
  </si>
  <si>
    <t>ceny do soutěží</t>
  </si>
  <si>
    <t>D.4.</t>
  </si>
  <si>
    <t>diplomy</t>
  </si>
  <si>
    <t>6. Čistá Vysočina</t>
  </si>
  <si>
    <t>A.1.</t>
  </si>
  <si>
    <t>cestovné</t>
  </si>
  <si>
    <t>C.3</t>
  </si>
  <si>
    <t>kopírování A3</t>
  </si>
  <si>
    <t>C.4.</t>
  </si>
  <si>
    <t xml:space="preserve"> </t>
  </si>
  <si>
    <t>výlep plakátů ( ORP)</t>
  </si>
  <si>
    <t>D.2.</t>
  </si>
  <si>
    <t>pytle PC - 60 l</t>
  </si>
  <si>
    <t>D.6.</t>
  </si>
  <si>
    <t>reflexní pomůcky</t>
  </si>
  <si>
    <t>7. Bambiriáda</t>
  </si>
  <si>
    <t xml:space="preserve">B.4. </t>
  </si>
  <si>
    <t>organizační zajištění</t>
  </si>
  <si>
    <t>hod</t>
  </si>
  <si>
    <t>B.5.</t>
  </si>
  <si>
    <t>moderátor</t>
  </si>
  <si>
    <t>ceny do soutěží - soutěže</t>
  </si>
  <si>
    <t>ceny do slosování - anketa</t>
  </si>
  <si>
    <t>koncert pro  účastníky</t>
  </si>
  <si>
    <t>8. Semináře NNO</t>
  </si>
  <si>
    <t>B.1.</t>
  </si>
  <si>
    <t>lektorné</t>
  </si>
  <si>
    <t>materiály pro účastníky</t>
  </si>
  <si>
    <t>E.1.</t>
  </si>
  <si>
    <t>občerstvení na akci</t>
  </si>
  <si>
    <t xml:space="preserve">9.  Krajská konference NNO </t>
  </si>
  <si>
    <t>10. Analýza NNO</t>
  </si>
  <si>
    <t>B.6.</t>
  </si>
  <si>
    <t>programování</t>
  </si>
  <si>
    <t xml:space="preserve">B.7. </t>
  </si>
  <si>
    <t>analytické vyhodnocení</t>
  </si>
  <si>
    <t>dodávka tisku</t>
  </si>
  <si>
    <t>11. Aktualizace strategie udržitelného rozvoje NNO</t>
  </si>
  <si>
    <t>falicitátor</t>
  </si>
  <si>
    <t>den</t>
  </si>
  <si>
    <t>D.1.</t>
  </si>
  <si>
    <t>nájem</t>
  </si>
  <si>
    <t>E.2.</t>
  </si>
  <si>
    <t>ubytování</t>
  </si>
  <si>
    <t>12. Krajská konference pro podnikatele</t>
  </si>
  <si>
    <t>13. Veletrh typických produktů pro kraj Vysočina</t>
  </si>
  <si>
    <t>plakáty A3 barva</t>
  </si>
  <si>
    <t>14. Databáze výrobců typických produktů pro kraj Vysočina</t>
  </si>
  <si>
    <t>B.7.</t>
  </si>
  <si>
    <t>programátor</t>
  </si>
  <si>
    <t>15. Konference pro politiky</t>
  </si>
  <si>
    <t>16. Dvoudení školení samosprávy</t>
  </si>
  <si>
    <t>17. Pravidelné setkávání samosprávy</t>
  </si>
  <si>
    <t>18. Konference MA 21 a Zdraví 21 na Vysočině</t>
  </si>
  <si>
    <t>19. Propagace MA21a Zdraví 21 na školách</t>
  </si>
  <si>
    <t>ceny pro výherce</t>
  </si>
  <si>
    <t>1 - 20. Realizace projektu Vysočina 21</t>
  </si>
  <si>
    <t>D.5.</t>
  </si>
  <si>
    <t>CD "Vysočina 21"</t>
  </si>
  <si>
    <t>A.3.</t>
  </si>
  <si>
    <t>paušál telefon</t>
  </si>
  <si>
    <t>A.4.</t>
  </si>
  <si>
    <t>nákup telefonu</t>
  </si>
  <si>
    <t>E.3.</t>
  </si>
  <si>
    <t>propagační materiály</t>
  </si>
  <si>
    <t>CELKEM :</t>
  </si>
  <si>
    <t>20. Udržitelný počin roku 2009</t>
  </si>
  <si>
    <t xml:space="preserve">Článek 4 – ROZPOČET                                                                           </t>
  </si>
  <si>
    <t>kulturní vystoupení</t>
  </si>
  <si>
    <t>21. Sociologický průzkum</t>
  </si>
  <si>
    <t>sociologický průzkum</t>
  </si>
  <si>
    <r>
      <t xml:space="preserve">Návrh změny: </t>
    </r>
    <r>
      <rPr>
        <sz val="10"/>
        <rFont val="Arial CE"/>
        <family val="0"/>
      </rPr>
      <t xml:space="preserve">
Přesun 15.000, Kč lektorné z aktivity č. 8 semináře NNO na lektorné do aktivity č. 11 - Aktualizace strategie udržitelného rozvoje.</t>
    </r>
  </si>
  <si>
    <t>návrh změny:</t>
  </si>
  <si>
    <t>15000,- Kč</t>
  </si>
  <si>
    <t xml:space="preserve">  počet stran : 3</t>
  </si>
  <si>
    <t>rozpočet + návrh změny</t>
  </si>
  <si>
    <t>RK-10-2011-37,</t>
  </si>
  <si>
    <t>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</si>
</sst>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 CE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47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47"/>
      <name val="Arial"/>
      <family val="2"/>
    </font>
    <font>
      <b/>
      <sz val="12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11" fillId="0" borderId="9" xfId="0" applyFont="1" applyBorder="1" applyAlignment="1">
      <alignment/>
    </xf>
    <xf numFmtId="0" fontId="6" fillId="0" borderId="9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9" fillId="0" borderId="21" xfId="0" applyFont="1" applyBorder="1" applyAlignment="1">
      <alignment/>
    </xf>
    <xf numFmtId="0" fontId="11" fillId="0" borderId="9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10" fillId="0" borderId="2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9" fillId="0" borderId="25" xfId="0" applyFont="1" applyBorder="1" applyAlignment="1">
      <alignment/>
    </xf>
    <xf numFmtId="0" fontId="9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10" fillId="0" borderId="22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9" fillId="0" borderId="7" xfId="0" applyFont="1" applyBorder="1" applyAlignment="1">
      <alignment/>
    </xf>
    <xf numFmtId="0" fontId="9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27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2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5" xfId="0" applyFont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5" fillId="2" borderId="29" xfId="0" applyFont="1" applyFill="1" applyBorder="1" applyAlignment="1">
      <alignment horizontal="right"/>
    </xf>
    <xf numFmtId="0" fontId="6" fillId="2" borderId="4" xfId="0" applyFont="1" applyFill="1" applyBorder="1" applyAlignment="1">
      <alignment/>
    </xf>
    <xf numFmtId="0" fontId="5" fillId="2" borderId="30" xfId="0" applyFont="1" applyFill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7" fillId="2" borderId="6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0" borderId="2" xfId="0" applyFont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4" fillId="0" borderId="32" xfId="0" applyFont="1" applyBorder="1" applyAlignment="1">
      <alignment wrapText="1"/>
    </xf>
    <xf numFmtId="0" fontId="6" fillId="2" borderId="7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6" fillId="0" borderId="3" xfId="0" applyFont="1" applyBorder="1" applyAlignment="1">
      <alignment horizontal="right"/>
    </xf>
    <xf numFmtId="0" fontId="7" fillId="2" borderId="32" xfId="0" applyFont="1" applyFill="1" applyBorder="1" applyAlignment="1">
      <alignment/>
    </xf>
    <xf numFmtId="0" fontId="6" fillId="0" borderId="18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0" fontId="6" fillId="0" borderId="8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10" fillId="0" borderId="33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6" fillId="0" borderId="9" xfId="0" applyFont="1" applyFill="1" applyBorder="1" applyAlignment="1">
      <alignment/>
    </xf>
    <xf numFmtId="0" fontId="5" fillId="2" borderId="34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10" fillId="0" borderId="36" xfId="0" applyFont="1" applyBorder="1" applyAlignment="1">
      <alignment horizontal="right"/>
    </xf>
    <xf numFmtId="0" fontId="10" fillId="0" borderId="37" xfId="0" applyFont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2" borderId="38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0" fontId="6" fillId="0" borderId="39" xfId="0" applyFont="1" applyFill="1" applyBorder="1" applyAlignment="1">
      <alignment horizontal="right"/>
    </xf>
    <xf numFmtId="0" fontId="7" fillId="2" borderId="4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0" fillId="0" borderId="9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0" fontId="13" fillId="2" borderId="6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3" fontId="5" fillId="0" borderId="34" xfId="0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0" fontId="3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7" fillId="2" borderId="29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/>
    </xf>
    <xf numFmtId="3" fontId="5" fillId="2" borderId="40" xfId="0" applyNumberFormat="1" applyFont="1" applyFill="1" applyBorder="1" applyAlignment="1">
      <alignment horizontal="right"/>
    </xf>
    <xf numFmtId="0" fontId="7" fillId="2" borderId="34" xfId="0" applyFont="1" applyFill="1" applyBorder="1" applyAlignment="1">
      <alignment/>
    </xf>
    <xf numFmtId="0" fontId="10" fillId="2" borderId="41" xfId="0" applyFont="1" applyFill="1" applyBorder="1" applyAlignment="1">
      <alignment horizontal="right"/>
    </xf>
    <xf numFmtId="0" fontId="6" fillId="2" borderId="41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2" borderId="42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2" borderId="5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2" borderId="43" xfId="0" applyFont="1" applyFill="1" applyBorder="1" applyAlignment="1">
      <alignment/>
    </xf>
    <xf numFmtId="0" fontId="8" fillId="2" borderId="3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5" xfId="0" applyFont="1" applyBorder="1" applyAlignment="1">
      <alignment/>
    </xf>
    <xf numFmtId="0" fontId="8" fillId="2" borderId="44" xfId="0" applyFont="1" applyFill="1" applyBorder="1" applyAlignment="1">
      <alignment/>
    </xf>
    <xf numFmtId="0" fontId="6" fillId="0" borderId="45" xfId="0" applyFont="1" applyBorder="1" applyAlignment="1">
      <alignment horizontal="right"/>
    </xf>
    <xf numFmtId="0" fontId="9" fillId="0" borderId="8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5" xfId="0" applyFont="1" applyFill="1" applyBorder="1" applyAlignment="1">
      <alignment horizontal="right"/>
    </xf>
    <xf numFmtId="0" fontId="6" fillId="0" borderId="39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6" fillId="0" borderId="49" xfId="0" applyFont="1" applyFill="1" applyBorder="1" applyAlignment="1">
      <alignment/>
    </xf>
    <xf numFmtId="0" fontId="6" fillId="0" borderId="4" xfId="0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3" xfId="0" applyFont="1" applyFill="1" applyBorder="1" applyAlignment="1">
      <alignment horizontal="right"/>
    </xf>
    <xf numFmtId="0" fontId="6" fillId="0" borderId="28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9" fillId="0" borderId="2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2" fillId="0" borderId="23" xfId="0" applyFont="1" applyFill="1" applyBorder="1" applyAlignment="1">
      <alignment horizontal="right"/>
    </xf>
    <xf numFmtId="0" fontId="12" fillId="0" borderId="48" xfId="0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12" fillId="0" borderId="5" xfId="0" applyFont="1" applyFill="1" applyBorder="1" applyAlignment="1">
      <alignment horizontal="right"/>
    </xf>
    <xf numFmtId="0" fontId="10" fillId="0" borderId="51" xfId="0" applyFont="1" applyFill="1" applyBorder="1" applyAlignment="1">
      <alignment horizontal="right"/>
    </xf>
    <xf numFmtId="0" fontId="10" fillId="0" borderId="52" xfId="0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53" xfId="0" applyFont="1" applyFill="1" applyBorder="1" applyAlignment="1">
      <alignment horizontal="right"/>
    </xf>
    <xf numFmtId="0" fontId="10" fillId="0" borderId="54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10" fillId="0" borderId="55" xfId="0" applyFont="1" applyFill="1" applyBorder="1" applyAlignment="1">
      <alignment horizontal="right"/>
    </xf>
    <xf numFmtId="0" fontId="10" fillId="0" borderId="56" xfId="0" applyFont="1" applyFill="1" applyBorder="1" applyAlignment="1">
      <alignment horizontal="right"/>
    </xf>
    <xf numFmtId="0" fontId="6" fillId="0" borderId="55" xfId="0" applyFont="1" applyFill="1" applyBorder="1" applyAlignment="1">
      <alignment horizontal="right"/>
    </xf>
    <xf numFmtId="0" fontId="8" fillId="0" borderId="3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53" xfId="0" applyFont="1" applyFill="1" applyBorder="1" applyAlignment="1">
      <alignment horizontal="right"/>
    </xf>
    <xf numFmtId="0" fontId="6" fillId="0" borderId="55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0" fillId="0" borderId="58" xfId="0" applyFont="1" applyFill="1" applyBorder="1" applyAlignment="1">
      <alignment horizontal="right"/>
    </xf>
    <xf numFmtId="0" fontId="10" fillId="0" borderId="47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58" xfId="0" applyFont="1" applyFill="1" applyBorder="1" applyAlignment="1">
      <alignment/>
    </xf>
    <xf numFmtId="0" fontId="8" fillId="0" borderId="59" xfId="0" applyFont="1" applyFill="1" applyBorder="1" applyAlignment="1">
      <alignment/>
    </xf>
    <xf numFmtId="0" fontId="6" fillId="0" borderId="35" xfId="0" applyFont="1" applyFill="1" applyBorder="1" applyAlignment="1">
      <alignment horizontal="right"/>
    </xf>
    <xf numFmtId="0" fontId="9" fillId="0" borderId="2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3" borderId="2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11" fillId="3" borderId="9" xfId="0" applyFont="1" applyFill="1" applyBorder="1" applyAlignment="1">
      <alignment/>
    </xf>
    <xf numFmtId="0" fontId="10" fillId="3" borderId="9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0" fontId="6" fillId="3" borderId="10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20" xfId="0" applyFont="1" applyFill="1" applyBorder="1" applyAlignment="1">
      <alignment horizontal="right"/>
    </xf>
    <xf numFmtId="0" fontId="0" fillId="0" borderId="0" xfId="0" applyNumberFormat="1" applyAlignment="1">
      <alignment wrapText="1"/>
    </xf>
    <xf numFmtId="0" fontId="16" fillId="0" borderId="0" xfId="0" applyFont="1" applyAlignment="1">
      <alignment/>
    </xf>
    <xf numFmtId="0" fontId="8" fillId="0" borderId="11" xfId="0" applyFont="1" applyBorder="1" applyAlignment="1">
      <alignment/>
    </xf>
    <xf numFmtId="6" fontId="0" fillId="3" borderId="16" xfId="0" applyNumberFormat="1" applyFill="1" applyBorder="1" applyAlignment="1">
      <alignment/>
    </xf>
    <xf numFmtId="0" fontId="8" fillId="3" borderId="11" xfId="0" applyFont="1" applyFill="1" applyBorder="1" applyAlignment="1">
      <alignment/>
    </xf>
    <xf numFmtId="0" fontId="0" fillId="3" borderId="16" xfId="0" applyFill="1" applyBorder="1" applyAlignment="1">
      <alignment/>
    </xf>
    <xf numFmtId="0" fontId="4" fillId="0" borderId="34" xfId="0" applyFont="1" applyBorder="1" applyAlignment="1">
      <alignment wrapText="1"/>
    </xf>
    <xf numFmtId="0" fontId="0" fillId="0" borderId="55" xfId="0" applyBorder="1" applyAlignment="1">
      <alignment/>
    </xf>
    <xf numFmtId="0" fontId="17" fillId="0" borderId="12" xfId="0" applyFont="1" applyFill="1" applyBorder="1" applyAlignment="1">
      <alignment wrapText="1"/>
    </xf>
    <xf numFmtId="0" fontId="18" fillId="0" borderId="0" xfId="0" applyFont="1" applyAlignment="1">
      <alignment horizontal="right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2" fillId="2" borderId="30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60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2" borderId="30" xfId="0" applyFont="1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34" xfId="0" applyFont="1" applyFill="1" applyBorder="1" applyAlignment="1">
      <alignment wrapText="1"/>
    </xf>
    <xf numFmtId="0" fontId="2" fillId="2" borderId="63" xfId="0" applyFont="1" applyFill="1" applyBorder="1" applyAlignment="1">
      <alignment wrapText="1"/>
    </xf>
    <xf numFmtId="0" fontId="15" fillId="0" borderId="56" xfId="0" applyFont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60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66" xfId="0" applyFont="1" applyFill="1" applyBorder="1" applyAlignment="1">
      <alignment wrapText="1"/>
    </xf>
    <xf numFmtId="0" fontId="2" fillId="2" borderId="67" xfId="0" applyFont="1" applyFill="1" applyBorder="1" applyAlignment="1">
      <alignment wrapText="1"/>
    </xf>
    <xf numFmtId="0" fontId="2" fillId="2" borderId="68" xfId="0" applyFont="1" applyFill="1" applyBorder="1" applyAlignment="1">
      <alignment wrapText="1"/>
    </xf>
    <xf numFmtId="0" fontId="2" fillId="2" borderId="30" xfId="0" applyFont="1" applyFill="1" applyBorder="1" applyAlignment="1">
      <alignment/>
    </xf>
    <xf numFmtId="0" fontId="15" fillId="0" borderId="2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workbookViewId="0" topLeftCell="A1">
      <selection activeCell="P6" sqref="P6"/>
    </sheetView>
  </sheetViews>
  <sheetFormatPr defaultColWidth="9.00390625" defaultRowHeight="12.75"/>
  <cols>
    <col min="1" max="1" width="5.00390625" style="0" customWidth="1"/>
    <col min="2" max="2" width="19.625" style="0" customWidth="1"/>
    <col min="3" max="3" width="7.625" style="0" customWidth="1"/>
    <col min="5" max="5" width="10.125" style="0" customWidth="1"/>
    <col min="6" max="6" width="11.125" style="0" customWidth="1"/>
    <col min="7" max="8" width="8.125" style="0" customWidth="1"/>
    <col min="9" max="9" width="8.875" style="0" customWidth="1"/>
    <col min="10" max="12" width="8.125" style="0" customWidth="1"/>
    <col min="13" max="13" width="10.625" style="0" customWidth="1"/>
  </cols>
  <sheetData>
    <row r="1" spans="9:12" ht="15">
      <c r="I1" s="239"/>
      <c r="J1" s="240"/>
      <c r="K1" s="239" t="s">
        <v>105</v>
      </c>
      <c r="L1" s="240" t="s">
        <v>106</v>
      </c>
    </row>
    <row r="2" spans="1:10" ht="17.25" customHeight="1">
      <c r="A2" s="1" t="s">
        <v>0</v>
      </c>
      <c r="J2" s="241" t="s">
        <v>103</v>
      </c>
    </row>
    <row r="3" spans="1:13" ht="24" customHeight="1" thickBot="1">
      <c r="A3" s="1" t="s">
        <v>96</v>
      </c>
      <c r="H3" s="240" t="s">
        <v>104</v>
      </c>
      <c r="K3" s="124"/>
      <c r="M3" s="231"/>
    </row>
    <row r="4" spans="1:13" ht="13.5" customHeight="1" thickBot="1">
      <c r="A4" s="245" t="s">
        <v>1</v>
      </c>
      <c r="B4" s="246"/>
      <c r="C4" s="246"/>
      <c r="D4" s="246"/>
      <c r="E4" s="246"/>
      <c r="F4" s="246"/>
      <c r="G4" s="247" t="s">
        <v>2</v>
      </c>
      <c r="H4" s="248"/>
      <c r="I4" s="249" t="s">
        <v>3</v>
      </c>
      <c r="J4" s="250"/>
      <c r="K4" s="250"/>
      <c r="L4" s="250"/>
      <c r="M4" s="237"/>
    </row>
    <row r="5" spans="1:13" ht="33" thickBot="1">
      <c r="A5" s="2" t="s">
        <v>4</v>
      </c>
      <c r="B5" s="3" t="s">
        <v>5</v>
      </c>
      <c r="C5" s="4" t="s">
        <v>6</v>
      </c>
      <c r="D5" s="4" t="s">
        <v>7</v>
      </c>
      <c r="E5" s="5" t="s">
        <v>8</v>
      </c>
      <c r="F5" s="123" t="s">
        <v>9</v>
      </c>
      <c r="G5" s="6" t="s">
        <v>10</v>
      </c>
      <c r="H5" s="84" t="s">
        <v>11</v>
      </c>
      <c r="I5" s="7" t="s">
        <v>12</v>
      </c>
      <c r="J5" s="7" t="s">
        <v>13</v>
      </c>
      <c r="K5" s="8" t="s">
        <v>14</v>
      </c>
      <c r="L5" s="236" t="s">
        <v>15</v>
      </c>
      <c r="M5" s="238" t="s">
        <v>101</v>
      </c>
    </row>
    <row r="6" spans="1:13" ht="13.5" thickBot="1">
      <c r="A6" s="251" t="s">
        <v>16</v>
      </c>
      <c r="B6" s="252"/>
      <c r="C6" s="252"/>
      <c r="D6" s="252"/>
      <c r="E6" s="252"/>
      <c r="F6" s="77">
        <f>SUM(F7)</f>
        <v>3600</v>
      </c>
      <c r="G6" s="117"/>
      <c r="H6" s="118"/>
      <c r="I6" s="119"/>
      <c r="J6" s="120"/>
      <c r="K6" s="120"/>
      <c r="L6" s="138"/>
      <c r="M6" s="231"/>
    </row>
    <row r="7" spans="1:12" ht="13.5" thickBot="1">
      <c r="A7" s="59" t="s">
        <v>17</v>
      </c>
      <c r="B7" s="60" t="s">
        <v>18</v>
      </c>
      <c r="C7" s="61" t="s">
        <v>19</v>
      </c>
      <c r="D7" s="29">
        <v>24</v>
      </c>
      <c r="E7" s="62">
        <v>150</v>
      </c>
      <c r="F7" s="66">
        <v>3600</v>
      </c>
      <c r="G7" s="17"/>
      <c r="H7" s="87">
        <v>3600</v>
      </c>
      <c r="I7" s="19"/>
      <c r="J7" s="18">
        <v>3600</v>
      </c>
      <c r="K7" s="19"/>
      <c r="L7" s="139"/>
    </row>
    <row r="8" spans="1:12" ht="13.5" thickBot="1">
      <c r="A8" s="251" t="s">
        <v>20</v>
      </c>
      <c r="B8" s="252"/>
      <c r="C8" s="252"/>
      <c r="D8" s="252"/>
      <c r="E8" s="252"/>
      <c r="F8" s="77">
        <f>SUM(F9:F10)</f>
        <v>51166</v>
      </c>
      <c r="G8" s="76"/>
      <c r="H8" s="88"/>
      <c r="I8" s="108"/>
      <c r="J8" s="107"/>
      <c r="K8" s="107"/>
      <c r="L8" s="140"/>
    </row>
    <row r="9" spans="1:12" ht="12.75">
      <c r="A9" s="149" t="s">
        <v>17</v>
      </c>
      <c r="B9" s="111" t="s">
        <v>21</v>
      </c>
      <c r="C9" s="112" t="s">
        <v>19</v>
      </c>
      <c r="D9" s="113">
        <v>2</v>
      </c>
      <c r="E9" s="91">
        <v>1000</v>
      </c>
      <c r="F9" s="92">
        <v>1750</v>
      </c>
      <c r="G9" s="150"/>
      <c r="H9" s="151">
        <v>1750</v>
      </c>
      <c r="I9" s="105"/>
      <c r="J9" s="109">
        <v>1750</v>
      </c>
      <c r="K9" s="95"/>
      <c r="L9" s="143"/>
    </row>
    <row r="10" spans="1:12" ht="13.5" thickBot="1">
      <c r="A10" s="149" t="s">
        <v>22</v>
      </c>
      <c r="B10" s="111" t="s">
        <v>23</v>
      </c>
      <c r="C10" s="112" t="s">
        <v>19</v>
      </c>
      <c r="D10" s="113">
        <v>2000</v>
      </c>
      <c r="E10" s="91">
        <v>32</v>
      </c>
      <c r="F10" s="152">
        <v>49416</v>
      </c>
      <c r="G10" s="153">
        <v>49416</v>
      </c>
      <c r="H10" s="154"/>
      <c r="I10" s="155"/>
      <c r="J10" s="156"/>
      <c r="K10" s="156"/>
      <c r="L10" s="157">
        <v>49416</v>
      </c>
    </row>
    <row r="11" spans="1:12" ht="13.5" thickBot="1">
      <c r="A11" s="251" t="s">
        <v>24</v>
      </c>
      <c r="B11" s="252"/>
      <c r="C11" s="252"/>
      <c r="D11" s="252"/>
      <c r="E11" s="252"/>
      <c r="F11" s="77">
        <f>SUM(F12:F13)</f>
        <v>48284</v>
      </c>
      <c r="G11" s="85"/>
      <c r="H11" s="86"/>
      <c r="I11" s="108"/>
      <c r="J11" s="107"/>
      <c r="K11" s="107"/>
      <c r="L11" s="140"/>
    </row>
    <row r="12" spans="1:12" ht="12.75">
      <c r="A12" s="149" t="s">
        <v>17</v>
      </c>
      <c r="B12" s="111" t="s">
        <v>18</v>
      </c>
      <c r="C12" s="112" t="s">
        <v>19</v>
      </c>
      <c r="D12" s="113">
        <v>1</v>
      </c>
      <c r="E12" s="91">
        <v>1000</v>
      </c>
      <c r="F12" s="92">
        <v>1250</v>
      </c>
      <c r="G12" s="105"/>
      <c r="H12" s="106">
        <v>1250</v>
      </c>
      <c r="I12" s="105"/>
      <c r="J12" s="109">
        <v>1250</v>
      </c>
      <c r="K12" s="158"/>
      <c r="L12" s="143"/>
    </row>
    <row r="13" spans="1:12" ht="13.5" thickBot="1">
      <c r="A13" s="149" t="s">
        <v>22</v>
      </c>
      <c r="B13" s="111" t="s">
        <v>23</v>
      </c>
      <c r="C13" s="112" t="s">
        <v>19</v>
      </c>
      <c r="D13" s="113">
        <v>1500</v>
      </c>
      <c r="E13" s="91">
        <v>41</v>
      </c>
      <c r="F13" s="159">
        <v>47034</v>
      </c>
      <c r="G13" s="153">
        <v>47034</v>
      </c>
      <c r="H13" s="160"/>
      <c r="I13" s="155"/>
      <c r="J13" s="156"/>
      <c r="K13" s="156"/>
      <c r="L13" s="157">
        <v>47034</v>
      </c>
    </row>
    <row r="14" spans="1:12" ht="13.5" thickBot="1">
      <c r="A14" s="251" t="s">
        <v>25</v>
      </c>
      <c r="B14" s="252"/>
      <c r="C14" s="252"/>
      <c r="D14" s="252"/>
      <c r="E14" s="252"/>
      <c r="F14" s="77">
        <f>SUM(F15)</f>
        <v>12031</v>
      </c>
      <c r="G14" s="85"/>
      <c r="H14" s="86"/>
      <c r="I14" s="110"/>
      <c r="J14" s="74"/>
      <c r="K14" s="74"/>
      <c r="L14" s="141"/>
    </row>
    <row r="15" spans="1:12" ht="13.5" thickBot="1">
      <c r="A15" s="149" t="s">
        <v>22</v>
      </c>
      <c r="B15" s="111" t="s">
        <v>26</v>
      </c>
      <c r="C15" s="112" t="s">
        <v>19</v>
      </c>
      <c r="D15" s="113">
        <v>6000</v>
      </c>
      <c r="E15" s="91">
        <v>5</v>
      </c>
      <c r="F15" s="159">
        <v>12031</v>
      </c>
      <c r="G15" s="161">
        <v>12031</v>
      </c>
      <c r="H15" s="100"/>
      <c r="I15" s="162"/>
      <c r="J15" s="163"/>
      <c r="K15" s="164"/>
      <c r="L15" s="165">
        <v>12031</v>
      </c>
    </row>
    <row r="16" spans="1:12" ht="13.5" thickBot="1">
      <c r="A16" s="251" t="s">
        <v>27</v>
      </c>
      <c r="B16" s="252"/>
      <c r="C16" s="252"/>
      <c r="D16" s="252"/>
      <c r="E16" s="252"/>
      <c r="F16" s="77">
        <f>SUM(F17:F19)</f>
        <v>30905</v>
      </c>
      <c r="G16" s="76"/>
      <c r="H16" s="88"/>
      <c r="I16" s="110"/>
      <c r="J16" s="74"/>
      <c r="K16" s="74"/>
      <c r="L16" s="141"/>
    </row>
    <row r="17" spans="1:12" ht="12.75">
      <c r="A17" s="149" t="s">
        <v>22</v>
      </c>
      <c r="B17" s="111" t="s">
        <v>23</v>
      </c>
      <c r="C17" s="112" t="s">
        <v>19</v>
      </c>
      <c r="D17" s="113">
        <v>2000</v>
      </c>
      <c r="E17" s="91">
        <v>5</v>
      </c>
      <c r="F17" s="92">
        <v>6605</v>
      </c>
      <c r="G17" s="97">
        <v>6605</v>
      </c>
      <c r="H17" s="166"/>
      <c r="I17" s="105"/>
      <c r="J17" s="95"/>
      <c r="K17" s="158"/>
      <c r="L17" s="94">
        <v>6605</v>
      </c>
    </row>
    <row r="18" spans="1:12" ht="12.75">
      <c r="A18" s="149" t="s">
        <v>28</v>
      </c>
      <c r="B18" s="111" t="s">
        <v>29</v>
      </c>
      <c r="C18" s="112" t="s">
        <v>19</v>
      </c>
      <c r="D18" s="113">
        <v>4</v>
      </c>
      <c r="E18" s="91">
        <v>6000</v>
      </c>
      <c r="F18" s="92">
        <v>24000</v>
      </c>
      <c r="G18" s="104">
        <v>24000</v>
      </c>
      <c r="H18" s="100"/>
      <c r="I18" s="104">
        <v>24000</v>
      </c>
      <c r="J18" s="98"/>
      <c r="K18" s="98"/>
      <c r="L18" s="142"/>
    </row>
    <row r="19" spans="1:12" ht="13.5" thickBot="1">
      <c r="A19" s="59" t="s">
        <v>30</v>
      </c>
      <c r="B19" s="60" t="s">
        <v>31</v>
      </c>
      <c r="C19" s="28" t="s">
        <v>19</v>
      </c>
      <c r="D19" s="29">
        <v>12</v>
      </c>
      <c r="E19" s="62">
        <v>25</v>
      </c>
      <c r="F19" s="66">
        <v>300</v>
      </c>
      <c r="G19" s="58">
        <v>300</v>
      </c>
      <c r="H19" s="72"/>
      <c r="I19" s="24">
        <v>300</v>
      </c>
      <c r="J19" s="19"/>
      <c r="K19" s="19"/>
      <c r="L19" s="139"/>
    </row>
    <row r="20" spans="1:12" ht="13.5" thickBot="1">
      <c r="A20" s="242" t="s">
        <v>32</v>
      </c>
      <c r="B20" s="243"/>
      <c r="C20" s="243"/>
      <c r="D20" s="243"/>
      <c r="E20" s="243"/>
      <c r="F20" s="77">
        <f>SUM(F21:F26)</f>
        <v>98255</v>
      </c>
      <c r="G20" s="76"/>
      <c r="H20" s="88"/>
      <c r="I20" s="110"/>
      <c r="J20" s="74"/>
      <c r="K20" s="74"/>
      <c r="L20" s="141"/>
    </row>
    <row r="21" spans="1:12" ht="12.75">
      <c r="A21" s="11" t="s">
        <v>33</v>
      </c>
      <c r="B21" s="111" t="s">
        <v>34</v>
      </c>
      <c r="C21" s="112" t="s">
        <v>19</v>
      </c>
      <c r="D21" s="113">
        <v>10</v>
      </c>
      <c r="E21" s="91">
        <v>500</v>
      </c>
      <c r="F21" s="96">
        <v>5000</v>
      </c>
      <c r="G21" s="105"/>
      <c r="H21" s="106">
        <v>5000</v>
      </c>
      <c r="I21" s="115"/>
      <c r="J21" s="109">
        <v>5000</v>
      </c>
      <c r="K21" s="95"/>
      <c r="L21" s="143"/>
    </row>
    <row r="22" spans="1:12" ht="12.75">
      <c r="A22" s="149" t="s">
        <v>35</v>
      </c>
      <c r="B22" s="111" t="s">
        <v>36</v>
      </c>
      <c r="C22" s="112" t="s">
        <v>19</v>
      </c>
      <c r="D22" s="113">
        <v>1000</v>
      </c>
      <c r="E22" s="91">
        <v>3.5</v>
      </c>
      <c r="F22" s="92">
        <v>3500</v>
      </c>
      <c r="G22" s="93"/>
      <c r="H22" s="94">
        <v>3500</v>
      </c>
      <c r="I22" s="82">
        <v>3500</v>
      </c>
      <c r="J22" s="116"/>
      <c r="K22" s="98"/>
      <c r="L22" s="142"/>
    </row>
    <row r="23" spans="1:12" ht="12.75">
      <c r="A23" s="149" t="s">
        <v>37</v>
      </c>
      <c r="B23" s="111" t="s">
        <v>26</v>
      </c>
      <c r="C23" s="112" t="s">
        <v>19</v>
      </c>
      <c r="D23" s="113">
        <v>2000</v>
      </c>
      <c r="E23" s="91">
        <v>6.2</v>
      </c>
      <c r="F23" s="167">
        <v>7308</v>
      </c>
      <c r="G23" s="167">
        <v>7308</v>
      </c>
      <c r="H23" s="100" t="s">
        <v>38</v>
      </c>
      <c r="I23" s="168"/>
      <c r="J23" s="116"/>
      <c r="K23" s="169"/>
      <c r="L23" s="170">
        <v>7308</v>
      </c>
    </row>
    <row r="24" spans="1:12" ht="12.75">
      <c r="A24" s="149" t="s">
        <v>37</v>
      </c>
      <c r="B24" s="111" t="s">
        <v>39</v>
      </c>
      <c r="C24" s="112" t="s">
        <v>19</v>
      </c>
      <c r="D24" s="113">
        <v>30</v>
      </c>
      <c r="E24" s="91">
        <v>500</v>
      </c>
      <c r="F24" s="92">
        <v>0</v>
      </c>
      <c r="G24" s="104">
        <v>0</v>
      </c>
      <c r="H24" s="100"/>
      <c r="I24" s="82">
        <v>0</v>
      </c>
      <c r="J24" s="116"/>
      <c r="K24" s="98"/>
      <c r="L24" s="142"/>
    </row>
    <row r="25" spans="1:12" ht="12.75">
      <c r="A25" s="149" t="s">
        <v>40</v>
      </c>
      <c r="B25" s="111" t="s">
        <v>41</v>
      </c>
      <c r="C25" s="112" t="s">
        <v>19</v>
      </c>
      <c r="D25" s="113">
        <v>400</v>
      </c>
      <c r="E25" s="91">
        <v>48</v>
      </c>
      <c r="F25" s="92">
        <v>62447</v>
      </c>
      <c r="G25" s="167">
        <v>62447</v>
      </c>
      <c r="H25" s="100"/>
      <c r="I25" s="171">
        <v>62447</v>
      </c>
      <c r="J25" s="116"/>
      <c r="K25" s="98"/>
      <c r="L25" s="142"/>
    </row>
    <row r="26" spans="1:12" ht="13.5" thickBot="1">
      <c r="A26" s="149" t="s">
        <v>42</v>
      </c>
      <c r="B26" s="111" t="s">
        <v>43</v>
      </c>
      <c r="C26" s="112" t="s">
        <v>19</v>
      </c>
      <c r="D26" s="113">
        <v>400</v>
      </c>
      <c r="E26" s="91">
        <v>50</v>
      </c>
      <c r="F26" s="92">
        <v>20000</v>
      </c>
      <c r="G26" s="114">
        <v>20000</v>
      </c>
      <c r="H26" s="101">
        <v>0</v>
      </c>
      <c r="I26" s="82">
        <v>20000</v>
      </c>
      <c r="J26" s="116"/>
      <c r="K26" s="98"/>
      <c r="L26" s="142"/>
    </row>
    <row r="27" spans="1:12" ht="13.5" thickBot="1">
      <c r="A27" s="242" t="s">
        <v>44</v>
      </c>
      <c r="B27" s="243"/>
      <c r="C27" s="243"/>
      <c r="D27" s="243"/>
      <c r="E27" s="244"/>
      <c r="F27" s="75">
        <f>SUM(F28:F32)</f>
        <v>100000</v>
      </c>
      <c r="G27" s="76"/>
      <c r="H27" s="88"/>
      <c r="I27" s="80"/>
      <c r="J27" s="74"/>
      <c r="K27" s="74"/>
      <c r="L27" s="141"/>
    </row>
    <row r="28" spans="1:12" ht="12.75">
      <c r="A28" s="26" t="s">
        <v>45</v>
      </c>
      <c r="B28" s="27" t="s">
        <v>46</v>
      </c>
      <c r="C28" s="28" t="s">
        <v>47</v>
      </c>
      <c r="D28" s="29">
        <v>24</v>
      </c>
      <c r="E28" s="30">
        <v>250</v>
      </c>
      <c r="F28" s="62">
        <v>6000</v>
      </c>
      <c r="G28" s="17"/>
      <c r="H28" s="87">
        <v>6000</v>
      </c>
      <c r="I28" s="81"/>
      <c r="J28" s="21">
        <v>6000</v>
      </c>
      <c r="K28" s="22"/>
      <c r="L28" s="144"/>
    </row>
    <row r="29" spans="1:12" ht="12.75">
      <c r="A29" s="31" t="s">
        <v>48</v>
      </c>
      <c r="B29" s="32" t="s">
        <v>49</v>
      </c>
      <c r="C29" s="33" t="s">
        <v>19</v>
      </c>
      <c r="D29" s="34">
        <v>2</v>
      </c>
      <c r="E29" s="35">
        <v>2000</v>
      </c>
      <c r="F29" s="36">
        <v>4000</v>
      </c>
      <c r="G29" s="37">
        <v>4000</v>
      </c>
      <c r="H29" s="89"/>
      <c r="I29" s="69">
        <v>4000</v>
      </c>
      <c r="J29" s="22"/>
      <c r="K29" s="22"/>
      <c r="L29" s="144"/>
    </row>
    <row r="30" spans="1:12" ht="12.75">
      <c r="A30" s="11" t="s">
        <v>28</v>
      </c>
      <c r="B30" s="12" t="s">
        <v>50</v>
      </c>
      <c r="C30" s="20" t="s">
        <v>19</v>
      </c>
      <c r="D30" s="13">
        <v>2</v>
      </c>
      <c r="E30" s="14">
        <v>10000</v>
      </c>
      <c r="F30" s="15">
        <v>20000</v>
      </c>
      <c r="G30" s="23">
        <v>20000</v>
      </c>
      <c r="H30" s="71"/>
      <c r="I30" s="21">
        <v>20000</v>
      </c>
      <c r="J30" s="22"/>
      <c r="K30" s="22"/>
      <c r="L30" s="144"/>
    </row>
    <row r="31" spans="1:12" ht="12.75">
      <c r="A31" s="11" t="s">
        <v>28</v>
      </c>
      <c r="B31" s="12" t="s">
        <v>51</v>
      </c>
      <c r="C31" s="20" t="s">
        <v>19</v>
      </c>
      <c r="D31" s="13">
        <v>2</v>
      </c>
      <c r="E31" s="14">
        <v>5000</v>
      </c>
      <c r="F31" s="15">
        <v>10000</v>
      </c>
      <c r="G31" s="23">
        <v>10000</v>
      </c>
      <c r="H31" s="71"/>
      <c r="I31" s="21">
        <v>10000</v>
      </c>
      <c r="J31" s="22"/>
      <c r="K31" s="22"/>
      <c r="L31" s="144"/>
    </row>
    <row r="32" spans="1:12" ht="13.5" thickBot="1">
      <c r="A32" s="59" t="s">
        <v>30</v>
      </c>
      <c r="B32" s="60" t="s">
        <v>52</v>
      </c>
      <c r="C32" s="28" t="s">
        <v>19</v>
      </c>
      <c r="D32" s="29">
        <v>2</v>
      </c>
      <c r="E32" s="30">
        <v>30000</v>
      </c>
      <c r="F32" s="62">
        <v>60000</v>
      </c>
      <c r="G32" s="24">
        <v>60000</v>
      </c>
      <c r="H32" s="67"/>
      <c r="I32" s="18">
        <v>60000</v>
      </c>
      <c r="J32" s="19"/>
      <c r="K32" s="19"/>
      <c r="L32" s="139"/>
    </row>
    <row r="33" spans="1:12" ht="13.5" thickBot="1">
      <c r="A33" s="251" t="s">
        <v>53</v>
      </c>
      <c r="B33" s="252"/>
      <c r="C33" s="252"/>
      <c r="D33" s="252"/>
      <c r="E33" s="253"/>
      <c r="F33" s="75">
        <f>SUM(F34:F37)</f>
        <v>85000</v>
      </c>
      <c r="G33" s="76"/>
      <c r="H33" s="88"/>
      <c r="I33" s="80"/>
      <c r="J33" s="74"/>
      <c r="K33" s="74"/>
      <c r="L33" s="141"/>
    </row>
    <row r="34" spans="1:12" ht="12.75">
      <c r="A34" s="11" t="s">
        <v>33</v>
      </c>
      <c r="B34" s="12" t="s">
        <v>34</v>
      </c>
      <c r="C34" s="20" t="s">
        <v>19</v>
      </c>
      <c r="D34" s="13">
        <v>14</v>
      </c>
      <c r="E34" s="14">
        <v>500</v>
      </c>
      <c r="F34" s="15">
        <v>7000</v>
      </c>
      <c r="G34" s="16"/>
      <c r="H34" s="43">
        <v>7000</v>
      </c>
      <c r="I34" s="22"/>
      <c r="J34" s="21">
        <v>7000</v>
      </c>
      <c r="K34" s="22"/>
      <c r="L34" s="144"/>
    </row>
    <row r="35" spans="1:13" ht="12.75">
      <c r="A35" s="38" t="s">
        <v>54</v>
      </c>
      <c r="B35" s="25" t="s">
        <v>55</v>
      </c>
      <c r="C35" s="20" t="s">
        <v>47</v>
      </c>
      <c r="D35" s="13">
        <v>15</v>
      </c>
      <c r="E35" s="14">
        <v>3000</v>
      </c>
      <c r="F35" s="15">
        <v>45000</v>
      </c>
      <c r="G35" s="23">
        <v>45000</v>
      </c>
      <c r="H35" s="71"/>
      <c r="I35" s="21">
        <v>45000</v>
      </c>
      <c r="J35" s="22"/>
      <c r="K35" s="22"/>
      <c r="L35" s="232"/>
      <c r="M35" s="233">
        <v>-15000</v>
      </c>
    </row>
    <row r="36" spans="1:12" ht="12.75">
      <c r="A36" s="11" t="s">
        <v>40</v>
      </c>
      <c r="B36" s="12" t="s">
        <v>56</v>
      </c>
      <c r="C36" s="20" t="s">
        <v>19</v>
      </c>
      <c r="D36" s="13">
        <v>15</v>
      </c>
      <c r="E36" s="14">
        <v>700</v>
      </c>
      <c r="F36" s="15">
        <v>10500</v>
      </c>
      <c r="G36" s="16"/>
      <c r="H36" s="43">
        <v>10500</v>
      </c>
      <c r="I36" s="21">
        <v>10500</v>
      </c>
      <c r="J36" s="22"/>
      <c r="K36" s="22"/>
      <c r="L36" s="144"/>
    </row>
    <row r="37" spans="1:12" ht="13.5" thickBot="1">
      <c r="A37" s="59" t="s">
        <v>57</v>
      </c>
      <c r="B37" s="60" t="s">
        <v>58</v>
      </c>
      <c r="C37" s="28" t="s">
        <v>19</v>
      </c>
      <c r="D37" s="29">
        <v>15</v>
      </c>
      <c r="E37" s="30">
        <v>1500</v>
      </c>
      <c r="F37" s="62">
        <v>22500</v>
      </c>
      <c r="G37" s="24">
        <v>22500</v>
      </c>
      <c r="H37" s="67"/>
      <c r="I37" s="18">
        <v>22500</v>
      </c>
      <c r="J37" s="19"/>
      <c r="K37" s="19"/>
      <c r="L37" s="139"/>
    </row>
    <row r="38" spans="1:12" ht="13.5" thickBot="1">
      <c r="A38" s="251" t="s">
        <v>59</v>
      </c>
      <c r="B38" s="252"/>
      <c r="C38" s="252"/>
      <c r="D38" s="252"/>
      <c r="E38" s="253"/>
      <c r="F38" s="75">
        <f>SUM(F39:F40)</f>
        <v>21000</v>
      </c>
      <c r="G38" s="76"/>
      <c r="H38" s="88"/>
      <c r="I38" s="80"/>
      <c r="J38" s="74"/>
      <c r="K38" s="74"/>
      <c r="L38" s="141"/>
    </row>
    <row r="39" spans="1:12" ht="12.75">
      <c r="A39" s="38" t="s">
        <v>54</v>
      </c>
      <c r="B39" s="25" t="s">
        <v>55</v>
      </c>
      <c r="C39" s="20" t="s">
        <v>19</v>
      </c>
      <c r="D39" s="13">
        <v>2</v>
      </c>
      <c r="E39" s="14">
        <v>3000</v>
      </c>
      <c r="F39" s="15">
        <v>6000</v>
      </c>
      <c r="G39" s="23">
        <v>6000</v>
      </c>
      <c r="H39" s="71"/>
      <c r="I39" s="21">
        <v>6000</v>
      </c>
      <c r="J39" s="22"/>
      <c r="K39" s="22"/>
      <c r="L39" s="144"/>
    </row>
    <row r="40" spans="1:12" ht="13.5" thickBot="1">
      <c r="A40" s="59" t="s">
        <v>57</v>
      </c>
      <c r="B40" s="60" t="s">
        <v>58</v>
      </c>
      <c r="C40" s="28" t="s">
        <v>19</v>
      </c>
      <c r="D40" s="29">
        <v>1</v>
      </c>
      <c r="E40" s="30">
        <v>15000</v>
      </c>
      <c r="F40" s="62">
        <v>15000</v>
      </c>
      <c r="G40" s="24">
        <v>15000</v>
      </c>
      <c r="H40" s="67"/>
      <c r="I40" s="18">
        <v>15000</v>
      </c>
      <c r="J40" s="19"/>
      <c r="K40" s="19"/>
      <c r="L40" s="139"/>
    </row>
    <row r="41" spans="1:12" ht="13.5" thickBot="1">
      <c r="A41" s="251" t="s">
        <v>60</v>
      </c>
      <c r="B41" s="252"/>
      <c r="C41" s="252"/>
      <c r="D41" s="252"/>
      <c r="E41" s="252"/>
      <c r="F41" s="77">
        <f>SUM(F42:F44)</f>
        <v>51840</v>
      </c>
      <c r="G41" s="76"/>
      <c r="H41" s="88"/>
      <c r="I41" s="80"/>
      <c r="J41" s="74"/>
      <c r="K41" s="74"/>
      <c r="L41" s="141"/>
    </row>
    <row r="42" spans="1:12" ht="12.75">
      <c r="A42" s="11" t="s">
        <v>61</v>
      </c>
      <c r="B42" s="12" t="s">
        <v>62</v>
      </c>
      <c r="C42" s="20" t="s">
        <v>19</v>
      </c>
      <c r="D42" s="13">
        <v>1</v>
      </c>
      <c r="E42" s="15">
        <v>5000</v>
      </c>
      <c r="F42" s="42">
        <v>5000</v>
      </c>
      <c r="G42" s="16"/>
      <c r="H42" s="43">
        <v>5000</v>
      </c>
      <c r="I42" s="122"/>
      <c r="J42" s="68">
        <v>5000</v>
      </c>
      <c r="K42" s="41"/>
      <c r="L42" s="145"/>
    </row>
    <row r="43" spans="1:12" ht="12.75">
      <c r="A43" s="149" t="s">
        <v>63</v>
      </c>
      <c r="B43" s="111" t="s">
        <v>64</v>
      </c>
      <c r="C43" s="112" t="s">
        <v>19</v>
      </c>
      <c r="D43" s="113">
        <v>1</v>
      </c>
      <c r="E43" s="91">
        <v>4000</v>
      </c>
      <c r="F43" s="92">
        <v>4000</v>
      </c>
      <c r="G43" s="93"/>
      <c r="H43" s="94">
        <v>4000</v>
      </c>
      <c r="I43" s="93"/>
      <c r="J43" s="172">
        <v>4000</v>
      </c>
      <c r="K43" s="98"/>
      <c r="L43" s="142"/>
    </row>
    <row r="44" spans="1:12" ht="13.5" thickBot="1">
      <c r="A44" s="173" t="s">
        <v>22</v>
      </c>
      <c r="B44" s="174" t="s">
        <v>65</v>
      </c>
      <c r="C44" s="175" t="s">
        <v>19</v>
      </c>
      <c r="D44" s="176">
        <v>1500</v>
      </c>
      <c r="E44" s="177">
        <v>40</v>
      </c>
      <c r="F44" s="178">
        <v>42840</v>
      </c>
      <c r="G44" s="179">
        <v>42840</v>
      </c>
      <c r="H44" s="180"/>
      <c r="I44" s="155"/>
      <c r="J44" s="156"/>
      <c r="K44" s="156"/>
      <c r="L44" s="181">
        <v>42840</v>
      </c>
    </row>
    <row r="45" spans="1:12" ht="18.75" customHeight="1" thickBot="1">
      <c r="A45" s="251" t="s">
        <v>66</v>
      </c>
      <c r="B45" s="252"/>
      <c r="C45" s="252"/>
      <c r="D45" s="252"/>
      <c r="E45" s="253"/>
      <c r="F45" s="75">
        <f>SUM(F46:F50)</f>
        <v>189000</v>
      </c>
      <c r="G45" s="76"/>
      <c r="H45" s="88"/>
      <c r="I45" s="80"/>
      <c r="J45" s="74"/>
      <c r="K45" s="74"/>
      <c r="L45" s="141"/>
    </row>
    <row r="46" spans="1:12" ht="12.75">
      <c r="A46" s="38" t="s">
        <v>54</v>
      </c>
      <c r="B46" s="25" t="s">
        <v>67</v>
      </c>
      <c r="C46" s="20" t="s">
        <v>68</v>
      </c>
      <c r="D46" s="13">
        <v>6</v>
      </c>
      <c r="E46" s="14">
        <v>9000</v>
      </c>
      <c r="F46" s="15">
        <v>54000</v>
      </c>
      <c r="G46" s="23">
        <v>54000</v>
      </c>
      <c r="H46" s="71"/>
      <c r="I46" s="21">
        <v>54000</v>
      </c>
      <c r="J46" s="22"/>
      <c r="K46" s="22"/>
      <c r="L46" s="144"/>
    </row>
    <row r="47" spans="1:13" ht="12.75">
      <c r="A47" s="220" t="s">
        <v>54</v>
      </c>
      <c r="B47" s="221" t="s">
        <v>55</v>
      </c>
      <c r="C47" s="222" t="s">
        <v>47</v>
      </c>
      <c r="D47" s="223">
        <v>0</v>
      </c>
      <c r="E47" s="224">
        <v>0</v>
      </c>
      <c r="F47" s="225">
        <v>0</v>
      </c>
      <c r="G47" s="226">
        <v>0</v>
      </c>
      <c r="H47" s="227"/>
      <c r="I47" s="229">
        <v>0</v>
      </c>
      <c r="J47" s="228"/>
      <c r="K47" s="228"/>
      <c r="L47" s="234"/>
      <c r="M47" s="235" t="s">
        <v>102</v>
      </c>
    </row>
    <row r="48" spans="1:12" ht="12.75">
      <c r="A48" s="11" t="s">
        <v>69</v>
      </c>
      <c r="B48" s="12" t="s">
        <v>70</v>
      </c>
      <c r="C48" s="20" t="s">
        <v>19</v>
      </c>
      <c r="D48" s="13">
        <v>3</v>
      </c>
      <c r="E48" s="14">
        <v>10000</v>
      </c>
      <c r="F48" s="15">
        <v>30000</v>
      </c>
      <c r="G48" s="23">
        <v>30000</v>
      </c>
      <c r="H48" s="71"/>
      <c r="I48" s="21">
        <v>30000</v>
      </c>
      <c r="J48" s="22"/>
      <c r="K48" s="22"/>
      <c r="L48" s="144"/>
    </row>
    <row r="49" spans="1:12" ht="12.75">
      <c r="A49" s="11" t="s">
        <v>57</v>
      </c>
      <c r="B49" s="12" t="s">
        <v>58</v>
      </c>
      <c r="C49" s="20" t="s">
        <v>19</v>
      </c>
      <c r="D49" s="13">
        <v>3</v>
      </c>
      <c r="E49" s="14">
        <v>15000</v>
      </c>
      <c r="F49" s="15">
        <v>45000</v>
      </c>
      <c r="G49" s="23">
        <v>45000</v>
      </c>
      <c r="H49" s="71"/>
      <c r="I49" s="21">
        <v>45000</v>
      </c>
      <c r="J49" s="22"/>
      <c r="K49" s="22"/>
      <c r="L49" s="144"/>
    </row>
    <row r="50" spans="1:12" ht="13.5" thickBot="1">
      <c r="A50" s="59" t="s">
        <v>71</v>
      </c>
      <c r="B50" s="60" t="s">
        <v>72</v>
      </c>
      <c r="C50" s="28" t="s">
        <v>19</v>
      </c>
      <c r="D50" s="29">
        <v>75</v>
      </c>
      <c r="E50" s="30">
        <v>800</v>
      </c>
      <c r="F50" s="62">
        <v>60000</v>
      </c>
      <c r="G50" s="24">
        <v>60000</v>
      </c>
      <c r="H50" s="67"/>
      <c r="I50" s="18">
        <v>60000</v>
      </c>
      <c r="J50" s="19"/>
      <c r="K50" s="19"/>
      <c r="L50" s="139"/>
    </row>
    <row r="51" spans="1:12" ht="13.5" thickBot="1">
      <c r="A51" s="251" t="s">
        <v>73</v>
      </c>
      <c r="B51" s="252"/>
      <c r="C51" s="252"/>
      <c r="D51" s="252"/>
      <c r="E51" s="253"/>
      <c r="F51" s="75">
        <f>SUM(F52:F53)</f>
        <v>21000</v>
      </c>
      <c r="G51" s="76"/>
      <c r="H51" s="88"/>
      <c r="I51" s="80"/>
      <c r="J51" s="74"/>
      <c r="K51" s="74"/>
      <c r="L51" s="141"/>
    </row>
    <row r="52" spans="1:12" ht="12.75">
      <c r="A52" s="38" t="s">
        <v>54</v>
      </c>
      <c r="B52" s="25" t="s">
        <v>55</v>
      </c>
      <c r="C52" s="20" t="s">
        <v>47</v>
      </c>
      <c r="D52" s="39">
        <v>2</v>
      </c>
      <c r="E52" s="40">
        <v>3000</v>
      </c>
      <c r="F52" s="15">
        <v>6000</v>
      </c>
      <c r="G52" s="23">
        <v>6000</v>
      </c>
      <c r="H52" s="71"/>
      <c r="I52" s="21">
        <v>6000</v>
      </c>
      <c r="J52" s="22"/>
      <c r="K52" s="22"/>
      <c r="L52" s="144"/>
    </row>
    <row r="53" spans="1:12" ht="13.5" thickBot="1">
      <c r="A53" s="59" t="s">
        <v>57</v>
      </c>
      <c r="B53" s="60" t="s">
        <v>58</v>
      </c>
      <c r="C53" s="28" t="s">
        <v>19</v>
      </c>
      <c r="D53" s="63">
        <v>1</v>
      </c>
      <c r="E53" s="64">
        <v>15000</v>
      </c>
      <c r="F53" s="62">
        <v>15000</v>
      </c>
      <c r="G53" s="24">
        <v>15000</v>
      </c>
      <c r="H53" s="67"/>
      <c r="I53" s="18">
        <v>15000</v>
      </c>
      <c r="J53" s="19"/>
      <c r="K53" s="19"/>
      <c r="L53" s="139"/>
    </row>
    <row r="54" spans="1:12" ht="13.5" thickBot="1">
      <c r="A54" s="251" t="s">
        <v>74</v>
      </c>
      <c r="B54" s="252"/>
      <c r="C54" s="252"/>
      <c r="D54" s="252"/>
      <c r="E54" s="253"/>
      <c r="F54" s="75">
        <f>SUM(F55:F58)</f>
        <v>65423</v>
      </c>
      <c r="G54" s="76"/>
      <c r="H54" s="88"/>
      <c r="I54" s="80"/>
      <c r="J54" s="74"/>
      <c r="K54" s="74"/>
      <c r="L54" s="141"/>
    </row>
    <row r="55" spans="1:12" ht="12.75">
      <c r="A55" s="48" t="s">
        <v>48</v>
      </c>
      <c r="B55" s="49" t="s">
        <v>49</v>
      </c>
      <c r="C55" s="50" t="s">
        <v>19</v>
      </c>
      <c r="D55" s="51">
        <v>1</v>
      </c>
      <c r="E55" s="52">
        <v>8000</v>
      </c>
      <c r="F55" s="102">
        <v>8000</v>
      </c>
      <c r="G55" s="53">
        <v>8000</v>
      </c>
      <c r="H55" s="70"/>
      <c r="I55" s="68">
        <v>8000</v>
      </c>
      <c r="J55" s="41"/>
      <c r="K55" s="41"/>
      <c r="L55" s="145"/>
    </row>
    <row r="56" spans="1:12" ht="12.75">
      <c r="A56" s="149" t="s">
        <v>35</v>
      </c>
      <c r="B56" s="111" t="s">
        <v>75</v>
      </c>
      <c r="C56" s="112" t="s">
        <v>19</v>
      </c>
      <c r="D56" s="113">
        <v>1000</v>
      </c>
      <c r="E56" s="182">
        <v>5</v>
      </c>
      <c r="F56" s="183">
        <v>5000</v>
      </c>
      <c r="G56" s="167">
        <v>5000</v>
      </c>
      <c r="H56" s="101"/>
      <c r="I56" s="184"/>
      <c r="J56" s="169"/>
      <c r="K56" s="98"/>
      <c r="L56" s="185">
        <v>5000</v>
      </c>
    </row>
    <row r="57" spans="1:12" ht="12.75">
      <c r="A57" s="149" t="s">
        <v>37</v>
      </c>
      <c r="B57" s="111" t="s">
        <v>39</v>
      </c>
      <c r="C57" s="112" t="s">
        <v>19</v>
      </c>
      <c r="D57" s="113">
        <v>1</v>
      </c>
      <c r="E57" s="182">
        <v>22423</v>
      </c>
      <c r="F57" s="183">
        <v>22423</v>
      </c>
      <c r="G57" s="186">
        <v>22423</v>
      </c>
      <c r="H57" s="101"/>
      <c r="I57" s="176">
        <v>22423</v>
      </c>
      <c r="J57" s="169"/>
      <c r="K57" s="98"/>
      <c r="L57" s="142"/>
    </row>
    <row r="58" spans="1:12" ht="13.5" thickBot="1">
      <c r="A58" s="54" t="s">
        <v>69</v>
      </c>
      <c r="B58" s="55" t="s">
        <v>70</v>
      </c>
      <c r="C58" s="56" t="s">
        <v>19</v>
      </c>
      <c r="D58" s="57">
        <v>1</v>
      </c>
      <c r="E58" s="78">
        <v>30000</v>
      </c>
      <c r="F58" s="103">
        <v>30000</v>
      </c>
      <c r="G58" s="58">
        <v>30000</v>
      </c>
      <c r="H58" s="72"/>
      <c r="I58" s="45">
        <v>30000</v>
      </c>
      <c r="J58" s="10"/>
      <c r="K58" s="10"/>
      <c r="L58" s="146"/>
    </row>
    <row r="59" spans="1:12" ht="25.5" customHeight="1" thickBot="1">
      <c r="A59" s="254" t="s">
        <v>76</v>
      </c>
      <c r="B59" s="255"/>
      <c r="C59" s="255"/>
      <c r="D59" s="255"/>
      <c r="E59" s="256"/>
      <c r="F59" s="99">
        <f>SUM(F60)</f>
        <v>4000</v>
      </c>
      <c r="G59" s="85"/>
      <c r="H59" s="86"/>
      <c r="I59" s="79"/>
      <c r="J59" s="73"/>
      <c r="K59" s="73"/>
      <c r="L59" s="138"/>
    </row>
    <row r="60" spans="1:12" ht="13.5" thickBot="1">
      <c r="A60" s="59" t="s">
        <v>77</v>
      </c>
      <c r="B60" s="60" t="s">
        <v>78</v>
      </c>
      <c r="C60" s="28" t="s">
        <v>19</v>
      </c>
      <c r="D60" s="29">
        <v>1</v>
      </c>
      <c r="E60" s="30">
        <v>4000</v>
      </c>
      <c r="F60" s="62">
        <v>4000</v>
      </c>
      <c r="G60" s="17"/>
      <c r="H60" s="87">
        <v>4000</v>
      </c>
      <c r="I60" s="19"/>
      <c r="J60" s="18">
        <v>4000</v>
      </c>
      <c r="K60" s="19"/>
      <c r="L60" s="139"/>
    </row>
    <row r="61" spans="1:12" ht="13.5" thickBot="1">
      <c r="A61" s="242" t="s">
        <v>79</v>
      </c>
      <c r="B61" s="243"/>
      <c r="C61" s="243"/>
      <c r="D61" s="243"/>
      <c r="E61" s="244"/>
      <c r="F61" s="75">
        <f>SUM(F62:F65)</f>
        <v>47000</v>
      </c>
      <c r="G61" s="76"/>
      <c r="H61" s="88"/>
      <c r="I61" s="80"/>
      <c r="J61" s="74"/>
      <c r="K61" s="74"/>
      <c r="L61" s="141"/>
    </row>
    <row r="62" spans="1:12" ht="12.75">
      <c r="A62" s="11" t="s">
        <v>33</v>
      </c>
      <c r="B62" s="12" t="s">
        <v>34</v>
      </c>
      <c r="C62" s="20" t="s">
        <v>19</v>
      </c>
      <c r="D62" s="13">
        <v>4</v>
      </c>
      <c r="E62" s="14">
        <v>500</v>
      </c>
      <c r="F62" s="15">
        <v>2000</v>
      </c>
      <c r="G62" s="16"/>
      <c r="H62" s="43">
        <v>2000</v>
      </c>
      <c r="I62" s="22"/>
      <c r="J62" s="21">
        <v>2000</v>
      </c>
      <c r="K62" s="22"/>
      <c r="L62" s="144"/>
    </row>
    <row r="63" spans="1:12" ht="12.75">
      <c r="A63" s="11" t="s">
        <v>69</v>
      </c>
      <c r="B63" s="12" t="s">
        <v>70</v>
      </c>
      <c r="C63" s="20" t="s">
        <v>19</v>
      </c>
      <c r="D63" s="29">
        <v>4</v>
      </c>
      <c r="E63" s="30">
        <v>3000</v>
      </c>
      <c r="F63" s="62">
        <v>12000</v>
      </c>
      <c r="G63" s="17"/>
      <c r="H63" s="87">
        <v>12000</v>
      </c>
      <c r="I63" s="18">
        <v>12000</v>
      </c>
      <c r="J63" s="22"/>
      <c r="K63" s="22"/>
      <c r="L63" s="144"/>
    </row>
    <row r="64" spans="1:12" ht="12.75">
      <c r="A64" s="38" t="s">
        <v>54</v>
      </c>
      <c r="B64" s="25" t="s">
        <v>55</v>
      </c>
      <c r="C64" s="20" t="s">
        <v>47</v>
      </c>
      <c r="D64" s="34">
        <v>5</v>
      </c>
      <c r="E64" s="35">
        <v>3000</v>
      </c>
      <c r="F64" s="36">
        <v>15000</v>
      </c>
      <c r="G64" s="37">
        <v>15000</v>
      </c>
      <c r="H64" s="89"/>
      <c r="I64" s="69">
        <v>15000</v>
      </c>
      <c r="J64" s="22"/>
      <c r="K64" s="22"/>
      <c r="L64" s="144"/>
    </row>
    <row r="65" spans="1:12" ht="13.5" thickBot="1">
      <c r="A65" s="59" t="s">
        <v>57</v>
      </c>
      <c r="B65" s="60" t="s">
        <v>58</v>
      </c>
      <c r="C65" s="28" t="s">
        <v>19</v>
      </c>
      <c r="D65" s="29">
        <v>5</v>
      </c>
      <c r="E65" s="30">
        <v>3600</v>
      </c>
      <c r="F65" s="62">
        <v>18000</v>
      </c>
      <c r="G65" s="24">
        <v>18000</v>
      </c>
      <c r="H65" s="67"/>
      <c r="I65" s="18">
        <v>18000</v>
      </c>
      <c r="J65" s="19"/>
      <c r="K65" s="19"/>
      <c r="L65" s="139"/>
    </row>
    <row r="66" spans="1:12" ht="13.5" thickBot="1">
      <c r="A66" s="242" t="s">
        <v>80</v>
      </c>
      <c r="B66" s="243"/>
      <c r="C66" s="243"/>
      <c r="D66" s="243"/>
      <c r="E66" s="244"/>
      <c r="F66" s="75">
        <f>SUM(F67:F70)</f>
        <v>97000</v>
      </c>
      <c r="G66" s="76"/>
      <c r="H66" s="88"/>
      <c r="I66" s="125"/>
      <c r="J66" s="131"/>
      <c r="K66" s="74"/>
      <c r="L66" s="141"/>
    </row>
    <row r="67" spans="1:12" ht="12.75">
      <c r="A67" s="38" t="s">
        <v>54</v>
      </c>
      <c r="B67" s="25" t="s">
        <v>55</v>
      </c>
      <c r="C67" s="20" t="s">
        <v>47</v>
      </c>
      <c r="D67" s="13">
        <v>4</v>
      </c>
      <c r="E67" s="14">
        <v>4000</v>
      </c>
      <c r="F67" s="15">
        <v>16000</v>
      </c>
      <c r="G67" s="23">
        <v>16000</v>
      </c>
      <c r="H67" s="71"/>
      <c r="I67" s="136">
        <v>16000</v>
      </c>
      <c r="J67" s="16"/>
      <c r="K67" s="22"/>
      <c r="L67" s="144"/>
    </row>
    <row r="68" spans="1:12" ht="12.75">
      <c r="A68" s="149" t="s">
        <v>69</v>
      </c>
      <c r="B68" s="111" t="s">
        <v>70</v>
      </c>
      <c r="C68" s="112" t="s">
        <v>19</v>
      </c>
      <c r="D68" s="113">
        <v>2</v>
      </c>
      <c r="E68" s="187">
        <v>6000</v>
      </c>
      <c r="F68" s="91">
        <v>12000</v>
      </c>
      <c r="G68" s="104">
        <v>12000</v>
      </c>
      <c r="H68" s="100"/>
      <c r="I68" s="82">
        <v>12000</v>
      </c>
      <c r="J68" s="93"/>
      <c r="K68" s="98"/>
      <c r="L68" s="142"/>
    </row>
    <row r="69" spans="1:12" ht="12.75">
      <c r="A69" s="149" t="s">
        <v>57</v>
      </c>
      <c r="B69" s="111" t="s">
        <v>58</v>
      </c>
      <c r="C69" s="112" t="s">
        <v>19</v>
      </c>
      <c r="D69" s="113">
        <v>84</v>
      </c>
      <c r="E69" s="187">
        <v>250</v>
      </c>
      <c r="F69" s="91">
        <f>D69*E69</f>
        <v>21000</v>
      </c>
      <c r="G69" s="104">
        <f>F69</f>
        <v>21000</v>
      </c>
      <c r="H69" s="100"/>
      <c r="I69" s="82">
        <f>F69</f>
        <v>21000</v>
      </c>
      <c r="J69" s="93"/>
      <c r="K69" s="98"/>
      <c r="L69" s="142"/>
    </row>
    <row r="70" spans="1:12" ht="13.5" thickBot="1">
      <c r="A70" s="59" t="s">
        <v>71</v>
      </c>
      <c r="B70" s="60" t="s">
        <v>72</v>
      </c>
      <c r="C70" s="28" t="s">
        <v>19</v>
      </c>
      <c r="D70" s="29">
        <v>60</v>
      </c>
      <c r="E70" s="30">
        <v>800</v>
      </c>
      <c r="F70" s="62">
        <v>48000</v>
      </c>
      <c r="G70" s="24">
        <v>48000</v>
      </c>
      <c r="H70" s="67"/>
      <c r="I70" s="137">
        <v>48000</v>
      </c>
      <c r="J70" s="9"/>
      <c r="K70" s="10"/>
      <c r="L70" s="146"/>
    </row>
    <row r="71" spans="1:12" ht="13.5" thickBot="1">
      <c r="A71" s="242" t="s">
        <v>81</v>
      </c>
      <c r="B71" s="243"/>
      <c r="C71" s="243"/>
      <c r="D71" s="243"/>
      <c r="E71" s="244"/>
      <c r="F71" s="75">
        <f>SUM(F72:F73)</f>
        <v>28000</v>
      </c>
      <c r="G71" s="76"/>
      <c r="H71" s="88"/>
      <c r="I71" s="80"/>
      <c r="J71" s="74"/>
      <c r="K71" s="74"/>
      <c r="L71" s="141"/>
    </row>
    <row r="72" spans="1:12" ht="12.75">
      <c r="A72" s="38" t="s">
        <v>54</v>
      </c>
      <c r="B72" s="25" t="s">
        <v>55</v>
      </c>
      <c r="C72" s="20" t="s">
        <v>47</v>
      </c>
      <c r="D72" s="13">
        <v>4</v>
      </c>
      <c r="E72" s="14">
        <v>3000</v>
      </c>
      <c r="F72" s="15">
        <v>12000</v>
      </c>
      <c r="G72" s="23">
        <v>12000</v>
      </c>
      <c r="H72" s="71"/>
      <c r="I72" s="21">
        <v>12000</v>
      </c>
      <c r="J72" s="22"/>
      <c r="K72" s="22"/>
      <c r="L72" s="144"/>
    </row>
    <row r="73" spans="1:12" ht="13.5" thickBot="1">
      <c r="A73" s="59" t="s">
        <v>57</v>
      </c>
      <c r="B73" s="60" t="s">
        <v>58</v>
      </c>
      <c r="C73" s="28" t="s">
        <v>19</v>
      </c>
      <c r="D73" s="29">
        <v>2</v>
      </c>
      <c r="E73" s="30">
        <v>8000</v>
      </c>
      <c r="F73" s="62">
        <v>16000</v>
      </c>
      <c r="G73" s="24">
        <v>16000</v>
      </c>
      <c r="H73" s="67"/>
      <c r="I73" s="18">
        <v>16000</v>
      </c>
      <c r="J73" s="19"/>
      <c r="K73" s="19"/>
      <c r="L73" s="139"/>
    </row>
    <row r="74" spans="1:12" ht="13.5" thickBot="1">
      <c r="A74" s="251" t="s">
        <v>82</v>
      </c>
      <c r="B74" s="252"/>
      <c r="C74" s="252"/>
      <c r="D74" s="252"/>
      <c r="E74" s="253"/>
      <c r="F74" s="75">
        <f>SUM(F75:F76)</f>
        <v>27000</v>
      </c>
      <c r="G74" s="76"/>
      <c r="H74" s="88"/>
      <c r="I74" s="80"/>
      <c r="J74" s="74"/>
      <c r="K74" s="74"/>
      <c r="L74" s="141"/>
    </row>
    <row r="75" spans="1:12" ht="12.75">
      <c r="A75" s="38" t="s">
        <v>54</v>
      </c>
      <c r="B75" s="25" t="s">
        <v>55</v>
      </c>
      <c r="C75" s="20" t="s">
        <v>47</v>
      </c>
      <c r="D75" s="13">
        <v>2</v>
      </c>
      <c r="E75" s="14">
        <v>3000</v>
      </c>
      <c r="F75" s="15">
        <v>6000</v>
      </c>
      <c r="G75" s="23">
        <v>6000</v>
      </c>
      <c r="H75" s="71"/>
      <c r="I75" s="21">
        <v>6000</v>
      </c>
      <c r="J75" s="22"/>
      <c r="K75" s="22"/>
      <c r="L75" s="144"/>
    </row>
    <row r="76" spans="1:12" ht="13.5" thickBot="1">
      <c r="A76" s="11" t="s">
        <v>57</v>
      </c>
      <c r="B76" s="12" t="s">
        <v>58</v>
      </c>
      <c r="C76" s="20" t="s">
        <v>19</v>
      </c>
      <c r="D76" s="13">
        <v>2</v>
      </c>
      <c r="E76" s="14">
        <v>10500</v>
      </c>
      <c r="F76" s="15">
        <v>21000</v>
      </c>
      <c r="G76" s="23">
        <v>21000</v>
      </c>
      <c r="H76" s="71"/>
      <c r="I76" s="18">
        <v>21000</v>
      </c>
      <c r="J76" s="19"/>
      <c r="K76" s="19"/>
      <c r="L76" s="139"/>
    </row>
    <row r="77" spans="1:12" ht="13.5" thickBot="1">
      <c r="A77" s="268" t="s">
        <v>83</v>
      </c>
      <c r="B77" s="269"/>
      <c r="C77" s="269"/>
      <c r="D77" s="269"/>
      <c r="E77" s="270"/>
      <c r="F77" s="99">
        <f>SUM(F78)</f>
        <v>2000</v>
      </c>
      <c r="G77" s="85"/>
      <c r="H77" s="86"/>
      <c r="I77" s="80"/>
      <c r="J77" s="74"/>
      <c r="K77" s="74"/>
      <c r="L77" s="141"/>
    </row>
    <row r="78" spans="1:12" ht="13.5" thickBot="1">
      <c r="A78" s="65" t="s">
        <v>33</v>
      </c>
      <c r="B78" s="60" t="s">
        <v>34</v>
      </c>
      <c r="C78" s="28" t="s">
        <v>19</v>
      </c>
      <c r="D78" s="29">
        <v>4</v>
      </c>
      <c r="E78" s="30">
        <v>500</v>
      </c>
      <c r="F78" s="62">
        <v>2000</v>
      </c>
      <c r="G78" s="17"/>
      <c r="H78" s="87">
        <v>2000</v>
      </c>
      <c r="I78" s="19"/>
      <c r="J78" s="18">
        <v>2000</v>
      </c>
      <c r="K78" s="19"/>
      <c r="L78" s="139"/>
    </row>
    <row r="79" spans="1:12" ht="13.5" thickBot="1">
      <c r="A79" s="242" t="s">
        <v>95</v>
      </c>
      <c r="B79" s="243"/>
      <c r="C79" s="243"/>
      <c r="D79" s="243"/>
      <c r="E79" s="243"/>
      <c r="F79" s="77">
        <f>SUM(F80:F84)</f>
        <v>101373</v>
      </c>
      <c r="G79" s="76"/>
      <c r="H79" s="125"/>
      <c r="I79" s="110"/>
      <c r="J79" s="74"/>
      <c r="K79" s="74"/>
      <c r="L79" s="141"/>
    </row>
    <row r="80" spans="1:12" ht="12.75">
      <c r="A80" s="149" t="s">
        <v>28</v>
      </c>
      <c r="B80" s="111" t="s">
        <v>84</v>
      </c>
      <c r="C80" s="112" t="s">
        <v>19</v>
      </c>
      <c r="D80" s="113">
        <v>3</v>
      </c>
      <c r="E80" s="91">
        <v>25000</v>
      </c>
      <c r="F80" s="96">
        <v>75000</v>
      </c>
      <c r="G80" s="97">
        <v>54100</v>
      </c>
      <c r="H80" s="126">
        <v>20900</v>
      </c>
      <c r="I80" s="97">
        <v>75000</v>
      </c>
      <c r="J80" s="95"/>
      <c r="K80" s="95"/>
      <c r="L80" s="143"/>
    </row>
    <row r="81" spans="1:12" ht="12.75">
      <c r="A81" s="149" t="s">
        <v>22</v>
      </c>
      <c r="B81" s="111" t="s">
        <v>23</v>
      </c>
      <c r="C81" s="112" t="s">
        <v>19</v>
      </c>
      <c r="D81" s="113">
        <v>1000</v>
      </c>
      <c r="E81" s="91">
        <v>15</v>
      </c>
      <c r="F81" s="92">
        <v>4796</v>
      </c>
      <c r="G81" s="93"/>
      <c r="H81" s="82">
        <v>4796</v>
      </c>
      <c r="I81" s="93"/>
      <c r="J81" s="98"/>
      <c r="K81" s="98"/>
      <c r="L81" s="94">
        <v>4796</v>
      </c>
    </row>
    <row r="82" spans="1:12" ht="12.75">
      <c r="A82" s="188" t="s">
        <v>37</v>
      </c>
      <c r="B82" s="189" t="s">
        <v>39</v>
      </c>
      <c r="C82" s="190" t="s">
        <v>19</v>
      </c>
      <c r="D82" s="191">
        <v>15</v>
      </c>
      <c r="E82" s="192">
        <v>500</v>
      </c>
      <c r="F82" s="193">
        <v>7577</v>
      </c>
      <c r="G82" s="194">
        <v>7577</v>
      </c>
      <c r="H82" s="195"/>
      <c r="I82" s="167">
        <v>7577</v>
      </c>
      <c r="J82" s="169"/>
      <c r="K82" s="184"/>
      <c r="L82" s="196"/>
    </row>
    <row r="83" spans="1:12" ht="12.75">
      <c r="A83" s="197" t="s">
        <v>30</v>
      </c>
      <c r="B83" s="198" t="s">
        <v>97</v>
      </c>
      <c r="C83" s="199"/>
      <c r="D83" s="200"/>
      <c r="E83" s="201">
        <v>4000</v>
      </c>
      <c r="F83" s="193">
        <v>4000</v>
      </c>
      <c r="G83" s="202">
        <v>4000</v>
      </c>
      <c r="H83" s="195"/>
      <c r="I83" s="167">
        <v>4000</v>
      </c>
      <c r="J83" s="169"/>
      <c r="K83" s="169"/>
      <c r="L83" s="203"/>
    </row>
    <row r="84" spans="1:12" ht="13.5" thickBot="1">
      <c r="A84" s="197" t="s">
        <v>57</v>
      </c>
      <c r="B84" s="198" t="s">
        <v>58</v>
      </c>
      <c r="C84" s="199" t="s">
        <v>19</v>
      </c>
      <c r="D84" s="200">
        <v>1</v>
      </c>
      <c r="E84" s="201">
        <v>10000</v>
      </c>
      <c r="F84" s="193">
        <v>10000</v>
      </c>
      <c r="G84" s="202">
        <v>10000</v>
      </c>
      <c r="H84" s="204"/>
      <c r="I84" s="205">
        <v>10000</v>
      </c>
      <c r="J84" s="206"/>
      <c r="K84" s="206"/>
      <c r="L84" s="207">
        <v>30000</v>
      </c>
    </row>
    <row r="85" spans="1:12" ht="13.5" thickBot="1">
      <c r="A85" s="271" t="s">
        <v>98</v>
      </c>
      <c r="B85" s="272"/>
      <c r="C85" s="272"/>
      <c r="D85" s="272"/>
      <c r="E85" s="272"/>
      <c r="F85" s="132">
        <f>F86</f>
        <v>30000</v>
      </c>
      <c r="G85" s="130"/>
      <c r="H85" s="134"/>
      <c r="I85" s="135"/>
      <c r="J85" s="131"/>
      <c r="K85" s="131"/>
      <c r="L85" s="147"/>
    </row>
    <row r="86" spans="1:12" ht="13.5" thickBot="1">
      <c r="A86" s="208" t="s">
        <v>77</v>
      </c>
      <c r="B86" s="209" t="s">
        <v>99</v>
      </c>
      <c r="C86" s="210" t="s">
        <v>19</v>
      </c>
      <c r="D86" s="211"/>
      <c r="E86" s="212">
        <v>30000</v>
      </c>
      <c r="F86" s="213">
        <v>30000</v>
      </c>
      <c r="G86" s="211">
        <v>9419</v>
      </c>
      <c r="H86" s="154">
        <v>20581</v>
      </c>
      <c r="I86" s="214"/>
      <c r="J86" s="215"/>
      <c r="K86" s="215"/>
      <c r="L86" s="216"/>
    </row>
    <row r="87" spans="1:12" ht="13.5" thickBot="1">
      <c r="A87" s="266" t="s">
        <v>85</v>
      </c>
      <c r="B87" s="267"/>
      <c r="C87" s="267"/>
      <c r="D87" s="267"/>
      <c r="E87" s="267"/>
      <c r="F87" s="128">
        <f>SUM(F88:F91)</f>
        <v>56223</v>
      </c>
      <c r="G87" s="85"/>
      <c r="H87" s="129"/>
      <c r="I87" s="127"/>
      <c r="J87" s="73"/>
      <c r="K87" s="73"/>
      <c r="L87" s="138"/>
    </row>
    <row r="88" spans="1:12" ht="12.75">
      <c r="A88" s="149" t="s">
        <v>86</v>
      </c>
      <c r="B88" s="111" t="s">
        <v>87</v>
      </c>
      <c r="C88" s="112" t="s">
        <v>19</v>
      </c>
      <c r="D88" s="113">
        <v>750</v>
      </c>
      <c r="E88" s="91">
        <v>45</v>
      </c>
      <c r="F88" s="92">
        <v>23373</v>
      </c>
      <c r="G88" s="93"/>
      <c r="H88" s="94">
        <v>23373</v>
      </c>
      <c r="I88" s="95"/>
      <c r="J88" s="95"/>
      <c r="K88" s="95"/>
      <c r="L88" s="217">
        <v>23373</v>
      </c>
    </row>
    <row r="89" spans="1:12" ht="12.75">
      <c r="A89" s="218" t="s">
        <v>88</v>
      </c>
      <c r="B89" s="219" t="s">
        <v>89</v>
      </c>
      <c r="C89" s="112" t="s">
        <v>19</v>
      </c>
      <c r="D89" s="113">
        <v>24</v>
      </c>
      <c r="E89" s="91">
        <v>400</v>
      </c>
      <c r="F89" s="92">
        <v>9600</v>
      </c>
      <c r="G89" s="93"/>
      <c r="H89" s="94">
        <v>9600</v>
      </c>
      <c r="I89" s="98"/>
      <c r="J89" s="172">
        <v>9600</v>
      </c>
      <c r="K89" s="98"/>
      <c r="L89" s="142"/>
    </row>
    <row r="90" spans="1:12" ht="12.75">
      <c r="A90" s="218" t="s">
        <v>90</v>
      </c>
      <c r="B90" s="219" t="s">
        <v>91</v>
      </c>
      <c r="C90" s="112" t="s">
        <v>19</v>
      </c>
      <c r="D90" s="113">
        <v>1</v>
      </c>
      <c r="E90" s="91">
        <v>3250</v>
      </c>
      <c r="F90" s="92">
        <v>3250</v>
      </c>
      <c r="G90" s="93"/>
      <c r="H90" s="94">
        <v>3250</v>
      </c>
      <c r="I90" s="98"/>
      <c r="J90" s="98"/>
      <c r="K90" s="172">
        <v>3250</v>
      </c>
      <c r="L90" s="142"/>
    </row>
    <row r="91" spans="1:12" ht="13.5" thickBot="1">
      <c r="A91" s="26" t="s">
        <v>92</v>
      </c>
      <c r="B91" s="27" t="s">
        <v>93</v>
      </c>
      <c r="C91" s="28" t="s">
        <v>19</v>
      </c>
      <c r="D91" s="29">
        <v>500</v>
      </c>
      <c r="E91" s="62">
        <v>40</v>
      </c>
      <c r="F91" s="44">
        <v>20000</v>
      </c>
      <c r="G91" s="9"/>
      <c r="H91" s="83">
        <v>20000</v>
      </c>
      <c r="I91" s="45">
        <v>20000</v>
      </c>
      <c r="J91" s="19"/>
      <c r="K91" s="19"/>
      <c r="L91" s="139"/>
    </row>
    <row r="92" spans="1:12" ht="13.5" thickBot="1">
      <c r="A92" s="263" t="s">
        <v>94</v>
      </c>
      <c r="B92" s="264"/>
      <c r="C92" s="264"/>
      <c r="D92" s="264"/>
      <c r="E92" s="265"/>
      <c r="F92" s="121">
        <f>F87+F85+F79+F77+F74+F71+F66+F61+F59+F54+F51+F45+F41+F38+F33+F27+F20+F16+F14+F11+F8+F6</f>
        <v>1170100</v>
      </c>
      <c r="G92" s="90">
        <f aca="true" t="shared" si="0" ref="G92:L92">SUM(G6:G91)</f>
        <v>1000000</v>
      </c>
      <c r="H92" s="46">
        <f t="shared" si="0"/>
        <v>170100</v>
      </c>
      <c r="I92" s="83">
        <f t="shared" si="0"/>
        <v>887247</v>
      </c>
      <c r="J92" s="47">
        <f t="shared" si="0"/>
        <v>51200</v>
      </c>
      <c r="K92" s="133">
        <f t="shared" si="0"/>
        <v>3250</v>
      </c>
      <c r="L92" s="148">
        <f t="shared" si="0"/>
        <v>228403</v>
      </c>
    </row>
    <row r="94" spans="1:12" ht="12.75">
      <c r="A94" s="257" t="s">
        <v>100</v>
      </c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9"/>
    </row>
    <row r="95" spans="1:12" ht="12.75">
      <c r="A95" s="260"/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2"/>
    </row>
    <row r="96" ht="12.75">
      <c r="A96" s="230"/>
    </row>
  </sheetData>
  <mergeCells count="27">
    <mergeCell ref="A94:L95"/>
    <mergeCell ref="A92:E92"/>
    <mergeCell ref="A87:E87"/>
    <mergeCell ref="A74:E74"/>
    <mergeCell ref="A77:E77"/>
    <mergeCell ref="A79:E79"/>
    <mergeCell ref="A85:E85"/>
    <mergeCell ref="A8:E8"/>
    <mergeCell ref="A11:E11"/>
    <mergeCell ref="A14:E14"/>
    <mergeCell ref="A41:E41"/>
    <mergeCell ref="A33:E33"/>
    <mergeCell ref="A61:E61"/>
    <mergeCell ref="A66:E66"/>
    <mergeCell ref="A45:E45"/>
    <mergeCell ref="A51:E51"/>
    <mergeCell ref="A54:E54"/>
    <mergeCell ref="A71:E71"/>
    <mergeCell ref="A4:F4"/>
    <mergeCell ref="G4:H4"/>
    <mergeCell ref="I4:L4"/>
    <mergeCell ref="A6:E6"/>
    <mergeCell ref="A16:E16"/>
    <mergeCell ref="A20:E20"/>
    <mergeCell ref="A38:E38"/>
    <mergeCell ref="A27:E27"/>
    <mergeCell ref="A59:E5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vencovska</dc:creator>
  <cp:keywords/>
  <dc:description/>
  <cp:lastModifiedBy>pospichalova</cp:lastModifiedBy>
  <cp:lastPrinted>2011-03-02T12:11:27Z</cp:lastPrinted>
  <dcterms:created xsi:type="dcterms:W3CDTF">2010-03-22T18:50:42Z</dcterms:created>
  <dcterms:modified xsi:type="dcterms:W3CDTF">2011-03-11T07:00:12Z</dcterms:modified>
  <cp:category/>
  <cp:version/>
  <cp:contentType/>
  <cp:contentStatus/>
</cp:coreProperties>
</file>