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<sst xmlns="http://schemas.openxmlformats.org/spreadsheetml/2006/main" count="84" uniqueCount="52">
  <si>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Stavební investice</t>
  </si>
  <si>
    <t>převedený příděl z minulých let</t>
  </si>
  <si>
    <t>dary + dotace z jiných ÚSC</t>
  </si>
  <si>
    <t>odpisy</t>
  </si>
  <si>
    <t xml:space="preserve">nájemné </t>
  </si>
  <si>
    <t xml:space="preserve">kapitálové výdaje </t>
  </si>
  <si>
    <t>zřizovatel - ostatní ÚZ</t>
  </si>
  <si>
    <t>Celkem dotace</t>
  </si>
  <si>
    <t>CELKEM INVESTICE</t>
  </si>
  <si>
    <t>ÚZ 00051</t>
  </si>
  <si>
    <t>ÚZ 00054</t>
  </si>
  <si>
    <t>Sanatorium B.k. lékařský pokoj</t>
  </si>
  <si>
    <t>úprava interiéru Okál</t>
  </si>
  <si>
    <t>EPC změna topného systému</t>
  </si>
  <si>
    <t>koridor  5.etapa</t>
  </si>
  <si>
    <t>sociální pokoje v léčebně B.k. projektové práce</t>
  </si>
  <si>
    <t>předokenní rolety - operační sály gynekologie</t>
  </si>
  <si>
    <t>vlhčení vzduchu místnosti Gamakamery</t>
  </si>
  <si>
    <t>úprava povrchu dvora</t>
  </si>
  <si>
    <t>revitalizace zeleně</t>
  </si>
  <si>
    <t>CELKEM -Stavební investice</t>
  </si>
  <si>
    <t>Strojní investice (vyjma ICT)</t>
  </si>
  <si>
    <t>analyzátor pro stanovení krevního obrazu</t>
  </si>
  <si>
    <t>laparoskopická věž pro operační sály</t>
  </si>
  <si>
    <t>monitory pro ARO</t>
  </si>
  <si>
    <t>oční operační stůl</t>
  </si>
  <si>
    <t>přenosný UZV přístroj</t>
  </si>
  <si>
    <t>převozové sanitní vozidlo</t>
  </si>
  <si>
    <t>elektroléčebné zařízení</t>
  </si>
  <si>
    <t>videolaparoskop</t>
  </si>
  <si>
    <t>odběrové váhy</t>
  </si>
  <si>
    <t>šokový rozmrazovač</t>
  </si>
  <si>
    <t>CT</t>
  </si>
  <si>
    <t>Hemodialyzační přístroje</t>
  </si>
  <si>
    <t>Hysteroskopická souprava</t>
  </si>
  <si>
    <t>PACS-dokončení</t>
  </si>
  <si>
    <t>myčka černého nádobí</t>
  </si>
  <si>
    <t>kolonoskop</t>
  </si>
  <si>
    <t>CR čtečka</t>
  </si>
  <si>
    <t>CELKEM - strojní investice</t>
  </si>
  <si>
    <t>Investice ICT (hardware + software)</t>
  </si>
  <si>
    <t>Dotace investiční Llicence, OS pro vizualizaci</t>
  </si>
  <si>
    <t>licence, výp.technika</t>
  </si>
  <si>
    <t>CELKEM - investice ICT (hardware + software)</t>
  </si>
  <si>
    <t>projekt interna ( 5.etapa + autorský dozor 3,+5,etapa)</t>
  </si>
  <si>
    <t>Bg metr</t>
  </si>
  <si>
    <t>měřič kvality vzduchu</t>
  </si>
  <si>
    <t>klinický mikroskop</t>
  </si>
  <si>
    <t>Položkový rozpočet investičních akcí Nemocnice Nové Město na Moravě, p. o. na rok 2010</t>
  </si>
  <si>
    <t>bezdrátové technologie, SW (licence)</t>
  </si>
  <si>
    <t>RK-40-2010-63, př. 1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</si>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</sst>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sz val="12"/>
      <name val="Arial"/>
      <family val="2"/>
    </font>
    <font>
      <sz val="10"/>
      <name val="Helv"/>
      <family val="0"/>
    </font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0"/>
    </font>
    <font>
      <sz val="8"/>
      <name val="Helv"/>
      <family val="0"/>
    </font>
    <font>
      <b/>
      <sz val="11"/>
      <name val="Arial"/>
      <family val="2"/>
    </font>
    <font>
      <sz val="8"/>
      <name val="Arial"/>
      <family val="0"/>
    </font>
    <font>
      <sz val="10"/>
      <color indexed="10"/>
      <name val="Arial CE"/>
      <family val="0"/>
    </font>
    <font>
      <b/>
      <sz val="8"/>
      <color indexed="10"/>
      <name val="Arial CE"/>
      <family val="0"/>
    </font>
    <font>
      <b/>
      <sz val="8"/>
      <color indexed="12"/>
      <name val="Arial CE"/>
      <family val="0"/>
    </font>
    <font>
      <sz val="8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3" fontId="5" fillId="0" borderId="1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2" borderId="2" xfId="19" applyFont="1" applyFill="1" applyBorder="1" applyAlignment="1">
      <alignment horizontal="center" vertical="center" wrapText="1"/>
      <protection/>
    </xf>
    <xf numFmtId="0" fontId="4" fillId="2" borderId="3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2" borderId="5" xfId="19" applyFont="1" applyFill="1" applyBorder="1" applyAlignment="1">
      <alignment horizontal="center" vertical="center" wrapText="1"/>
      <protection/>
    </xf>
    <xf numFmtId="4" fontId="5" fillId="0" borderId="6" xfId="20" applyNumberFormat="1" applyFont="1" applyFill="1" applyBorder="1" applyAlignment="1">
      <alignment horizontal="right" vertical="center" wrapText="1"/>
      <protection/>
    </xf>
    <xf numFmtId="4" fontId="5" fillId="0" borderId="7" xfId="20" applyNumberFormat="1" applyFont="1" applyFill="1" applyBorder="1" applyAlignment="1">
      <alignment horizontal="right" vertical="center" wrapText="1"/>
      <protection/>
    </xf>
    <xf numFmtId="4" fontId="5" fillId="0" borderId="8" xfId="20" applyNumberFormat="1" applyFont="1" applyFill="1" applyBorder="1" applyAlignment="1">
      <alignment vertical="center" wrapText="1"/>
      <protection/>
    </xf>
    <xf numFmtId="4" fontId="5" fillId="0" borderId="9" xfId="20" applyNumberFormat="1" applyFont="1" applyFill="1" applyBorder="1" applyAlignment="1">
      <alignment vertical="center" wrapText="1"/>
      <protection/>
    </xf>
    <xf numFmtId="4" fontId="5" fillId="0" borderId="10" xfId="20" applyNumberFormat="1" applyFont="1" applyFill="1" applyBorder="1" applyAlignment="1">
      <alignment vertical="center" wrapText="1"/>
      <protection/>
    </xf>
    <xf numFmtId="4" fontId="5" fillId="0" borderId="11" xfId="20" applyNumberFormat="1" applyFont="1" applyFill="1" applyBorder="1" applyAlignment="1">
      <alignment vertical="center" wrapText="1"/>
      <protection/>
    </xf>
    <xf numFmtId="4" fontId="4" fillId="0" borderId="12" xfId="20" applyNumberFormat="1" applyFont="1" applyFill="1" applyBorder="1" applyAlignment="1">
      <alignment vertical="center" wrapText="1"/>
      <protection/>
    </xf>
    <xf numFmtId="4" fontId="5" fillId="0" borderId="12" xfId="20" applyNumberFormat="1" applyFont="1" applyFill="1" applyBorder="1" applyAlignment="1">
      <alignment horizontal="right" vertical="center" wrapText="1"/>
      <protection/>
    </xf>
    <xf numFmtId="3" fontId="5" fillId="0" borderId="13" xfId="20" applyFont="1" applyFill="1" applyBorder="1" applyAlignment="1">
      <alignment vertical="center" wrapText="1"/>
      <protection/>
    </xf>
    <xf numFmtId="4" fontId="4" fillId="2" borderId="14" xfId="20" applyNumberFormat="1" applyFont="1" applyFill="1" applyBorder="1" applyAlignment="1">
      <alignment vertical="center" wrapText="1"/>
      <protection/>
    </xf>
    <xf numFmtId="4" fontId="4" fillId="2" borderId="15" xfId="20" applyNumberFormat="1" applyFont="1" applyFill="1" applyBorder="1" applyAlignment="1">
      <alignment vertical="center" wrapText="1"/>
      <protection/>
    </xf>
    <xf numFmtId="4" fontId="4" fillId="2" borderId="16" xfId="20" applyNumberFormat="1" applyFont="1" applyFill="1" applyBorder="1" applyAlignment="1">
      <alignment vertical="center" wrapText="1"/>
      <protection/>
    </xf>
    <xf numFmtId="4" fontId="4" fillId="2" borderId="17" xfId="20" applyNumberFormat="1" applyFont="1" applyFill="1" applyBorder="1" applyAlignment="1">
      <alignment vertical="center" wrapText="1"/>
      <protection/>
    </xf>
    <xf numFmtId="0" fontId="3" fillId="0" borderId="0" xfId="19" applyAlignment="1">
      <alignment horizontal="left"/>
      <protection/>
    </xf>
    <xf numFmtId="4" fontId="5" fillId="0" borderId="1" xfId="20" applyNumberFormat="1" applyFont="1" applyFill="1" applyBorder="1" applyAlignment="1">
      <alignment vertical="center" wrapText="1"/>
      <protection/>
    </xf>
    <xf numFmtId="4" fontId="4" fillId="2" borderId="18" xfId="20" applyNumberFormat="1" applyFont="1" applyFill="1" applyBorder="1" applyAlignment="1">
      <alignment vertical="center" wrapText="1"/>
      <protection/>
    </xf>
    <xf numFmtId="4" fontId="4" fillId="2" borderId="19" xfId="20" applyNumberFormat="1" applyFont="1" applyFill="1" applyBorder="1" applyAlignment="1">
      <alignment vertical="center" wrapText="1"/>
      <protection/>
    </xf>
    <xf numFmtId="4" fontId="4" fillId="2" borderId="20" xfId="20" applyNumberFormat="1" applyFont="1" applyFill="1" applyBorder="1" applyAlignment="1">
      <alignment vertical="center" wrapText="1"/>
      <protection/>
    </xf>
    <xf numFmtId="4" fontId="4" fillId="2" borderId="21" xfId="20" applyNumberFormat="1" applyFont="1" applyFill="1" applyBorder="1" applyAlignment="1">
      <alignment vertical="center" wrapText="1"/>
      <protection/>
    </xf>
    <xf numFmtId="4" fontId="4" fillId="2" borderId="22" xfId="20" applyNumberFormat="1" applyFont="1" applyFill="1" applyBorder="1" applyAlignment="1">
      <alignment vertical="center" wrapText="1"/>
      <protection/>
    </xf>
    <xf numFmtId="4" fontId="4" fillId="2" borderId="23" xfId="20" applyNumberFormat="1" applyFont="1" applyFill="1" applyBorder="1" applyAlignment="1">
      <alignment vertical="center" wrapText="1"/>
      <protection/>
    </xf>
    <xf numFmtId="3" fontId="5" fillId="0" borderId="24" xfId="20" applyFont="1" applyFill="1" applyBorder="1" applyAlignment="1">
      <alignment horizontal="left" vertical="center" wrapText="1"/>
      <protection/>
    </xf>
    <xf numFmtId="3" fontId="5" fillId="0" borderId="13" xfId="20" applyFont="1" applyFill="1" applyBorder="1" applyAlignment="1">
      <alignment horizontal="left" vertical="center" wrapText="1"/>
      <protection/>
    </xf>
    <xf numFmtId="3" fontId="4" fillId="2" borderId="18" xfId="20" applyFont="1" applyFill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3" fontId="5" fillId="0" borderId="6" xfId="20" applyFont="1" applyFill="1" applyBorder="1" applyAlignment="1">
      <alignment horizontal="left" vertical="center" wrapText="1"/>
      <protection/>
    </xf>
    <xf numFmtId="4" fontId="3" fillId="0" borderId="0" xfId="19" applyNumberFormat="1">
      <alignment/>
      <protection/>
    </xf>
    <xf numFmtId="0" fontId="3" fillId="0" borderId="0" xfId="19">
      <alignment/>
      <protection/>
    </xf>
    <xf numFmtId="3" fontId="5" fillId="0" borderId="12" xfId="20" applyFont="1" applyFill="1" applyBorder="1" applyAlignment="1">
      <alignment horizontal="left" vertical="center" wrapText="1"/>
      <protection/>
    </xf>
    <xf numFmtId="3" fontId="5" fillId="0" borderId="25" xfId="20" applyFont="1" applyFill="1" applyBorder="1" applyAlignment="1">
      <alignment horizontal="left" vertical="center" wrapText="1"/>
      <protection/>
    </xf>
    <xf numFmtId="4" fontId="9" fillId="0" borderId="0" xfId="19" applyNumberFormat="1" applyFont="1">
      <alignment/>
      <protection/>
    </xf>
    <xf numFmtId="0" fontId="9" fillId="0" borderId="0" xfId="19" applyFont="1">
      <alignment/>
      <protection/>
    </xf>
    <xf numFmtId="4" fontId="10" fillId="0" borderId="7" xfId="20" applyNumberFormat="1" applyFont="1" applyFill="1" applyBorder="1" applyAlignment="1">
      <alignment horizontal="right" vertical="center" wrapText="1"/>
      <protection/>
    </xf>
    <xf numFmtId="3" fontId="11" fillId="0" borderId="25" xfId="20" applyFont="1" applyFill="1" applyBorder="1" applyAlignment="1">
      <alignment horizontal="left" vertical="center" wrapText="1"/>
      <protection/>
    </xf>
    <xf numFmtId="4" fontId="11" fillId="0" borderId="12" xfId="20" applyNumberFormat="1" applyFont="1" applyFill="1" applyBorder="1" applyAlignment="1">
      <alignment horizontal="right" vertical="center" wrapText="1"/>
      <protection/>
    </xf>
    <xf numFmtId="4" fontId="11" fillId="0" borderId="7" xfId="20" applyNumberFormat="1" applyFont="1" applyFill="1" applyBorder="1" applyAlignment="1">
      <alignment horizontal="right" vertical="center" wrapText="1"/>
      <protection/>
    </xf>
    <xf numFmtId="4" fontId="11" fillId="0" borderId="8" xfId="20" applyNumberFormat="1" applyFont="1" applyFill="1" applyBorder="1" applyAlignment="1">
      <alignment vertical="center" wrapText="1"/>
      <protection/>
    </xf>
    <xf numFmtId="4" fontId="11" fillId="0" borderId="9" xfId="20" applyNumberFormat="1" applyFont="1" applyFill="1" applyBorder="1" applyAlignment="1">
      <alignment vertical="center" wrapText="1"/>
      <protection/>
    </xf>
    <xf numFmtId="4" fontId="11" fillId="0" borderId="10" xfId="20" applyNumberFormat="1" applyFont="1" applyFill="1" applyBorder="1" applyAlignment="1">
      <alignment vertical="center" wrapText="1"/>
      <protection/>
    </xf>
    <xf numFmtId="3" fontId="5" fillId="0" borderId="7" xfId="20" applyFont="1" applyFill="1" applyBorder="1" applyAlignment="1">
      <alignment horizontal="left" vertical="center" wrapText="1"/>
      <protection/>
    </xf>
    <xf numFmtId="4" fontId="3" fillId="0" borderId="0" xfId="19" applyNumberFormat="1" applyFill="1">
      <alignment/>
      <protection/>
    </xf>
    <xf numFmtId="0" fontId="3" fillId="0" borderId="0" xfId="19" applyFill="1">
      <alignment/>
      <protection/>
    </xf>
    <xf numFmtId="4" fontId="4" fillId="0" borderId="7" xfId="20" applyNumberFormat="1" applyFont="1" applyFill="1" applyBorder="1" applyAlignment="1">
      <alignment horizontal="right" vertical="center" wrapText="1"/>
      <protection/>
    </xf>
    <xf numFmtId="4" fontId="10" fillId="0" borderId="12" xfId="20" applyNumberFormat="1" applyFont="1" applyFill="1" applyBorder="1" applyAlignment="1">
      <alignment vertical="center" wrapText="1"/>
      <protection/>
    </xf>
    <xf numFmtId="3" fontId="10" fillId="0" borderId="25" xfId="20" applyFont="1" applyFill="1" applyBorder="1" applyAlignment="1">
      <alignment horizontal="left" vertical="center" wrapText="1"/>
      <protection/>
    </xf>
    <xf numFmtId="4" fontId="10" fillId="0" borderId="12" xfId="20" applyNumberFormat="1" applyFont="1" applyFill="1" applyBorder="1" applyAlignment="1">
      <alignment horizontal="right" vertical="center" wrapText="1"/>
      <protection/>
    </xf>
    <xf numFmtId="4" fontId="10" fillId="0" borderId="8" xfId="20" applyNumberFormat="1" applyFont="1" applyFill="1" applyBorder="1" applyAlignment="1">
      <alignment vertical="center" wrapText="1"/>
      <protection/>
    </xf>
    <xf numFmtId="4" fontId="10" fillId="0" borderId="9" xfId="20" applyNumberFormat="1" applyFont="1" applyFill="1" applyBorder="1" applyAlignment="1">
      <alignment vertical="center" wrapText="1"/>
      <protection/>
    </xf>
    <xf numFmtId="4" fontId="10" fillId="0" borderId="10" xfId="20" applyNumberFormat="1" applyFont="1" applyFill="1" applyBorder="1" applyAlignment="1">
      <alignment vertical="center" wrapText="1"/>
      <protection/>
    </xf>
    <xf numFmtId="4" fontId="10" fillId="0" borderId="11" xfId="20" applyNumberFormat="1" applyFont="1" applyFill="1" applyBorder="1" applyAlignment="1">
      <alignment vertical="center" wrapText="1"/>
      <protection/>
    </xf>
    <xf numFmtId="4" fontId="12" fillId="0" borderId="11" xfId="20" applyNumberFormat="1" applyFont="1" applyFill="1" applyBorder="1" applyAlignment="1">
      <alignment vertical="center" wrapText="1"/>
      <protection/>
    </xf>
    <xf numFmtId="4" fontId="11" fillId="0" borderId="12" xfId="20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" fillId="0" borderId="0" xfId="19" applyAlignment="1">
      <alignment horizontal="left" vertical="center" wrapText="1"/>
      <protection/>
    </xf>
    <xf numFmtId="0" fontId="5" fillId="0" borderId="25" xfId="19" applyFont="1" applyFill="1" applyBorder="1" applyAlignment="1">
      <alignment vertical="center" wrapText="1"/>
      <protection/>
    </xf>
    <xf numFmtId="0" fontId="4" fillId="2" borderId="26" xfId="19" applyFont="1" applyFill="1" applyBorder="1" applyAlignment="1">
      <alignment horizontal="center" vertical="center" wrapText="1"/>
      <protection/>
    </xf>
    <xf numFmtId="0" fontId="4" fillId="2" borderId="5" xfId="19" applyFont="1" applyFill="1" applyBorder="1" applyAlignment="1">
      <alignment horizontal="center" vertical="center" wrapText="1"/>
      <protection/>
    </xf>
    <xf numFmtId="3" fontId="4" fillId="2" borderId="27" xfId="19" applyNumberFormat="1" applyFont="1" applyFill="1" applyBorder="1" applyAlignment="1">
      <alignment horizontal="center" vertical="center" wrapText="1"/>
      <protection/>
    </xf>
    <xf numFmtId="0" fontId="4" fillId="2" borderId="28" xfId="19" applyFont="1" applyFill="1" applyBorder="1" applyAlignment="1">
      <alignment horizontal="center" vertical="center" wrapText="1"/>
      <protection/>
    </xf>
    <xf numFmtId="3" fontId="4" fillId="2" borderId="29" xfId="19" applyNumberFormat="1" applyFont="1" applyFill="1" applyBorder="1" applyAlignment="1">
      <alignment horizontal="center" vertical="center" wrapText="1"/>
      <protection/>
    </xf>
    <xf numFmtId="0" fontId="4" fillId="2" borderId="30" xfId="19" applyFont="1" applyFill="1" applyBorder="1" applyAlignment="1">
      <alignment horizontal="center" vertical="center" wrapText="1"/>
      <protection/>
    </xf>
    <xf numFmtId="0" fontId="1" fillId="3" borderId="31" xfId="0" applyFont="1" applyFill="1" applyBorder="1" applyAlignment="1">
      <alignment vertical="center" wrapText="1"/>
    </xf>
    <xf numFmtId="0" fontId="0" fillId="0" borderId="31" xfId="0" applyBorder="1" applyAlignment="1">
      <alignment/>
    </xf>
    <xf numFmtId="3" fontId="4" fillId="2" borderId="32" xfId="19" applyNumberFormat="1" applyFont="1" applyFill="1" applyBorder="1" applyAlignment="1">
      <alignment horizontal="left" vertical="center" wrapText="1"/>
      <protection/>
    </xf>
    <xf numFmtId="3" fontId="4" fillId="2" borderId="33" xfId="19" applyNumberFormat="1" applyFont="1" applyFill="1" applyBorder="1" applyAlignment="1">
      <alignment horizontal="left" vertical="center" wrapText="1"/>
      <protection/>
    </xf>
    <xf numFmtId="3" fontId="4" fillId="2" borderId="34" xfId="19" applyNumberFormat="1" applyFont="1" applyFill="1" applyBorder="1" applyAlignment="1">
      <alignment horizontal="left" vertical="center" wrapText="1"/>
      <protection/>
    </xf>
    <xf numFmtId="0" fontId="5" fillId="0" borderId="30" xfId="19" applyFont="1" applyBorder="1" applyAlignment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FP_návrh_28.05_09" xfId="19"/>
    <cellStyle name="nový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H2" sqref="H2"/>
    </sheetView>
  </sheetViews>
  <sheetFormatPr defaultColWidth="9.140625" defaultRowHeight="12.75"/>
  <cols>
    <col min="1" max="1" width="30.8515625" style="57" customWidth="1"/>
    <col min="2" max="9" width="11.421875" style="0" customWidth="1"/>
  </cols>
  <sheetData>
    <row r="1" ht="15">
      <c r="H1" s="29" t="s">
        <v>50</v>
      </c>
    </row>
    <row r="2" ht="15">
      <c r="H2" s="29" t="s">
        <v>51</v>
      </c>
    </row>
    <row r="4" spans="1:9" ht="13.5" thickBot="1">
      <c r="A4" s="66" t="s">
        <v>48</v>
      </c>
      <c r="B4" s="67"/>
      <c r="C4" s="67"/>
      <c r="D4" s="67"/>
      <c r="E4" s="67"/>
      <c r="F4" s="67"/>
      <c r="G4" s="67"/>
      <c r="H4" s="67"/>
      <c r="I4" s="67"/>
    </row>
    <row r="5" spans="1:9" ht="22.5">
      <c r="A5" s="68" t="s">
        <v>0</v>
      </c>
      <c r="B5" s="64" t="s">
        <v>1</v>
      </c>
      <c r="C5" s="64" t="s">
        <v>2</v>
      </c>
      <c r="D5" s="64" t="s">
        <v>3</v>
      </c>
      <c r="E5" s="1" t="s">
        <v>4</v>
      </c>
      <c r="F5" s="2" t="s">
        <v>5</v>
      </c>
      <c r="G5" s="60" t="s">
        <v>6</v>
      </c>
      <c r="H5" s="62" t="s">
        <v>7</v>
      </c>
      <c r="I5" s="64" t="s">
        <v>8</v>
      </c>
    </row>
    <row r="6" spans="1:9" ht="13.5" thickBot="1">
      <c r="A6" s="70"/>
      <c r="B6" s="65"/>
      <c r="C6" s="71"/>
      <c r="D6" s="72"/>
      <c r="E6" s="3" t="s">
        <v>9</v>
      </c>
      <c r="F6" s="4" t="s">
        <v>10</v>
      </c>
      <c r="G6" s="61"/>
      <c r="H6" s="63"/>
      <c r="I6" s="65"/>
    </row>
    <row r="7" spans="1:10" s="32" customFormat="1" ht="12.75">
      <c r="A7" s="30" t="s">
        <v>11</v>
      </c>
      <c r="B7" s="5">
        <v>78107</v>
      </c>
      <c r="C7" s="6"/>
      <c r="D7" s="6"/>
      <c r="E7" s="7"/>
      <c r="F7" s="8"/>
      <c r="G7" s="9"/>
      <c r="H7" s="10">
        <f>SUM(E7:G7)</f>
        <v>0</v>
      </c>
      <c r="I7" s="11">
        <f>SUM(B7:D7,H7)</f>
        <v>78107</v>
      </c>
      <c r="J7" s="31"/>
    </row>
    <row r="8" spans="1:10" s="32" customFormat="1" ht="12.75">
      <c r="A8" s="33" t="s">
        <v>12</v>
      </c>
      <c r="B8" s="12">
        <v>159520</v>
      </c>
      <c r="C8" s="6"/>
      <c r="D8" s="6"/>
      <c r="E8" s="7"/>
      <c r="F8" s="8"/>
      <c r="G8" s="9"/>
      <c r="H8" s="10">
        <f aca="true" t="shared" si="0" ref="H8:H17">SUM(E8:G8)</f>
        <v>0</v>
      </c>
      <c r="I8" s="11">
        <f aca="true" t="shared" si="1" ref="I8:I17">SUM(B8:D8,H8)</f>
        <v>159520</v>
      </c>
      <c r="J8" s="31"/>
    </row>
    <row r="9" spans="1:10" s="32" customFormat="1" ht="12.75">
      <c r="A9" s="33" t="s">
        <v>13</v>
      </c>
      <c r="B9" s="12">
        <v>129580</v>
      </c>
      <c r="C9" s="6"/>
      <c r="D9" s="6"/>
      <c r="E9" s="7"/>
      <c r="F9" s="8"/>
      <c r="G9" s="9"/>
      <c r="H9" s="10">
        <f t="shared" si="0"/>
        <v>0</v>
      </c>
      <c r="I9" s="11">
        <f t="shared" si="1"/>
        <v>129580</v>
      </c>
      <c r="J9" s="31"/>
    </row>
    <row r="10" spans="1:10" s="32" customFormat="1" ht="12.75">
      <c r="A10" s="34" t="s">
        <v>14</v>
      </c>
      <c r="B10" s="12"/>
      <c r="C10" s="6"/>
      <c r="D10" s="6">
        <v>4768496</v>
      </c>
      <c r="E10" s="7"/>
      <c r="F10" s="8"/>
      <c r="G10" s="9"/>
      <c r="H10" s="10">
        <f t="shared" si="0"/>
        <v>0</v>
      </c>
      <c r="I10" s="11">
        <f t="shared" si="1"/>
        <v>4768496</v>
      </c>
      <c r="J10" s="31"/>
    </row>
    <row r="11" spans="1:10" s="32" customFormat="1" ht="22.5">
      <c r="A11" s="33" t="s">
        <v>15</v>
      </c>
      <c r="B11" s="12"/>
      <c r="C11" s="6"/>
      <c r="D11" s="6">
        <v>247740</v>
      </c>
      <c r="E11" s="7"/>
      <c r="F11" s="8"/>
      <c r="G11" s="9"/>
      <c r="H11" s="10">
        <f t="shared" si="0"/>
        <v>0</v>
      </c>
      <c r="I11" s="11">
        <f t="shared" si="1"/>
        <v>247740</v>
      </c>
      <c r="J11" s="31"/>
    </row>
    <row r="12" spans="1:10" s="32" customFormat="1" ht="22.5">
      <c r="A12" s="33" t="s">
        <v>16</v>
      </c>
      <c r="B12" s="12"/>
      <c r="C12" s="6"/>
      <c r="D12" s="6">
        <v>112951</v>
      </c>
      <c r="E12" s="7"/>
      <c r="F12" s="8"/>
      <c r="G12" s="9"/>
      <c r="H12" s="10">
        <f t="shared" si="0"/>
        <v>0</v>
      </c>
      <c r="I12" s="11">
        <f t="shared" si="1"/>
        <v>112951</v>
      </c>
      <c r="J12" s="31"/>
    </row>
    <row r="13" spans="1:10" s="36" customFormat="1" ht="12.75">
      <c r="A13" s="33" t="s">
        <v>12</v>
      </c>
      <c r="B13" s="12"/>
      <c r="C13" s="6"/>
      <c r="D13" s="6">
        <v>187021</v>
      </c>
      <c r="E13" s="7"/>
      <c r="F13" s="8"/>
      <c r="G13" s="9"/>
      <c r="H13" s="10">
        <f t="shared" si="0"/>
        <v>0</v>
      </c>
      <c r="I13" s="11">
        <f t="shared" si="1"/>
        <v>187021</v>
      </c>
      <c r="J13" s="35"/>
    </row>
    <row r="14" spans="1:10" s="32" customFormat="1" ht="12.75">
      <c r="A14" s="33" t="s">
        <v>17</v>
      </c>
      <c r="B14" s="12"/>
      <c r="C14" s="6"/>
      <c r="D14" s="6">
        <v>93998.4</v>
      </c>
      <c r="E14" s="7"/>
      <c r="F14" s="8"/>
      <c r="G14" s="9"/>
      <c r="H14" s="10">
        <f t="shared" si="0"/>
        <v>0</v>
      </c>
      <c r="I14" s="11">
        <f t="shared" si="1"/>
        <v>93998.4</v>
      </c>
      <c r="J14" s="31"/>
    </row>
    <row r="15" spans="1:10" s="32" customFormat="1" ht="12.75">
      <c r="A15" s="33" t="s">
        <v>18</v>
      </c>
      <c r="B15" s="12"/>
      <c r="C15" s="6"/>
      <c r="D15" s="6">
        <v>489519</v>
      </c>
      <c r="E15" s="7"/>
      <c r="F15" s="8"/>
      <c r="G15" s="9"/>
      <c r="H15" s="10">
        <f t="shared" si="0"/>
        <v>0</v>
      </c>
      <c r="I15" s="11">
        <f t="shared" si="1"/>
        <v>489519</v>
      </c>
      <c r="J15" s="31"/>
    </row>
    <row r="16" spans="1:10" s="32" customFormat="1" ht="22.5">
      <c r="A16" s="33" t="s">
        <v>44</v>
      </c>
      <c r="B16" s="12"/>
      <c r="C16" s="6"/>
      <c r="D16" s="6">
        <v>193636.7</v>
      </c>
      <c r="E16" s="7"/>
      <c r="F16" s="8"/>
      <c r="G16" s="9"/>
      <c r="H16" s="10">
        <f t="shared" si="0"/>
        <v>0</v>
      </c>
      <c r="I16" s="11">
        <f t="shared" si="1"/>
        <v>193636.7</v>
      </c>
      <c r="J16" s="31"/>
    </row>
    <row r="17" spans="1:10" s="32" customFormat="1" ht="12.75">
      <c r="A17" s="33" t="s">
        <v>19</v>
      </c>
      <c r="B17" s="12"/>
      <c r="C17" s="6"/>
      <c r="D17" s="6">
        <v>20400</v>
      </c>
      <c r="E17" s="7"/>
      <c r="F17" s="8"/>
      <c r="G17" s="9"/>
      <c r="H17" s="10">
        <f t="shared" si="0"/>
        <v>0</v>
      </c>
      <c r="I17" s="11">
        <f t="shared" si="1"/>
        <v>20400</v>
      </c>
      <c r="J17" s="31"/>
    </row>
    <row r="18" spans="1:9" ht="12.75">
      <c r="A18" s="13"/>
      <c r="B18" s="12"/>
      <c r="C18" s="6"/>
      <c r="D18" s="6"/>
      <c r="E18" s="7"/>
      <c r="F18" s="8"/>
      <c r="G18" s="9"/>
      <c r="H18" s="10">
        <f>SUM(E18:G18)</f>
        <v>0</v>
      </c>
      <c r="I18" s="11">
        <f>SUM(B18:D18,H18)</f>
        <v>0</v>
      </c>
    </row>
    <row r="19" spans="1:9" ht="13.5" thickBot="1">
      <c r="A19" s="28" t="s">
        <v>20</v>
      </c>
      <c r="B19" s="14">
        <f aca="true" t="shared" si="2" ref="B19:H19">SUM(B7:B18)</f>
        <v>367207</v>
      </c>
      <c r="C19" s="14">
        <f t="shared" si="2"/>
        <v>0</v>
      </c>
      <c r="D19" s="14">
        <f t="shared" si="2"/>
        <v>6113762.100000001</v>
      </c>
      <c r="E19" s="15">
        <f t="shared" si="2"/>
        <v>0</v>
      </c>
      <c r="F19" s="16">
        <f t="shared" si="2"/>
        <v>0</v>
      </c>
      <c r="G19" s="16">
        <f t="shared" si="2"/>
        <v>0</v>
      </c>
      <c r="H19" s="17">
        <f t="shared" si="2"/>
        <v>0</v>
      </c>
      <c r="I19" s="14">
        <f>SUM(I7:I18)</f>
        <v>6480969.100000001</v>
      </c>
    </row>
    <row r="20" spans="1:9" ht="13.5" thickBot="1">
      <c r="A20" s="58"/>
      <c r="B20" s="18"/>
      <c r="C20" s="18"/>
      <c r="D20" s="18"/>
      <c r="E20" s="18"/>
      <c r="F20" s="18"/>
      <c r="G20" s="18"/>
      <c r="H20" s="18"/>
      <c r="I20" s="18"/>
    </row>
    <row r="21" spans="1:9" ht="22.5">
      <c r="A21" s="68" t="s">
        <v>21</v>
      </c>
      <c r="B21" s="64" t="s">
        <v>1</v>
      </c>
      <c r="C21" s="64" t="s">
        <v>2</v>
      </c>
      <c r="D21" s="64" t="s">
        <v>3</v>
      </c>
      <c r="E21" s="1" t="s">
        <v>4</v>
      </c>
      <c r="F21" s="2" t="s">
        <v>5</v>
      </c>
      <c r="G21" s="60" t="s">
        <v>6</v>
      </c>
      <c r="H21" s="62" t="s">
        <v>7</v>
      </c>
      <c r="I21" s="64" t="s">
        <v>8</v>
      </c>
    </row>
    <row r="22" spans="1:9" ht="13.5" thickBot="1">
      <c r="A22" s="70"/>
      <c r="B22" s="65"/>
      <c r="C22" s="71"/>
      <c r="D22" s="72"/>
      <c r="E22" s="3" t="s">
        <v>9</v>
      </c>
      <c r="F22" s="4" t="s">
        <v>10</v>
      </c>
      <c r="G22" s="61"/>
      <c r="H22" s="63"/>
      <c r="I22" s="65"/>
    </row>
    <row r="23" spans="1:10" s="32" customFormat="1" ht="12.75">
      <c r="A23" s="30" t="s">
        <v>22</v>
      </c>
      <c r="B23" s="5">
        <v>1925000</v>
      </c>
      <c r="C23" s="6"/>
      <c r="D23" s="6"/>
      <c r="E23" s="7"/>
      <c r="F23" s="19"/>
      <c r="G23" s="9"/>
      <c r="H23" s="10">
        <f>SUM(E23:G23)</f>
        <v>0</v>
      </c>
      <c r="I23" s="11">
        <f>SUM(B23:D23,H23)</f>
        <v>1925000</v>
      </c>
      <c r="J23" s="31"/>
    </row>
    <row r="24" spans="1:10" s="32" customFormat="1" ht="12.75">
      <c r="A24" s="33" t="s">
        <v>23</v>
      </c>
      <c r="B24" s="12">
        <v>1798718</v>
      </c>
      <c r="C24" s="6"/>
      <c r="D24" s="6"/>
      <c r="E24" s="7"/>
      <c r="F24" s="19"/>
      <c r="G24" s="9"/>
      <c r="H24" s="10">
        <f aca="true" t="shared" si="3" ref="H24:H42">SUM(E24:G24)</f>
        <v>0</v>
      </c>
      <c r="I24" s="11">
        <f aca="true" t="shared" si="4" ref="I24:I42">SUM(B24:D24,H24)</f>
        <v>1798718</v>
      </c>
      <c r="J24" s="31"/>
    </row>
    <row r="25" spans="1:10" s="32" customFormat="1" ht="12.75">
      <c r="A25" s="33" t="s">
        <v>24</v>
      </c>
      <c r="B25" s="12">
        <v>2189000</v>
      </c>
      <c r="C25" s="6"/>
      <c r="D25" s="6"/>
      <c r="E25" s="7"/>
      <c r="F25" s="8"/>
      <c r="G25" s="9"/>
      <c r="H25" s="10">
        <f t="shared" si="3"/>
        <v>0</v>
      </c>
      <c r="I25" s="11">
        <f t="shared" si="4"/>
        <v>2189000</v>
      </c>
      <c r="J25" s="31"/>
    </row>
    <row r="26" spans="1:10" s="32" customFormat="1" ht="12.75">
      <c r="A26" s="34" t="s">
        <v>25</v>
      </c>
      <c r="B26" s="12">
        <v>486970</v>
      </c>
      <c r="C26" s="6"/>
      <c r="D26" s="6"/>
      <c r="E26" s="7"/>
      <c r="F26" s="8"/>
      <c r="G26" s="9"/>
      <c r="H26" s="10">
        <f t="shared" si="3"/>
        <v>0</v>
      </c>
      <c r="I26" s="11">
        <f t="shared" si="4"/>
        <v>486970</v>
      </c>
      <c r="J26" s="31"/>
    </row>
    <row r="27" spans="1:10" s="32" customFormat="1" ht="12.75">
      <c r="A27" s="33" t="s">
        <v>26</v>
      </c>
      <c r="B27" s="12">
        <v>979000</v>
      </c>
      <c r="C27" s="6"/>
      <c r="D27" s="6"/>
      <c r="E27" s="7"/>
      <c r="F27" s="8"/>
      <c r="G27" s="9"/>
      <c r="H27" s="10">
        <f t="shared" si="3"/>
        <v>0</v>
      </c>
      <c r="I27" s="11">
        <f t="shared" si="4"/>
        <v>979000</v>
      </c>
      <c r="J27" s="31"/>
    </row>
    <row r="28" spans="1:10" s="32" customFormat="1" ht="12.75">
      <c r="A28" s="33" t="s">
        <v>27</v>
      </c>
      <c r="B28" s="12">
        <v>1003529</v>
      </c>
      <c r="C28" s="6"/>
      <c r="D28" s="6"/>
      <c r="E28" s="7"/>
      <c r="F28" s="8"/>
      <c r="G28" s="9"/>
      <c r="H28" s="10">
        <f t="shared" si="3"/>
        <v>0</v>
      </c>
      <c r="I28" s="11">
        <f t="shared" si="4"/>
        <v>1003529</v>
      </c>
      <c r="J28" s="31"/>
    </row>
    <row r="29" spans="1:10" s="32" customFormat="1" ht="12.75">
      <c r="A29" s="33" t="s">
        <v>28</v>
      </c>
      <c r="B29" s="12"/>
      <c r="C29" s="6"/>
      <c r="D29" s="6"/>
      <c r="E29" s="7"/>
      <c r="F29" s="8"/>
      <c r="G29" s="9"/>
      <c r="H29" s="10">
        <f t="shared" si="3"/>
        <v>0</v>
      </c>
      <c r="I29" s="11">
        <f t="shared" si="4"/>
        <v>0</v>
      </c>
      <c r="J29" s="31"/>
    </row>
    <row r="30" spans="1:10" s="32" customFormat="1" ht="12.75">
      <c r="A30" s="33" t="s">
        <v>29</v>
      </c>
      <c r="B30" s="12">
        <v>476300</v>
      </c>
      <c r="C30" s="6"/>
      <c r="D30" s="6"/>
      <c r="E30" s="7"/>
      <c r="F30" s="8"/>
      <c r="G30" s="9"/>
      <c r="H30" s="10">
        <f t="shared" si="3"/>
        <v>0</v>
      </c>
      <c r="I30" s="11">
        <f t="shared" si="4"/>
        <v>476300</v>
      </c>
      <c r="J30" s="31"/>
    </row>
    <row r="31" spans="1:10" s="32" customFormat="1" ht="12.75">
      <c r="A31" s="33" t="s">
        <v>30</v>
      </c>
      <c r="B31" s="12">
        <v>185583.38</v>
      </c>
      <c r="C31" s="6"/>
      <c r="D31" s="6"/>
      <c r="E31" s="7"/>
      <c r="F31" s="8"/>
      <c r="G31" s="9"/>
      <c r="H31" s="10">
        <f t="shared" si="3"/>
        <v>0</v>
      </c>
      <c r="I31" s="11">
        <f t="shared" si="4"/>
        <v>185583.38</v>
      </c>
      <c r="J31" s="31"/>
    </row>
    <row r="32" spans="1:10" s="32" customFormat="1" ht="12.75">
      <c r="A32" s="33" t="s">
        <v>31</v>
      </c>
      <c r="B32" s="12"/>
      <c r="C32" s="6">
        <v>100000</v>
      </c>
      <c r="D32" s="6">
        <v>782206</v>
      </c>
      <c r="E32" s="7"/>
      <c r="F32" s="8"/>
      <c r="G32" s="9"/>
      <c r="H32" s="10">
        <f t="shared" si="3"/>
        <v>0</v>
      </c>
      <c r="I32" s="11">
        <f t="shared" si="4"/>
        <v>882206</v>
      </c>
      <c r="J32" s="31"/>
    </row>
    <row r="33" spans="1:10" s="32" customFormat="1" ht="12.75">
      <c r="A33" s="33" t="s">
        <v>32</v>
      </c>
      <c r="B33" s="12"/>
      <c r="C33" s="6"/>
      <c r="D33" s="6">
        <v>19449184</v>
      </c>
      <c r="E33" s="7"/>
      <c r="F33" s="8"/>
      <c r="G33" s="9"/>
      <c r="H33" s="10">
        <f t="shared" si="3"/>
        <v>0</v>
      </c>
      <c r="I33" s="11">
        <f t="shared" si="4"/>
        <v>19449184</v>
      </c>
      <c r="J33" s="31"/>
    </row>
    <row r="34" spans="1:10" s="32" customFormat="1" ht="12.75">
      <c r="A34" s="49" t="s">
        <v>45</v>
      </c>
      <c r="B34" s="50"/>
      <c r="C34" s="37"/>
      <c r="D34" s="37">
        <v>200000</v>
      </c>
      <c r="E34" s="51"/>
      <c r="F34" s="52"/>
      <c r="G34" s="53"/>
      <c r="H34" s="54">
        <f t="shared" si="3"/>
        <v>0</v>
      </c>
      <c r="I34" s="48">
        <f t="shared" si="4"/>
        <v>200000</v>
      </c>
      <c r="J34" s="31"/>
    </row>
    <row r="35" spans="1:10" s="32" customFormat="1" ht="12.75">
      <c r="A35" s="38" t="s">
        <v>33</v>
      </c>
      <c r="B35" s="39"/>
      <c r="C35" s="40"/>
      <c r="D35" s="43">
        <v>1200000</v>
      </c>
      <c r="E35" s="41"/>
      <c r="F35" s="42"/>
      <c r="G35" s="43"/>
      <c r="H35" s="55">
        <f>SUM(E35:G35)</f>
        <v>0</v>
      </c>
      <c r="I35" s="56">
        <f t="shared" si="4"/>
        <v>1200000</v>
      </c>
      <c r="J35" s="31"/>
    </row>
    <row r="36" spans="1:10" s="32" customFormat="1" ht="12.75">
      <c r="A36" s="59" t="s">
        <v>34</v>
      </c>
      <c r="B36" s="12"/>
      <c r="C36" s="6">
        <v>149817</v>
      </c>
      <c r="D36" s="6"/>
      <c r="E36" s="7"/>
      <c r="F36" s="8"/>
      <c r="G36" s="9"/>
      <c r="H36" s="10">
        <f t="shared" si="3"/>
        <v>0</v>
      </c>
      <c r="I36" s="11">
        <f>SUM(B36:D36,H36)</f>
        <v>149817</v>
      </c>
      <c r="J36" s="31"/>
    </row>
    <row r="37" spans="1:10" s="32" customFormat="1" ht="12.75">
      <c r="A37" s="34" t="s">
        <v>35</v>
      </c>
      <c r="B37" s="12"/>
      <c r="C37" s="6"/>
      <c r="D37" s="6">
        <v>2376000</v>
      </c>
      <c r="E37" s="7"/>
      <c r="F37" s="8"/>
      <c r="G37" s="9"/>
      <c r="H37" s="10">
        <f t="shared" si="3"/>
        <v>0</v>
      </c>
      <c r="I37" s="11">
        <f t="shared" si="4"/>
        <v>2376000</v>
      </c>
      <c r="J37" s="31"/>
    </row>
    <row r="38" spans="1:10" s="32" customFormat="1" ht="12.75">
      <c r="A38" s="34" t="s">
        <v>36</v>
      </c>
      <c r="B38" s="12"/>
      <c r="C38" s="6"/>
      <c r="D38" s="6">
        <v>238250</v>
      </c>
      <c r="E38" s="7"/>
      <c r="F38" s="8"/>
      <c r="G38" s="9"/>
      <c r="H38" s="10">
        <f t="shared" si="3"/>
        <v>0</v>
      </c>
      <c r="I38" s="11">
        <f t="shared" si="4"/>
        <v>238250</v>
      </c>
      <c r="J38" s="31"/>
    </row>
    <row r="39" spans="1:10" s="32" customFormat="1" ht="12.75">
      <c r="A39" s="49" t="s">
        <v>46</v>
      </c>
      <c r="B39" s="50"/>
      <c r="C39" s="37">
        <v>50183</v>
      </c>
      <c r="D39" s="37">
        <v>9817</v>
      </c>
      <c r="E39" s="51"/>
      <c r="F39" s="52"/>
      <c r="G39" s="53"/>
      <c r="H39" s="54">
        <f t="shared" si="3"/>
        <v>0</v>
      </c>
      <c r="I39" s="48">
        <f t="shared" si="4"/>
        <v>60000</v>
      </c>
      <c r="J39" s="31"/>
    </row>
    <row r="40" spans="1:10" s="46" customFormat="1" ht="12.75">
      <c r="A40" s="44" t="s">
        <v>37</v>
      </c>
      <c r="B40" s="12"/>
      <c r="C40" s="6"/>
      <c r="D40" s="6">
        <v>495000</v>
      </c>
      <c r="E40" s="7"/>
      <c r="F40" s="8"/>
      <c r="G40" s="9"/>
      <c r="H40" s="10">
        <f t="shared" si="3"/>
        <v>0</v>
      </c>
      <c r="I40" s="11">
        <f t="shared" si="4"/>
        <v>495000</v>
      </c>
      <c r="J40" s="45"/>
    </row>
    <row r="41" spans="1:10" s="46" customFormat="1" ht="12.75">
      <c r="A41" s="44" t="s">
        <v>38</v>
      </c>
      <c r="B41" s="12">
        <v>903261.29</v>
      </c>
      <c r="C41" s="6"/>
      <c r="D41" s="47">
        <v>296738.71</v>
      </c>
      <c r="E41" s="7"/>
      <c r="F41" s="8"/>
      <c r="G41" s="9"/>
      <c r="H41" s="10">
        <f t="shared" si="3"/>
        <v>0</v>
      </c>
      <c r="I41" s="11">
        <f t="shared" si="4"/>
        <v>1200000</v>
      </c>
      <c r="J41" s="45"/>
    </row>
    <row r="42" spans="1:10" s="32" customFormat="1" ht="12.75">
      <c r="A42" s="44" t="s">
        <v>47</v>
      </c>
      <c r="B42" s="12"/>
      <c r="C42" s="6">
        <v>250000</v>
      </c>
      <c r="D42" s="6"/>
      <c r="E42" s="7"/>
      <c r="F42" s="8"/>
      <c r="G42" s="9"/>
      <c r="H42" s="10">
        <f t="shared" si="3"/>
        <v>0</v>
      </c>
      <c r="I42" s="11">
        <f t="shared" si="4"/>
        <v>250000</v>
      </c>
      <c r="J42" s="31"/>
    </row>
    <row r="43" spans="1:9" ht="13.5" thickBot="1">
      <c r="A43" s="28" t="s">
        <v>39</v>
      </c>
      <c r="B43" s="14">
        <f>SUM(B23:B42)</f>
        <v>9947361.670000002</v>
      </c>
      <c r="C43" s="20">
        <f>SUM(C23:C42)</f>
        <v>550000</v>
      </c>
      <c r="D43" s="20">
        <f>SUM(D23:D42)</f>
        <v>25047195.71</v>
      </c>
      <c r="E43" s="15">
        <f>SUM(E23:E41)</f>
        <v>0</v>
      </c>
      <c r="F43" s="16">
        <f>SUM(F23:F41)</f>
        <v>0</v>
      </c>
      <c r="G43" s="16">
        <f>SUM(G23:G41)</f>
        <v>0</v>
      </c>
      <c r="H43" s="17">
        <f>SUM(H23:H41)</f>
        <v>0</v>
      </c>
      <c r="I43" s="14">
        <f>SUM(I23:I42)</f>
        <v>35544557.38</v>
      </c>
    </row>
    <row r="44" spans="1:9" ht="13.5" thickBot="1">
      <c r="A44" s="58"/>
      <c r="B44" s="18"/>
      <c r="C44" s="18"/>
      <c r="D44" s="18"/>
      <c r="E44" s="18"/>
      <c r="F44" s="18"/>
      <c r="G44" s="18"/>
      <c r="H44" s="18"/>
      <c r="I44" s="18"/>
    </row>
    <row r="45" spans="1:9" ht="22.5">
      <c r="A45" s="68" t="s">
        <v>40</v>
      </c>
      <c r="B45" s="64" t="s">
        <v>1</v>
      </c>
      <c r="C45" s="64" t="s">
        <v>2</v>
      </c>
      <c r="D45" s="64" t="s">
        <v>3</v>
      </c>
      <c r="E45" s="1" t="s">
        <v>4</v>
      </c>
      <c r="F45" s="2" t="s">
        <v>5</v>
      </c>
      <c r="G45" s="60" t="s">
        <v>6</v>
      </c>
      <c r="H45" s="62" t="s">
        <v>7</v>
      </c>
      <c r="I45" s="64" t="s">
        <v>8</v>
      </c>
    </row>
    <row r="46" spans="1:9" ht="13.5" thickBot="1">
      <c r="A46" s="70"/>
      <c r="B46" s="65"/>
      <c r="C46" s="71"/>
      <c r="D46" s="72"/>
      <c r="E46" s="3" t="s">
        <v>9</v>
      </c>
      <c r="F46" s="4" t="s">
        <v>10</v>
      </c>
      <c r="G46" s="61"/>
      <c r="H46" s="63"/>
      <c r="I46" s="65"/>
    </row>
    <row r="47" spans="1:9" ht="22.5">
      <c r="A47" s="26" t="s">
        <v>41</v>
      </c>
      <c r="B47" s="5"/>
      <c r="C47" s="6"/>
      <c r="D47" s="6"/>
      <c r="E47" s="7"/>
      <c r="F47" s="19"/>
      <c r="G47" s="9">
        <v>476500</v>
      </c>
      <c r="H47" s="10">
        <f>SUM(E47:G47)</f>
        <v>476500</v>
      </c>
      <c r="I47" s="11">
        <f>SUM(B47:D47,H47)</f>
        <v>476500</v>
      </c>
    </row>
    <row r="48" spans="1:9" ht="12.75">
      <c r="A48" s="27" t="s">
        <v>42</v>
      </c>
      <c r="B48" s="12"/>
      <c r="C48" s="6"/>
      <c r="D48" s="6"/>
      <c r="E48" s="7"/>
      <c r="F48" s="19"/>
      <c r="G48" s="9">
        <v>376260</v>
      </c>
      <c r="H48" s="10">
        <f>SUM(E48:G48)</f>
        <v>376260</v>
      </c>
      <c r="I48" s="11">
        <f>SUM(B48:D48,H48)</f>
        <v>376260</v>
      </c>
    </row>
    <row r="49" spans="1:9" ht="12.75">
      <c r="A49" s="13" t="s">
        <v>49</v>
      </c>
      <c r="B49" s="12"/>
      <c r="C49" s="6"/>
      <c r="D49" s="6"/>
      <c r="E49" s="7"/>
      <c r="F49" s="8"/>
      <c r="G49" s="9">
        <v>714860</v>
      </c>
      <c r="H49" s="10">
        <f>SUM(E49:G49)</f>
        <v>714860</v>
      </c>
      <c r="I49" s="11">
        <f>SUM(B49:D49,H49)</f>
        <v>714860</v>
      </c>
    </row>
    <row r="50" spans="1:9" ht="23.25" thickBot="1">
      <c r="A50" s="28" t="s">
        <v>43</v>
      </c>
      <c r="B50" s="14">
        <f aca="true" t="shared" si="5" ref="B50:I50">SUM(B47:B49)</f>
        <v>0</v>
      </c>
      <c r="C50" s="14">
        <f t="shared" si="5"/>
        <v>0</v>
      </c>
      <c r="D50" s="14">
        <f t="shared" si="5"/>
        <v>0</v>
      </c>
      <c r="E50" s="20">
        <f t="shared" si="5"/>
        <v>0</v>
      </c>
      <c r="F50" s="21">
        <f t="shared" si="5"/>
        <v>0</v>
      </c>
      <c r="G50" s="16">
        <f t="shared" si="5"/>
        <v>1567620</v>
      </c>
      <c r="H50" s="22">
        <f t="shared" si="5"/>
        <v>1567620</v>
      </c>
      <c r="I50" s="14">
        <f t="shared" si="5"/>
        <v>1567620</v>
      </c>
    </row>
    <row r="51" spans="1:9" ht="13.5" thickBot="1">
      <c r="A51" s="58"/>
      <c r="B51" s="18"/>
      <c r="C51" s="18"/>
      <c r="D51" s="18"/>
      <c r="E51" s="18"/>
      <c r="F51" s="18"/>
      <c r="G51" s="18"/>
      <c r="H51" s="18"/>
      <c r="I51" s="18"/>
    </row>
    <row r="52" spans="1:9" ht="22.5">
      <c r="A52" s="68" t="s">
        <v>8</v>
      </c>
      <c r="B52" s="64" t="s">
        <v>1</v>
      </c>
      <c r="C52" s="64" t="s">
        <v>2</v>
      </c>
      <c r="D52" s="64" t="s">
        <v>3</v>
      </c>
      <c r="E52" s="1" t="s">
        <v>4</v>
      </c>
      <c r="F52" s="2" t="s">
        <v>5</v>
      </c>
      <c r="G52" s="60" t="s">
        <v>6</v>
      </c>
      <c r="H52" s="62" t="s">
        <v>7</v>
      </c>
      <c r="I52" s="64" t="s">
        <v>8</v>
      </c>
    </row>
    <row r="53" spans="1:9" ht="13.5" thickBot="1">
      <c r="A53" s="69"/>
      <c r="B53" s="65"/>
      <c r="C53" s="71"/>
      <c r="D53" s="72"/>
      <c r="E53" s="3" t="s">
        <v>9</v>
      </c>
      <c r="F53" s="4" t="s">
        <v>10</v>
      </c>
      <c r="G53" s="61"/>
      <c r="H53" s="63"/>
      <c r="I53" s="65"/>
    </row>
    <row r="54" spans="1:9" ht="13.5" thickBot="1">
      <c r="A54" s="70"/>
      <c r="B54" s="14">
        <f aca="true" t="shared" si="6" ref="B54:I54">SUM(B50,B43,B19)</f>
        <v>10314568.670000002</v>
      </c>
      <c r="C54" s="14">
        <f t="shared" si="6"/>
        <v>550000</v>
      </c>
      <c r="D54" s="14">
        <f t="shared" si="6"/>
        <v>31160957.810000002</v>
      </c>
      <c r="E54" s="20">
        <f t="shared" si="6"/>
        <v>0</v>
      </c>
      <c r="F54" s="23">
        <f t="shared" si="6"/>
        <v>0</v>
      </c>
      <c r="G54" s="24">
        <f t="shared" si="6"/>
        <v>1567620</v>
      </c>
      <c r="H54" s="25">
        <f t="shared" si="6"/>
        <v>1567620</v>
      </c>
      <c r="I54" s="14">
        <f t="shared" si="6"/>
        <v>43593146.480000004</v>
      </c>
    </row>
  </sheetData>
  <mergeCells count="29">
    <mergeCell ref="A21:A22"/>
    <mergeCell ref="G5:G6"/>
    <mergeCell ref="H5:H6"/>
    <mergeCell ref="I5:I6"/>
    <mergeCell ref="A5:A6"/>
    <mergeCell ref="B5:B6"/>
    <mergeCell ref="C5:C6"/>
    <mergeCell ref="D5:D6"/>
    <mergeCell ref="H21:H22"/>
    <mergeCell ref="I21:I22"/>
    <mergeCell ref="B21:B22"/>
    <mergeCell ref="C21:C22"/>
    <mergeCell ref="D21:D22"/>
    <mergeCell ref="G21:G22"/>
    <mergeCell ref="D45:D46"/>
    <mergeCell ref="G45:G46"/>
    <mergeCell ref="H45:H46"/>
    <mergeCell ref="A45:A46"/>
    <mergeCell ref="B45:B46"/>
    <mergeCell ref="G52:G53"/>
    <mergeCell ref="H52:H53"/>
    <mergeCell ref="I52:I53"/>
    <mergeCell ref="A4:I4"/>
    <mergeCell ref="A52:A54"/>
    <mergeCell ref="B52:B53"/>
    <mergeCell ref="C52:C53"/>
    <mergeCell ref="D52:D53"/>
    <mergeCell ref="I45:I46"/>
    <mergeCell ref="C45:C46"/>
  </mergeCells>
  <printOptions horizontalCentered="1"/>
  <pageMargins left="0.31496062992125984" right="0.2755905511811024" top="0.4724409448818898" bottom="0.31496062992125984" header="0.2362204724409449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2010-12-17T09:48:03Z</cp:lastPrinted>
  <dcterms:created xsi:type="dcterms:W3CDTF">2010-12-09T19:44:40Z</dcterms:created>
  <dcterms:modified xsi:type="dcterms:W3CDTF">2010-12-17T09:48:07Z</dcterms:modified>
  <cp:category/>
  <cp:version/>
  <cp:contentType/>
  <cp:contentStatus/>
</cp:coreProperties>
</file>