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39-2010-19, př. 2" sheetId="1" r:id="rId1"/>
  </sheets>
  <definedNames>
    <definedName name="_xlnm.Print_Titles" localSheetId="0">'RK-39-2010-19, př. 2'!$5:$5</definedName>
    <definedName name="_xlnm.Print_Area" localSheetId="0">'RK-39-2010-19, př. 2'!$A$1:$K$35</definedName>
    <definedName name="Tabulka1">'RK-39-2010-19, př. 2'!$A$5:$E$29</definedName>
  </definedNames>
  <calcPr fullCalcOnLoad="1"/>
</workbook>
</file>

<file path=xl/sharedStrings.xml><?xml version="1.0" encoding="utf-8"?>
<sst xmlns="http://schemas.openxmlformats.org/spreadsheetml/2006/main" count="134" uniqueCount="53">
  <si>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</si>
  <si>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</si>
  <si>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</si>
  <si>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</si>
  <si>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</si>
  <si>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</si>
  <si>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</si>
  <si>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</si>
  <si>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</si>
  <si>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</si>
  <si>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</si>
  <si>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</si>
  <si>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</si>
  <si>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</si>
  <si>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</si>
  <si>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</si>
  <si>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</si>
  <si>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</si>
  <si>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</si>
  <si>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</si>
  <si>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</si>
  <si>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</si>
  <si>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</si>
  <si>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</si>
  <si>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</si>
  <si>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</si>
  <si>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</si>
  <si>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</si>
  <si>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</si>
  <si>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</si>
  <si>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</si>
  <si>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</si>
  <si>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§4351 pol. 5212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</si>
  <si>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</si>
  <si>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</si>
  <si>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</si>
  <si>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</si>
  <si>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Charitní pečovatelská služba v Hrotovicích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</si>
  <si>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</si>
  <si>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</si>
  <si>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</si>
  <si>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</si>
  <si>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</si>
  <si>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</si>
  <si>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</si>
  <si>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pol.5221</t>
  </si>
  <si>
    <t>pol.5223</t>
  </si>
  <si>
    <t>pol.5212</t>
  </si>
  <si>
    <t>Počet stran: 1</t>
  </si>
  <si>
    <t>Počet přepočtených úvazků 2011 - celkem</t>
  </si>
  <si>
    <t>Pečovatelská služba - návrh na vyplacení částečné dotace na rok 2011 pro NNO</t>
  </si>
  <si>
    <t xml:space="preserve">Výše částečné dotace pro poskytovatele této služby je navržena jen pro nestátní neziskové organizace (NNO) a je stanovena ve výši součinu počtu přepočtených úvazků a pevné částky na jeden úvazek, která činí 20 000 Kč. Vypočtená výše dotace je zaokrouhlena na celé tisíce. </t>
  </si>
  <si>
    <t>RK-39-2010-19,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</si>
</sst>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2" borderId="0" xfId="0" applyFont="1" applyFill="1" applyAlignment="1">
      <alignment vertical="center"/>
    </xf>
    <xf numFmtId="169" fontId="11" fillId="3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3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169" fontId="7" fillId="3" borderId="9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2" fontId="6" fillId="0" borderId="3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vertical="top" wrapText="1"/>
    </xf>
    <xf numFmtId="2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vertical="center" wrapText="1"/>
    </xf>
    <xf numFmtId="0" fontId="6" fillId="0" borderId="13" xfId="0" applyNumberFormat="1" applyFont="1" applyBorder="1" applyAlignment="1" quotePrefix="1">
      <alignment vertical="center" wrapText="1"/>
    </xf>
    <xf numFmtId="2" fontId="6" fillId="0" borderId="13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4" fontId="6" fillId="0" borderId="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29" customWidth="1"/>
    <col min="6" max="6" width="19.28125" style="30" customWidth="1"/>
    <col min="7" max="8" width="9.140625" style="31" customWidth="1"/>
    <col min="9" max="9" width="9.140625" style="1" hidden="1" customWidth="1"/>
    <col min="10" max="10" width="17.00390625" style="11" hidden="1" customWidth="1"/>
    <col min="11" max="11" width="17.00390625" style="2" hidden="1" customWidth="1"/>
    <col min="12" max="16384" width="9.140625" style="1" customWidth="1"/>
  </cols>
  <sheetData>
    <row r="1" spans="7:8" ht="12.75">
      <c r="G1" s="52"/>
      <c r="H1" s="53" t="s">
        <v>52</v>
      </c>
    </row>
    <row r="2" spans="2:8" ht="14.25">
      <c r="B2" s="41"/>
      <c r="G2" s="32"/>
      <c r="H2" s="53" t="s">
        <v>48</v>
      </c>
    </row>
    <row r="3" spans="1:11" s="37" customFormat="1" ht="15">
      <c r="A3" s="56" t="s">
        <v>50</v>
      </c>
      <c r="B3" s="57"/>
      <c r="C3" s="57"/>
      <c r="D3" s="57"/>
      <c r="E3" s="57"/>
      <c r="F3" s="57"/>
      <c r="G3" s="57"/>
      <c r="H3" s="57"/>
      <c r="J3" s="38"/>
      <c r="K3" s="39"/>
    </row>
    <row r="4" spans="1:11" s="37" customFormat="1" ht="60" customHeight="1" thickBot="1">
      <c r="A4" s="60" t="s">
        <v>51</v>
      </c>
      <c r="B4" s="61"/>
      <c r="C4" s="61"/>
      <c r="D4" s="61"/>
      <c r="E4" s="61"/>
      <c r="F4" s="61"/>
      <c r="G4" s="61"/>
      <c r="H4" s="61"/>
      <c r="J4" s="38"/>
      <c r="K4" s="39"/>
    </row>
    <row r="5" spans="1:11" s="3" customFormat="1" ht="60" customHeight="1" thickBot="1">
      <c r="A5" s="43" t="s">
        <v>0</v>
      </c>
      <c r="B5" s="44" t="s">
        <v>1</v>
      </c>
      <c r="C5" s="44" t="s">
        <v>2</v>
      </c>
      <c r="D5" s="44" t="s">
        <v>3</v>
      </c>
      <c r="E5" s="45" t="s">
        <v>49</v>
      </c>
      <c r="F5" s="47" t="s">
        <v>44</v>
      </c>
      <c r="G5" s="54" t="s">
        <v>28</v>
      </c>
      <c r="H5" s="55"/>
      <c r="J5" s="16" t="s">
        <v>34</v>
      </c>
      <c r="K5" s="17" t="s">
        <v>35</v>
      </c>
    </row>
    <row r="6" spans="1:11" s="10" customFormat="1" ht="36">
      <c r="A6" s="24">
        <v>27668240</v>
      </c>
      <c r="B6" s="25" t="s">
        <v>36</v>
      </c>
      <c r="C6" s="25" t="s">
        <v>4</v>
      </c>
      <c r="D6" s="25" t="s">
        <v>5</v>
      </c>
      <c r="E6" s="33">
        <v>4.1</v>
      </c>
      <c r="F6" s="48">
        <f aca="true" t="shared" si="0" ref="F6:F28">E6*20000</f>
        <v>82000</v>
      </c>
      <c r="G6" s="34" t="s">
        <v>27</v>
      </c>
      <c r="H6" s="49" t="s">
        <v>45</v>
      </c>
      <c r="J6" s="18">
        <f aca="true" t="shared" si="1" ref="J6:J28">38600*E6</f>
        <v>158260</v>
      </c>
      <c r="K6" s="19">
        <v>33000</v>
      </c>
    </row>
    <row r="7" spans="1:11" s="10" customFormat="1" ht="24">
      <c r="A7" s="24">
        <v>44990260</v>
      </c>
      <c r="B7" s="25" t="s">
        <v>7</v>
      </c>
      <c r="C7" s="25" t="s">
        <v>4</v>
      </c>
      <c r="D7" s="25" t="s">
        <v>23</v>
      </c>
      <c r="E7" s="33">
        <v>13.15</v>
      </c>
      <c r="F7" s="48">
        <f t="shared" si="0"/>
        <v>263000</v>
      </c>
      <c r="G7" s="34" t="s">
        <v>27</v>
      </c>
      <c r="H7" s="49" t="s">
        <v>46</v>
      </c>
      <c r="J7" s="18">
        <f t="shared" si="1"/>
        <v>507590</v>
      </c>
      <c r="K7" s="19">
        <v>121000</v>
      </c>
    </row>
    <row r="8" spans="1:11" s="10" customFormat="1" ht="24">
      <c r="A8" s="24">
        <v>44990260</v>
      </c>
      <c r="B8" s="25" t="s">
        <v>7</v>
      </c>
      <c r="C8" s="25" t="s">
        <v>4</v>
      </c>
      <c r="D8" s="25" t="s">
        <v>22</v>
      </c>
      <c r="E8" s="33">
        <v>2.26</v>
      </c>
      <c r="F8" s="48">
        <v>45000</v>
      </c>
      <c r="G8" s="34" t="s">
        <v>27</v>
      </c>
      <c r="H8" s="49" t="s">
        <v>46</v>
      </c>
      <c r="J8" s="18">
        <f t="shared" si="1"/>
        <v>87235.99999999999</v>
      </c>
      <c r="K8" s="19">
        <v>33000</v>
      </c>
    </row>
    <row r="9" spans="1:11" s="10" customFormat="1" ht="24">
      <c r="A9" s="24">
        <v>44990260</v>
      </c>
      <c r="B9" s="25" t="s">
        <v>7</v>
      </c>
      <c r="C9" s="25" t="s">
        <v>4</v>
      </c>
      <c r="D9" s="25" t="s">
        <v>21</v>
      </c>
      <c r="E9" s="33">
        <v>2.9</v>
      </c>
      <c r="F9" s="48">
        <f t="shared" si="0"/>
        <v>58000</v>
      </c>
      <c r="G9" s="34" t="s">
        <v>27</v>
      </c>
      <c r="H9" s="49" t="s">
        <v>46</v>
      </c>
      <c r="J9" s="18">
        <f t="shared" si="1"/>
        <v>111940</v>
      </c>
      <c r="K9" s="19">
        <v>97900</v>
      </c>
    </row>
    <row r="10" spans="1:11" s="10" customFormat="1" ht="24">
      <c r="A10" s="24">
        <v>44990260</v>
      </c>
      <c r="B10" s="25" t="s">
        <v>7</v>
      </c>
      <c r="C10" s="25" t="s">
        <v>4</v>
      </c>
      <c r="D10" s="25" t="s">
        <v>19</v>
      </c>
      <c r="E10" s="33">
        <v>5.65</v>
      </c>
      <c r="F10" s="48">
        <f t="shared" si="0"/>
        <v>113000</v>
      </c>
      <c r="G10" s="34" t="s">
        <v>27</v>
      </c>
      <c r="H10" s="49" t="s">
        <v>46</v>
      </c>
      <c r="J10" s="18">
        <f t="shared" si="1"/>
        <v>218090</v>
      </c>
      <c r="K10" s="19">
        <v>24200</v>
      </c>
    </row>
    <row r="11" spans="1:11" s="10" customFormat="1" ht="24">
      <c r="A11" s="24">
        <v>44990260</v>
      </c>
      <c r="B11" s="25" t="s">
        <v>7</v>
      </c>
      <c r="C11" s="25" t="s">
        <v>4</v>
      </c>
      <c r="D11" s="25" t="s">
        <v>8</v>
      </c>
      <c r="E11" s="33">
        <v>3.47</v>
      </c>
      <c r="F11" s="48">
        <v>69000</v>
      </c>
      <c r="G11" s="34" t="s">
        <v>27</v>
      </c>
      <c r="H11" s="49" t="s">
        <v>46</v>
      </c>
      <c r="J11" s="18">
        <f t="shared" si="1"/>
        <v>133942</v>
      </c>
      <c r="K11" s="19">
        <v>7700</v>
      </c>
    </row>
    <row r="12" spans="1:11" s="10" customFormat="1" ht="24">
      <c r="A12" s="24">
        <v>44990260</v>
      </c>
      <c r="B12" s="26" t="s">
        <v>7</v>
      </c>
      <c r="C12" s="25" t="s">
        <v>4</v>
      </c>
      <c r="D12" s="26" t="s">
        <v>20</v>
      </c>
      <c r="E12" s="33">
        <v>8.19</v>
      </c>
      <c r="F12" s="48">
        <v>164000</v>
      </c>
      <c r="G12" s="34" t="s">
        <v>27</v>
      </c>
      <c r="H12" s="49" t="s">
        <v>46</v>
      </c>
      <c r="J12" s="18">
        <f t="shared" si="1"/>
        <v>316134</v>
      </c>
      <c r="K12" s="19">
        <v>102300</v>
      </c>
    </row>
    <row r="13" spans="1:11" s="10" customFormat="1" ht="24">
      <c r="A13" s="24">
        <v>44990260</v>
      </c>
      <c r="B13" s="25" t="s">
        <v>7</v>
      </c>
      <c r="C13" s="25" t="s">
        <v>4</v>
      </c>
      <c r="D13" s="25" t="s">
        <v>33</v>
      </c>
      <c r="E13" s="33">
        <v>0.78</v>
      </c>
      <c r="F13" s="48">
        <v>16000</v>
      </c>
      <c r="G13" s="34" t="s">
        <v>27</v>
      </c>
      <c r="H13" s="49" t="s">
        <v>46</v>
      </c>
      <c r="J13" s="18">
        <f t="shared" si="1"/>
        <v>30108</v>
      </c>
      <c r="K13" s="19">
        <v>55000</v>
      </c>
    </row>
    <row r="14" spans="1:11" s="10" customFormat="1" ht="24">
      <c r="A14" s="24">
        <v>44990260</v>
      </c>
      <c r="B14" s="25" t="s">
        <v>7</v>
      </c>
      <c r="C14" s="25" t="s">
        <v>4</v>
      </c>
      <c r="D14" s="25" t="s">
        <v>25</v>
      </c>
      <c r="E14" s="33">
        <v>3.11</v>
      </c>
      <c r="F14" s="48">
        <v>62000</v>
      </c>
      <c r="G14" s="34" t="s">
        <v>27</v>
      </c>
      <c r="H14" s="49" t="s">
        <v>46</v>
      </c>
      <c r="J14" s="18">
        <f t="shared" si="1"/>
        <v>120046</v>
      </c>
      <c r="K14" s="19">
        <v>77000</v>
      </c>
    </row>
    <row r="15" spans="1:11" s="10" customFormat="1" ht="24">
      <c r="A15" s="24">
        <v>44990260</v>
      </c>
      <c r="B15" s="25" t="s">
        <v>7</v>
      </c>
      <c r="C15" s="25" t="s">
        <v>4</v>
      </c>
      <c r="D15" s="25" t="s">
        <v>18</v>
      </c>
      <c r="E15" s="33">
        <v>3.76</v>
      </c>
      <c r="F15" s="48">
        <v>75000</v>
      </c>
      <c r="G15" s="34" t="s">
        <v>27</v>
      </c>
      <c r="H15" s="49" t="s">
        <v>46</v>
      </c>
      <c r="J15" s="18">
        <f t="shared" si="1"/>
        <v>145136</v>
      </c>
      <c r="K15" s="19">
        <v>55000</v>
      </c>
    </row>
    <row r="16" spans="1:11" s="10" customFormat="1" ht="24">
      <c r="A16" s="24">
        <v>44990260</v>
      </c>
      <c r="B16" s="25" t="s">
        <v>7</v>
      </c>
      <c r="C16" s="25" t="s">
        <v>4</v>
      </c>
      <c r="D16" s="25" t="s">
        <v>37</v>
      </c>
      <c r="E16" s="33">
        <v>2.16</v>
      </c>
      <c r="F16" s="48">
        <v>43000</v>
      </c>
      <c r="G16" s="34" t="s">
        <v>27</v>
      </c>
      <c r="H16" s="49" t="s">
        <v>46</v>
      </c>
      <c r="J16" s="18">
        <f t="shared" si="1"/>
        <v>83376</v>
      </c>
      <c r="K16" s="19">
        <v>77000</v>
      </c>
    </row>
    <row r="17" spans="1:11" s="10" customFormat="1" ht="24">
      <c r="A17" s="24">
        <v>44990260</v>
      </c>
      <c r="B17" s="25" t="s">
        <v>7</v>
      </c>
      <c r="C17" s="25" t="s">
        <v>4</v>
      </c>
      <c r="D17" s="25" t="s">
        <v>24</v>
      </c>
      <c r="E17" s="33">
        <v>1.102</v>
      </c>
      <c r="F17" s="48">
        <v>22000</v>
      </c>
      <c r="G17" s="34" t="s">
        <v>27</v>
      </c>
      <c r="H17" s="49" t="s">
        <v>46</v>
      </c>
      <c r="J17" s="18">
        <f t="shared" si="1"/>
        <v>42537.200000000004</v>
      </c>
      <c r="K17" s="19">
        <v>33000</v>
      </c>
    </row>
    <row r="18" spans="1:11" s="10" customFormat="1" ht="24">
      <c r="A18" s="24">
        <v>49026852</v>
      </c>
      <c r="B18" s="25" t="s">
        <v>38</v>
      </c>
      <c r="C18" s="25" t="s">
        <v>4</v>
      </c>
      <c r="D18" s="25" t="s">
        <v>39</v>
      </c>
      <c r="E18" s="33">
        <v>5.7</v>
      </c>
      <c r="F18" s="48">
        <f t="shared" si="0"/>
        <v>114000</v>
      </c>
      <c r="G18" s="34" t="s">
        <v>27</v>
      </c>
      <c r="H18" s="49" t="s">
        <v>46</v>
      </c>
      <c r="J18" s="18">
        <f t="shared" si="1"/>
        <v>220020</v>
      </c>
      <c r="K18" s="19">
        <v>19800</v>
      </c>
    </row>
    <row r="19" spans="1:11" s="10" customFormat="1" ht="24">
      <c r="A19" s="24">
        <v>47224444</v>
      </c>
      <c r="B19" s="25" t="s">
        <v>13</v>
      </c>
      <c r="C19" s="25" t="s">
        <v>4</v>
      </c>
      <c r="D19" s="25" t="s">
        <v>16</v>
      </c>
      <c r="E19" s="33">
        <v>5.85</v>
      </c>
      <c r="F19" s="48">
        <f t="shared" si="0"/>
        <v>117000</v>
      </c>
      <c r="G19" s="34" t="s">
        <v>27</v>
      </c>
      <c r="H19" s="49" t="s">
        <v>46</v>
      </c>
      <c r="J19" s="18">
        <f t="shared" si="1"/>
        <v>225810</v>
      </c>
      <c r="K19" s="19">
        <v>27500</v>
      </c>
    </row>
    <row r="20" spans="1:11" s="10" customFormat="1" ht="24">
      <c r="A20" s="24">
        <v>49056441</v>
      </c>
      <c r="B20" s="25" t="s">
        <v>15</v>
      </c>
      <c r="C20" s="25" t="s">
        <v>4</v>
      </c>
      <c r="D20" s="25" t="s">
        <v>4</v>
      </c>
      <c r="E20" s="33">
        <v>2</v>
      </c>
      <c r="F20" s="48">
        <f t="shared" si="0"/>
        <v>40000</v>
      </c>
      <c r="G20" s="34" t="s">
        <v>27</v>
      </c>
      <c r="H20" s="49" t="s">
        <v>46</v>
      </c>
      <c r="J20" s="18">
        <f t="shared" si="1"/>
        <v>77200</v>
      </c>
      <c r="K20" s="19">
        <v>27500</v>
      </c>
    </row>
    <row r="21" spans="1:11" s="10" customFormat="1" ht="24">
      <c r="A21" s="24">
        <v>75634074</v>
      </c>
      <c r="B21" s="25" t="s">
        <v>14</v>
      </c>
      <c r="C21" s="25" t="s">
        <v>4</v>
      </c>
      <c r="D21" s="25" t="s">
        <v>6</v>
      </c>
      <c r="E21" s="33">
        <v>10.8</v>
      </c>
      <c r="F21" s="48">
        <f t="shared" si="0"/>
        <v>216000</v>
      </c>
      <c r="G21" s="34" t="s">
        <v>27</v>
      </c>
      <c r="H21" s="49" t="s">
        <v>47</v>
      </c>
      <c r="J21" s="18">
        <f t="shared" si="1"/>
        <v>416880</v>
      </c>
      <c r="K21" s="19">
        <v>11000</v>
      </c>
    </row>
    <row r="22" spans="1:11" s="10" customFormat="1" ht="24">
      <c r="A22" s="24">
        <v>15060233</v>
      </c>
      <c r="B22" s="25" t="s">
        <v>9</v>
      </c>
      <c r="C22" s="25" t="s">
        <v>4</v>
      </c>
      <c r="D22" s="25" t="s">
        <v>10</v>
      </c>
      <c r="E22" s="33">
        <v>1.875</v>
      </c>
      <c r="F22" s="48">
        <v>38000</v>
      </c>
      <c r="G22" s="34" t="s">
        <v>27</v>
      </c>
      <c r="H22" s="49" t="s">
        <v>46</v>
      </c>
      <c r="J22" s="18">
        <f t="shared" si="1"/>
        <v>72375</v>
      </c>
      <c r="K22" s="19">
        <v>11000</v>
      </c>
    </row>
    <row r="23" spans="1:11" s="10" customFormat="1" ht="24">
      <c r="A23" s="24">
        <v>15060233</v>
      </c>
      <c r="B23" s="26" t="s">
        <v>9</v>
      </c>
      <c r="C23" s="26" t="s">
        <v>4</v>
      </c>
      <c r="D23" s="26" t="s">
        <v>12</v>
      </c>
      <c r="E23" s="33">
        <v>1.125</v>
      </c>
      <c r="F23" s="48">
        <v>23000</v>
      </c>
      <c r="G23" s="34" t="s">
        <v>27</v>
      </c>
      <c r="H23" s="49" t="s">
        <v>46</v>
      </c>
      <c r="J23" s="18">
        <f t="shared" si="1"/>
        <v>43425</v>
      </c>
      <c r="K23" s="19">
        <v>11000</v>
      </c>
    </row>
    <row r="24" spans="1:11" s="10" customFormat="1" ht="24">
      <c r="A24" s="24">
        <v>15060233</v>
      </c>
      <c r="B24" s="26" t="s">
        <v>9</v>
      </c>
      <c r="C24" s="26" t="s">
        <v>4</v>
      </c>
      <c r="D24" s="26" t="s">
        <v>40</v>
      </c>
      <c r="E24" s="33">
        <v>3</v>
      </c>
      <c r="F24" s="48">
        <f t="shared" si="0"/>
        <v>60000</v>
      </c>
      <c r="G24" s="34" t="s">
        <v>27</v>
      </c>
      <c r="H24" s="49" t="s">
        <v>46</v>
      </c>
      <c r="J24" s="18">
        <f t="shared" si="1"/>
        <v>115800</v>
      </c>
      <c r="K24" s="19">
        <v>5500</v>
      </c>
    </row>
    <row r="25" spans="1:11" s="10" customFormat="1" ht="24">
      <c r="A25" s="24">
        <v>15060233</v>
      </c>
      <c r="B25" s="25" t="s">
        <v>9</v>
      </c>
      <c r="C25" s="25" t="s">
        <v>4</v>
      </c>
      <c r="D25" s="25" t="s">
        <v>11</v>
      </c>
      <c r="E25" s="33">
        <v>7.5</v>
      </c>
      <c r="F25" s="48">
        <f t="shared" si="0"/>
        <v>150000</v>
      </c>
      <c r="G25" s="34" t="s">
        <v>27</v>
      </c>
      <c r="H25" s="49" t="s">
        <v>46</v>
      </c>
      <c r="J25" s="18">
        <f t="shared" si="1"/>
        <v>289500</v>
      </c>
      <c r="K25" s="19">
        <v>286000</v>
      </c>
    </row>
    <row r="26" spans="1:11" s="10" customFormat="1" ht="24">
      <c r="A26" s="24">
        <v>15060233</v>
      </c>
      <c r="B26" s="25" t="s">
        <v>9</v>
      </c>
      <c r="C26" s="25" t="s">
        <v>4</v>
      </c>
      <c r="D26" s="25" t="s">
        <v>41</v>
      </c>
      <c r="E26" s="33">
        <v>2.38</v>
      </c>
      <c r="F26" s="48">
        <v>48000</v>
      </c>
      <c r="G26" s="34" t="s">
        <v>27</v>
      </c>
      <c r="H26" s="49" t="s">
        <v>46</v>
      </c>
      <c r="J26" s="18">
        <f t="shared" si="1"/>
        <v>91868</v>
      </c>
      <c r="K26" s="19">
        <v>11000</v>
      </c>
    </row>
    <row r="27" spans="1:11" s="10" customFormat="1" ht="24">
      <c r="A27" s="24">
        <v>47224541</v>
      </c>
      <c r="B27" s="25" t="s">
        <v>17</v>
      </c>
      <c r="C27" s="25" t="s">
        <v>4</v>
      </c>
      <c r="D27" s="25" t="s">
        <v>4</v>
      </c>
      <c r="E27" s="33">
        <v>4.38</v>
      </c>
      <c r="F27" s="48">
        <v>88000</v>
      </c>
      <c r="G27" s="34" t="s">
        <v>27</v>
      </c>
      <c r="H27" s="49" t="s">
        <v>46</v>
      </c>
      <c r="J27" s="18">
        <f t="shared" si="1"/>
        <v>169068</v>
      </c>
      <c r="K27" s="19">
        <v>14300</v>
      </c>
    </row>
    <row r="28" spans="1:11" s="10" customFormat="1" ht="48.75" thickBot="1">
      <c r="A28" s="24">
        <v>48196461</v>
      </c>
      <c r="B28" s="25" t="s">
        <v>42</v>
      </c>
      <c r="C28" s="25" t="s">
        <v>4</v>
      </c>
      <c r="D28" s="25" t="s">
        <v>43</v>
      </c>
      <c r="E28" s="42">
        <v>2.5</v>
      </c>
      <c r="F28" s="48">
        <f t="shared" si="0"/>
        <v>50000</v>
      </c>
      <c r="G28" s="34" t="s">
        <v>27</v>
      </c>
      <c r="H28" s="49" t="s">
        <v>47</v>
      </c>
      <c r="J28" s="18">
        <f t="shared" si="1"/>
        <v>96500</v>
      </c>
      <c r="K28" s="19">
        <v>16500</v>
      </c>
    </row>
    <row r="29" spans="1:11" s="10" customFormat="1" ht="15.75" thickBot="1">
      <c r="A29" s="58" t="s">
        <v>26</v>
      </c>
      <c r="B29" s="59"/>
      <c r="C29" s="59"/>
      <c r="D29" s="59"/>
      <c r="E29" s="40">
        <f>SUM(E6:E28)</f>
        <v>97.74199999999998</v>
      </c>
      <c r="F29" s="50">
        <f>SUM(F6:F28)</f>
        <v>1956000</v>
      </c>
      <c r="G29" s="51"/>
      <c r="H29" s="51"/>
      <c r="J29" s="18"/>
      <c r="K29" s="19"/>
    </row>
    <row r="30" spans="1:11" s="10" customFormat="1" ht="15">
      <c r="A30" s="13"/>
      <c r="B30" s="14"/>
      <c r="C30" s="14"/>
      <c r="D30" s="14"/>
      <c r="E30" s="35"/>
      <c r="F30" s="36"/>
      <c r="G30" s="51"/>
      <c r="H30" s="51"/>
      <c r="J30" s="18"/>
      <c r="K30" s="19"/>
    </row>
    <row r="31" spans="1:11" s="10" customFormat="1" ht="12">
      <c r="A31" s="3"/>
      <c r="B31" s="5" t="s">
        <v>29</v>
      </c>
      <c r="C31" s="5"/>
      <c r="D31" s="3"/>
      <c r="E31" s="29"/>
      <c r="F31" s="30"/>
      <c r="G31" s="31"/>
      <c r="H31" s="31"/>
      <c r="J31" s="18" t="e">
        <f>38600*#REF!</f>
        <v>#REF!</v>
      </c>
      <c r="K31" s="19">
        <v>49500</v>
      </c>
    </row>
    <row r="32" spans="1:11" s="10" customFormat="1" ht="14.25">
      <c r="A32" s="3"/>
      <c r="B32" s="5" t="s">
        <v>31</v>
      </c>
      <c r="C32" s="6">
        <v>82000</v>
      </c>
      <c r="D32" s="8"/>
      <c r="E32" s="29"/>
      <c r="F32" s="30"/>
      <c r="G32" s="31"/>
      <c r="H32" s="31"/>
      <c r="J32" s="18" t="e">
        <f>38600*#REF!</f>
        <v>#REF!</v>
      </c>
      <c r="K32" s="19">
        <v>226600</v>
      </c>
    </row>
    <row r="33" spans="1:11" s="10" customFormat="1" ht="14.25">
      <c r="A33" s="3"/>
      <c r="B33" s="5" t="s">
        <v>30</v>
      </c>
      <c r="C33" s="6">
        <v>1608000</v>
      </c>
      <c r="D33" s="9"/>
      <c r="E33" s="29"/>
      <c r="F33" s="30"/>
      <c r="G33" s="31"/>
      <c r="H33" s="31"/>
      <c r="J33" s="18" t="e">
        <f>38600*#REF!</f>
        <v>#REF!</v>
      </c>
      <c r="K33" s="19">
        <v>110000</v>
      </c>
    </row>
    <row r="34" spans="1:11" s="10" customFormat="1" ht="14.25">
      <c r="A34" s="3"/>
      <c r="B34" s="5" t="s">
        <v>32</v>
      </c>
      <c r="C34" s="6">
        <v>266000</v>
      </c>
      <c r="D34" s="9"/>
      <c r="E34" s="29"/>
      <c r="F34" s="30"/>
      <c r="G34" s="31"/>
      <c r="H34" s="31"/>
      <c r="J34" s="18"/>
      <c r="K34" s="19"/>
    </row>
    <row r="35" spans="1:11" s="10" customFormat="1" ht="33.75" customHeight="1">
      <c r="A35" s="3"/>
      <c r="B35" s="46" t="s">
        <v>26</v>
      </c>
      <c r="C35" s="7">
        <f>SUM(C32:C34)</f>
        <v>1956000</v>
      </c>
      <c r="D35" s="8"/>
      <c r="E35" s="29"/>
      <c r="F35" s="30"/>
      <c r="G35" s="31"/>
      <c r="H35" s="31"/>
      <c r="J35" s="18" t="e">
        <f>38600*#REF!</f>
        <v>#REF!</v>
      </c>
      <c r="K35" s="19">
        <v>96800</v>
      </c>
    </row>
    <row r="36" spans="1:11" s="10" customFormat="1" ht="12">
      <c r="A36" s="3"/>
      <c r="B36" s="3"/>
      <c r="C36" s="12"/>
      <c r="D36" s="3"/>
      <c r="E36" s="29"/>
      <c r="F36" s="30"/>
      <c r="G36" s="31"/>
      <c r="H36" s="31"/>
      <c r="J36" s="18" t="e">
        <f>38600*#REF!</f>
        <v>#REF!</v>
      </c>
      <c r="K36" s="19">
        <v>27500</v>
      </c>
    </row>
    <row r="37" spans="1:11" s="10" customFormat="1" ht="12">
      <c r="A37" s="3"/>
      <c r="B37" s="3"/>
      <c r="C37" s="3"/>
      <c r="D37" s="3"/>
      <c r="E37" s="29"/>
      <c r="F37" s="30"/>
      <c r="G37" s="31"/>
      <c r="H37" s="31"/>
      <c r="J37" s="18" t="e">
        <f>38600*#REF!</f>
        <v>#REF!</v>
      </c>
      <c r="K37" s="19">
        <v>11000</v>
      </c>
    </row>
    <row r="38" spans="1:11" s="10" customFormat="1" ht="12">
      <c r="A38" s="3"/>
      <c r="B38" s="3"/>
      <c r="C38" s="3"/>
      <c r="D38" s="3"/>
      <c r="E38" s="29"/>
      <c r="F38" s="30"/>
      <c r="G38" s="31"/>
      <c r="H38" s="31"/>
      <c r="J38" s="18" t="e">
        <f>38600*#REF!</f>
        <v>#REF!</v>
      </c>
      <c r="K38" s="19">
        <v>19800</v>
      </c>
    </row>
    <row r="39" spans="1:11" s="10" customFormat="1" ht="12">
      <c r="A39" s="3"/>
      <c r="B39" s="3"/>
      <c r="C39" s="3"/>
      <c r="D39" s="3"/>
      <c r="E39" s="29"/>
      <c r="F39" s="30"/>
      <c r="G39" s="31"/>
      <c r="H39" s="31"/>
      <c r="J39" s="18" t="e">
        <f>38600*#REF!</f>
        <v>#REF!</v>
      </c>
      <c r="K39" s="19">
        <v>45100</v>
      </c>
    </row>
    <row r="40" spans="1:11" s="10" customFormat="1" ht="12">
      <c r="A40" s="3"/>
      <c r="B40" s="3"/>
      <c r="C40" s="3"/>
      <c r="D40" s="3"/>
      <c r="E40" s="29"/>
      <c r="F40" s="30"/>
      <c r="G40" s="31"/>
      <c r="H40" s="31"/>
      <c r="J40" s="18" t="e">
        <f>38600*#REF!</f>
        <v>#REF!</v>
      </c>
      <c r="K40" s="19">
        <v>36300</v>
      </c>
    </row>
    <row r="41" spans="1:11" s="10" customFormat="1" ht="12">
      <c r="A41" s="3"/>
      <c r="B41" s="3"/>
      <c r="C41" s="3"/>
      <c r="D41" s="3"/>
      <c r="E41" s="29"/>
      <c r="F41" s="30"/>
      <c r="G41" s="31"/>
      <c r="H41" s="31"/>
      <c r="J41" s="18" t="e">
        <f>38600*#REF!</f>
        <v>#REF!</v>
      </c>
      <c r="K41" s="19">
        <v>35200</v>
      </c>
    </row>
    <row r="42" spans="1:11" s="10" customFormat="1" ht="12">
      <c r="A42" s="3"/>
      <c r="B42" s="3"/>
      <c r="C42" s="3"/>
      <c r="D42" s="3"/>
      <c r="E42" s="29"/>
      <c r="F42" s="30"/>
      <c r="G42" s="31"/>
      <c r="H42" s="31"/>
      <c r="J42" s="18" t="e">
        <f>38600*#REF!</f>
        <v>#REF!</v>
      </c>
      <c r="K42" s="19">
        <v>59400</v>
      </c>
    </row>
    <row r="43" spans="1:11" s="10" customFormat="1" ht="12">
      <c r="A43" s="3"/>
      <c r="B43" s="3"/>
      <c r="C43" s="3"/>
      <c r="D43" s="3"/>
      <c r="E43" s="29"/>
      <c r="F43" s="30"/>
      <c r="G43" s="31"/>
      <c r="H43" s="31"/>
      <c r="J43" s="18" t="e">
        <f>38600*#REF!</f>
        <v>#REF!</v>
      </c>
      <c r="K43" s="19">
        <v>84700</v>
      </c>
    </row>
    <row r="44" spans="1:11" s="10" customFormat="1" ht="12">
      <c r="A44" s="3"/>
      <c r="B44" s="3"/>
      <c r="C44" s="3"/>
      <c r="D44" s="3"/>
      <c r="E44" s="29"/>
      <c r="F44" s="30"/>
      <c r="G44" s="31"/>
      <c r="H44" s="31"/>
      <c r="J44" s="18" t="e">
        <f>38600*#REF!</f>
        <v>#REF!</v>
      </c>
      <c r="K44" s="19">
        <v>25300</v>
      </c>
    </row>
    <row r="45" spans="1:11" s="10" customFormat="1" ht="12">
      <c r="A45" s="3"/>
      <c r="B45" s="3"/>
      <c r="C45" s="3"/>
      <c r="D45" s="3"/>
      <c r="E45" s="29"/>
      <c r="F45" s="30"/>
      <c r="G45" s="31"/>
      <c r="H45" s="31"/>
      <c r="J45" s="18" t="e">
        <f>38600*#REF!</f>
        <v>#REF!</v>
      </c>
      <c r="K45" s="19">
        <v>14300</v>
      </c>
    </row>
    <row r="46" spans="1:11" s="10" customFormat="1" ht="12">
      <c r="A46" s="3"/>
      <c r="B46" s="3"/>
      <c r="C46" s="3"/>
      <c r="D46" s="3"/>
      <c r="E46" s="29"/>
      <c r="F46" s="30"/>
      <c r="G46" s="31"/>
      <c r="H46" s="31"/>
      <c r="J46" s="18" t="e">
        <f>38600*#REF!</f>
        <v>#REF!</v>
      </c>
      <c r="K46" s="19">
        <v>116600</v>
      </c>
    </row>
    <row r="47" spans="1:11" s="10" customFormat="1" ht="12">
      <c r="A47" s="3"/>
      <c r="B47" s="3"/>
      <c r="C47" s="3"/>
      <c r="D47" s="3"/>
      <c r="E47" s="29"/>
      <c r="F47" s="30"/>
      <c r="G47" s="31"/>
      <c r="H47" s="31"/>
      <c r="J47" s="18" t="e">
        <f>38600*#REF!</f>
        <v>#REF!</v>
      </c>
      <c r="K47" s="19">
        <v>12100</v>
      </c>
    </row>
    <row r="48" spans="1:11" s="10" customFormat="1" ht="12">
      <c r="A48" s="3"/>
      <c r="B48" s="3"/>
      <c r="C48" s="3"/>
      <c r="D48" s="3"/>
      <c r="E48" s="29"/>
      <c r="F48" s="30"/>
      <c r="G48" s="31"/>
      <c r="H48" s="31"/>
      <c r="J48" s="18" t="e">
        <f>38600*#REF!</f>
        <v>#REF!</v>
      </c>
      <c r="K48" s="19">
        <v>24200</v>
      </c>
    </row>
    <row r="49" spans="1:11" s="10" customFormat="1" ht="12">
      <c r="A49" s="3"/>
      <c r="B49" s="3"/>
      <c r="C49" s="3"/>
      <c r="D49" s="3"/>
      <c r="E49" s="29"/>
      <c r="F49" s="30"/>
      <c r="G49" s="31"/>
      <c r="H49" s="31"/>
      <c r="J49" s="18" t="e">
        <f>38600*#REF!</f>
        <v>#REF!</v>
      </c>
      <c r="K49" s="19">
        <v>24200</v>
      </c>
    </row>
    <row r="50" spans="1:11" s="10" customFormat="1" ht="12">
      <c r="A50" s="3"/>
      <c r="B50" s="3"/>
      <c r="C50" s="3"/>
      <c r="D50" s="3"/>
      <c r="E50" s="29"/>
      <c r="F50" s="30"/>
      <c r="G50" s="31"/>
      <c r="H50" s="31"/>
      <c r="J50" s="18" t="e">
        <f>38600*#REF!</f>
        <v>#REF!</v>
      </c>
      <c r="K50" s="19">
        <v>13200</v>
      </c>
    </row>
    <row r="51" spans="1:11" s="10" customFormat="1" ht="12">
      <c r="A51" s="3"/>
      <c r="B51" s="3"/>
      <c r="C51" s="3"/>
      <c r="D51" s="3"/>
      <c r="E51" s="29"/>
      <c r="F51" s="30"/>
      <c r="G51" s="31"/>
      <c r="H51" s="31"/>
      <c r="J51" s="18" t="e">
        <f>38600*#REF!</f>
        <v>#REF!</v>
      </c>
      <c r="K51" s="19">
        <v>49500</v>
      </c>
    </row>
    <row r="52" spans="1:11" s="10" customFormat="1" ht="12">
      <c r="A52" s="3"/>
      <c r="B52" s="3"/>
      <c r="C52" s="3"/>
      <c r="D52" s="3"/>
      <c r="E52" s="29"/>
      <c r="F52" s="30"/>
      <c r="G52" s="31"/>
      <c r="H52" s="31"/>
      <c r="J52" s="18" t="e">
        <f>38600*#REF!</f>
        <v>#REF!</v>
      </c>
      <c r="K52" s="19">
        <v>51700</v>
      </c>
    </row>
    <row r="53" spans="1:11" s="10" customFormat="1" ht="12">
      <c r="A53" s="3"/>
      <c r="B53" s="3"/>
      <c r="C53" s="3"/>
      <c r="D53" s="3"/>
      <c r="E53" s="29"/>
      <c r="F53" s="30"/>
      <c r="G53" s="31"/>
      <c r="H53" s="31"/>
      <c r="J53" s="18" t="e">
        <f>38600*#REF!</f>
        <v>#REF!</v>
      </c>
      <c r="K53" s="19">
        <v>25300</v>
      </c>
    </row>
    <row r="54" spans="1:11" s="10" customFormat="1" ht="12">
      <c r="A54" s="3"/>
      <c r="B54" s="3"/>
      <c r="C54" s="3"/>
      <c r="D54" s="3"/>
      <c r="E54" s="29"/>
      <c r="F54" s="30"/>
      <c r="G54" s="31"/>
      <c r="H54" s="31"/>
      <c r="J54" s="18" t="e">
        <f>38600*#REF!</f>
        <v>#REF!</v>
      </c>
      <c r="K54" s="19">
        <v>130900</v>
      </c>
    </row>
    <row r="55" spans="1:11" s="10" customFormat="1" ht="12">
      <c r="A55" s="3"/>
      <c r="B55" s="3"/>
      <c r="C55" s="3"/>
      <c r="D55" s="3"/>
      <c r="E55" s="29"/>
      <c r="F55" s="30"/>
      <c r="G55" s="31"/>
      <c r="H55" s="31"/>
      <c r="J55" s="18">
        <v>300000</v>
      </c>
      <c r="K55" s="19">
        <v>26400</v>
      </c>
    </row>
    <row r="56" spans="1:11" s="10" customFormat="1" ht="12">
      <c r="A56" s="3"/>
      <c r="B56" s="3"/>
      <c r="C56" s="3"/>
      <c r="D56" s="3"/>
      <c r="E56" s="29"/>
      <c r="F56" s="30"/>
      <c r="G56" s="31"/>
      <c r="H56" s="31"/>
      <c r="J56" s="18" t="e">
        <f>38600*#REF!</f>
        <v>#REF!</v>
      </c>
      <c r="K56" s="19">
        <v>88000</v>
      </c>
    </row>
    <row r="57" spans="1:12" s="10" customFormat="1" ht="12">
      <c r="A57" s="3"/>
      <c r="B57" s="3"/>
      <c r="C57" s="3"/>
      <c r="D57" s="3"/>
      <c r="E57" s="29"/>
      <c r="F57" s="30"/>
      <c r="G57" s="31"/>
      <c r="H57" s="31"/>
      <c r="J57" s="18" t="e">
        <f>38600*#REF!</f>
        <v>#REF!</v>
      </c>
      <c r="K57" s="19">
        <v>14300</v>
      </c>
      <c r="L57" s="15"/>
    </row>
    <row r="58" spans="1:11" s="10" customFormat="1" ht="12">
      <c r="A58" s="3"/>
      <c r="B58" s="3"/>
      <c r="C58" s="3"/>
      <c r="D58" s="3"/>
      <c r="E58" s="29"/>
      <c r="F58" s="30"/>
      <c r="G58" s="31"/>
      <c r="H58" s="31"/>
      <c r="J58" s="18" t="e">
        <f>38600*#REF!</f>
        <v>#REF!</v>
      </c>
      <c r="K58" s="19">
        <v>25300</v>
      </c>
    </row>
    <row r="59" spans="1:11" s="10" customFormat="1" ht="12">
      <c r="A59" s="3"/>
      <c r="B59" s="3"/>
      <c r="C59" s="3"/>
      <c r="D59" s="3"/>
      <c r="E59" s="29"/>
      <c r="F59" s="30"/>
      <c r="G59" s="31"/>
      <c r="H59" s="31"/>
      <c r="J59" s="18" t="e">
        <f>38600*#REF!</f>
        <v>#REF!</v>
      </c>
      <c r="K59" s="19">
        <v>16800</v>
      </c>
    </row>
    <row r="60" spans="1:11" s="10" customFormat="1" ht="12.75" thickBot="1">
      <c r="A60" s="3"/>
      <c r="B60" s="3"/>
      <c r="C60" s="3"/>
      <c r="D60" s="3"/>
      <c r="E60" s="29"/>
      <c r="F60" s="30"/>
      <c r="G60" s="31"/>
      <c r="H60" s="31"/>
      <c r="J60" s="20" t="e">
        <f>38600*#REF!</f>
        <v>#REF!</v>
      </c>
      <c r="K60" s="21">
        <v>34100</v>
      </c>
    </row>
    <row r="61" spans="1:11" s="4" customFormat="1" ht="26.25" customHeight="1" thickBot="1">
      <c r="A61" s="3"/>
      <c r="B61" s="3"/>
      <c r="C61" s="3"/>
      <c r="D61" s="3"/>
      <c r="E61" s="29"/>
      <c r="F61" s="30"/>
      <c r="G61" s="31"/>
      <c r="H61" s="31"/>
      <c r="J61" s="22" t="e">
        <f>SUM(J6:J60)</f>
        <v>#REF!</v>
      </c>
      <c r="K61" s="23">
        <f>SUM(K6:K60)</f>
        <v>2651300</v>
      </c>
    </row>
    <row r="62" spans="1:11" s="4" customFormat="1" ht="26.25" customHeight="1">
      <c r="A62" s="3"/>
      <c r="B62" s="3"/>
      <c r="C62" s="3"/>
      <c r="D62" s="3"/>
      <c r="E62" s="29"/>
      <c r="F62" s="30"/>
      <c r="G62" s="31"/>
      <c r="H62" s="31"/>
      <c r="J62" s="27"/>
      <c r="K62" s="28"/>
    </row>
    <row r="70" ht="23.25" customHeight="1"/>
    <row r="74" ht="27.75" customHeight="1"/>
  </sheetData>
  <mergeCells count="4">
    <mergeCell ref="G5:H5"/>
    <mergeCell ref="A3:H3"/>
    <mergeCell ref="A29:D29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2009-11-27T07:54:27Z</cp:lastPrinted>
  <dcterms:created xsi:type="dcterms:W3CDTF">2008-01-11T14:07:44Z</dcterms:created>
  <dcterms:modified xsi:type="dcterms:W3CDTF">2010-12-02T19:55:47Z</dcterms:modified>
  <cp:category/>
  <cp:version/>
  <cp:contentType/>
  <cp:contentStatus/>
</cp:coreProperties>
</file>