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120" activeTab="0"/>
  </bookViews>
  <sheets>
    <sheet name="RK-39-2010-18, př.2" sheetId="1" r:id="rId1"/>
  </sheets>
  <definedNames/>
  <calcPr fullCalcOnLoad="1"/>
</workbook>
</file>

<file path=xl/sharedStrings.xml><?xml version="1.0" encoding="utf-8"?>
<sst xmlns="http://schemas.openxmlformats.org/spreadsheetml/2006/main" count="145" uniqueCount="107">
  <si>
    <t>/v tis. Kč/</t>
  </si>
  <si>
    <t>Rozpočet</t>
  </si>
  <si>
    <t>(účelový znak 00055)</t>
  </si>
  <si>
    <t>schválený</t>
  </si>
  <si>
    <t>upravený</t>
  </si>
  <si>
    <t>x</t>
  </si>
  <si>
    <t>3122 - Střední odborné školy</t>
  </si>
  <si>
    <t>3123 - Střední odborná učiliště a učiliště</t>
  </si>
  <si>
    <t>3147 - Ubytovací zařízení stř.škol a učilišť</t>
  </si>
  <si>
    <t>II. Návrh na úpravu výdajové části rozpočtu kraje</t>
  </si>
  <si>
    <t>A. Příspěvek na provoz - rozpočtová položka 5331</t>
  </si>
  <si>
    <t>Kapitola</t>
  </si>
  <si>
    <t>ORJ</t>
  </si>
  <si>
    <t>Paragraf/organizace včetně IČ</t>
  </si>
  <si>
    <t>Příspěvek na provoz - účelový znak 00055</t>
  </si>
  <si>
    <t>Návrh                na změnu</t>
  </si>
  <si>
    <t>Rozpočet         po změně</t>
  </si>
  <si>
    <t>4=2+3</t>
  </si>
  <si>
    <t>Domov mládeže a Školní jídelna Jihlava, Žižkova 58</t>
  </si>
  <si>
    <t>Zvýšení běžných výdajů kraje celkem</t>
  </si>
  <si>
    <t>B. Investiční dotace - rozpočtová položka 6351</t>
  </si>
  <si>
    <t>Investiční dotace - účelový znak 00055</t>
  </si>
  <si>
    <t>Zvýšení kapitálových výdajů kraje celkem</t>
  </si>
  <si>
    <t>Dotace úhrnem</t>
  </si>
  <si>
    <t>Střední uměleckoprůmyslová škola Jihlava - Helenín, Hálkova 42</t>
  </si>
  <si>
    <t>Střední škola stavební Třebíč, Kubišova 1214/9</t>
  </si>
  <si>
    <t>Střední odborná škola a Střední odborné učiliště Třešť, K Valše 38</t>
  </si>
  <si>
    <t>Střední škola technická Jihlava, Polenská 2</t>
  </si>
  <si>
    <t>2212 - Silnice</t>
  </si>
  <si>
    <t>z toho: KSÚS Vysočiny</t>
  </si>
  <si>
    <t>3533 - Zdravotnická záchranná služba</t>
  </si>
  <si>
    <t>z toho: ZZS kraje Vysočina</t>
  </si>
  <si>
    <t>Doprava</t>
  </si>
  <si>
    <t>00090450</t>
  </si>
  <si>
    <t>Sociální věci</t>
  </si>
  <si>
    <t>00511862</t>
  </si>
  <si>
    <t>Zdravotnictví</t>
  </si>
  <si>
    <t>47366630</t>
  </si>
  <si>
    <t>00511901</t>
  </si>
  <si>
    <t xml:space="preserve">           Domov pro seniory Velké Meziříčí</t>
  </si>
  <si>
    <t>71184465</t>
  </si>
  <si>
    <t>z toho: Dětský domov Kamenice nad Lipou</t>
  </si>
  <si>
    <t>3529 - Ostatní ústavní péče</t>
  </si>
  <si>
    <t>Paragraf/organizace včetně IČO</t>
  </si>
  <si>
    <t xml:space="preserve">           Domov důchodců Humpolec</t>
  </si>
  <si>
    <t>z toho: Ústav sociálních služeb Ledeč nad Sázavou</t>
  </si>
  <si>
    <t>70520283</t>
  </si>
  <si>
    <t>Praktická škola a SPC Žďár nad Sázavou, Komenského 8</t>
  </si>
  <si>
    <t xml:space="preserve">Gymnázium Otokara Březiny a SOŠ Telč, Hradecká 235 </t>
  </si>
  <si>
    <t>Gymnázium, SOŠ a VOŠ Ledeč nad Sázavou, Husovo nám. 1</t>
  </si>
  <si>
    <t>Gymnázium Velké Meziříčí, Sokolovská 27</t>
  </si>
  <si>
    <t>Střední průmyslová škola Jihlava, tř. Legionářů 3</t>
  </si>
  <si>
    <t>Česká zemědělská akademie v Humpolci, střední škola, Školní 764</t>
  </si>
  <si>
    <t>Střední průmyslová škola Třebíč, Manželů Curieových 734</t>
  </si>
  <si>
    <t>Hotelová škola Světlá a OA Velké Meziříčí, U Světlé 36</t>
  </si>
  <si>
    <t xml:space="preserve">VOŠ a SPŠ, Žďár nad Sázavou, Studentská 1 </t>
  </si>
  <si>
    <t>VOŠ a SOŠ zem.-technická Bystřice nad Pernštejnem, Dr. Veselého 343</t>
  </si>
  <si>
    <t xml:space="preserve">Střední odborné učiliště technické, Chotěboř, Žižkova 1501 </t>
  </si>
  <si>
    <t>Obchodní akademie a Hotelová škola Havlíčkův Brod, Bratříků 851</t>
  </si>
  <si>
    <t>Střední škola automobilní Jihlava, Školní 1a</t>
  </si>
  <si>
    <t>Střední škola obchodu a služeb Jihlava, K. Světlé 2</t>
  </si>
  <si>
    <t>SPŠ a SOU Pelhřimov, Friedova 1469</t>
  </si>
  <si>
    <t>Střední škola Kamenice nad Lipou, Masarykova 410</t>
  </si>
  <si>
    <t>Střední škola řemesel a služeb Moravské Budějovice, Tov. Sady 79</t>
  </si>
  <si>
    <t>Střední odborná škola Nové Město na Moravě, Na Bělisku 295</t>
  </si>
  <si>
    <t>Střední škola technická Žďár nad Sázavou, Strojírenská 6</t>
  </si>
  <si>
    <t>Střední škola řemesel a služeb Velké Meziříčí, Hornoměstská 35</t>
  </si>
  <si>
    <t>Akademie - VOŠ, Gymnázium a SOŠ um.prům. Světlá nad Sázavou, Sázavská 547</t>
  </si>
  <si>
    <t xml:space="preserve">Odborné učiliště a Praktická škola, Černovice, Mariánské náměstí 72 </t>
  </si>
  <si>
    <t>Školní statek Humpolec, Dusilov 384</t>
  </si>
  <si>
    <t>3114 - Speciální základní školy</t>
  </si>
  <si>
    <t>3124 - Speciální střední školy</t>
  </si>
  <si>
    <t>3125 - Školní hospodářství, školní statky</t>
  </si>
  <si>
    <t>Školství, mládeže a sportu</t>
  </si>
  <si>
    <t>3121-Gymnázia</t>
  </si>
  <si>
    <t>00056260</t>
  </si>
  <si>
    <t>00836591</t>
  </si>
  <si>
    <t>00073211</t>
  </si>
  <si>
    <t>00055069</t>
  </si>
  <si>
    <t>67009425</t>
  </si>
  <si>
    <t>00226106</t>
  </si>
  <si>
    <t>00055450</t>
  </si>
  <si>
    <t>62540017</t>
  </si>
  <si>
    <t>00072583</t>
  </si>
  <si>
    <t>z toho: Horácké divadlo</t>
  </si>
  <si>
    <t>počet stran: 2</t>
  </si>
  <si>
    <t>Kultura</t>
  </si>
  <si>
    <t>00094811</t>
  </si>
  <si>
    <t xml:space="preserve">            Oblastní galerie Vysočiny v Jihlavě</t>
  </si>
  <si>
    <t>00094854</t>
  </si>
  <si>
    <t>00511951</t>
  </si>
  <si>
    <t xml:space="preserve">            Muzeum Vysočiny Pelhřimov</t>
  </si>
  <si>
    <t>§ 2212 - Silnice</t>
  </si>
  <si>
    <t>§ 3311- Divadelní činnost</t>
  </si>
  <si>
    <t>§ 4357 - Domovy</t>
  </si>
  <si>
    <t xml:space="preserve">            Diagnostický ústav sociální péče Černovice</t>
  </si>
  <si>
    <t>70659001</t>
  </si>
  <si>
    <t xml:space="preserve">            Ústav sociální péče Lidmaň</t>
  </si>
  <si>
    <t>00511668</t>
  </si>
  <si>
    <t xml:space="preserve">           Domov pro seniory Třebíč, Koutkova - Kubešova </t>
  </si>
  <si>
    <t>71184538</t>
  </si>
  <si>
    <t xml:space="preserve">           Domov pro seniory Mitrov</t>
  </si>
  <si>
    <t>71184449</t>
  </si>
  <si>
    <t>§ 3315 - Činnost muzeí a galerií</t>
  </si>
  <si>
    <t>3529 - Ostatní nemocnice</t>
  </si>
  <si>
    <t>z toho: Nemocnice Jihlava</t>
  </si>
  <si>
    <t>RK-39-2010-18,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</si>
</sst>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sz val="9"/>
      <name val="Arial CE"/>
      <family val="2"/>
    </font>
    <font>
      <sz val="8"/>
      <color indexed="8"/>
      <name val="Arial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sz val="9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6" fillId="0" borderId="2" xfId="21" applyFont="1" applyFill="1" applyBorder="1" applyAlignment="1">
      <alignment wrapText="1"/>
      <protection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5" fillId="2" borderId="8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4" fontId="5" fillId="2" borderId="24" xfId="0" applyNumberFormat="1" applyFont="1" applyFill="1" applyBorder="1" applyAlignment="1">
      <alignment horizontal="right" vertical="center"/>
    </xf>
    <xf numFmtId="4" fontId="5" fillId="2" borderId="25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2" fillId="2" borderId="24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5" fillId="2" borderId="28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5" fillId="2" borderId="12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4" fontId="5" fillId="0" borderId="36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7" fillId="0" borderId="36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36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5" fillId="2" borderId="31" xfId="0" applyNumberFormat="1" applyFont="1" applyFill="1" applyBorder="1" applyAlignment="1">
      <alignment horizontal="right"/>
    </xf>
    <xf numFmtId="4" fontId="5" fillId="2" borderId="39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left"/>
    </xf>
    <xf numFmtId="0" fontId="9" fillId="0" borderId="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/>
    </xf>
    <xf numFmtId="4" fontId="5" fillId="3" borderId="29" xfId="0" applyNumberFormat="1" applyFont="1" applyFill="1" applyBorder="1" applyAlignment="1">
      <alignment/>
    </xf>
    <xf numFmtId="4" fontId="5" fillId="3" borderId="43" xfId="0" applyNumberFormat="1" applyFont="1" applyFill="1" applyBorder="1" applyAlignment="1">
      <alignment/>
    </xf>
    <xf numFmtId="4" fontId="5" fillId="3" borderId="41" xfId="0" applyNumberFormat="1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0" fontId="10" fillId="0" borderId="4" xfId="20" applyFont="1" applyBorder="1">
      <alignment/>
      <protection/>
    </xf>
    <xf numFmtId="0" fontId="18" fillId="0" borderId="2" xfId="0" applyFont="1" applyFill="1" applyBorder="1" applyAlignment="1">
      <alignment/>
    </xf>
    <xf numFmtId="4" fontId="5" fillId="2" borderId="10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4" fontId="5" fillId="3" borderId="12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1" fillId="0" borderId="35" xfId="0" applyNumberFormat="1" applyFont="1" applyBorder="1" applyAlignment="1">
      <alignment/>
    </xf>
    <xf numFmtId="4" fontId="5" fillId="2" borderId="27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" fontId="1" fillId="0" borderId="36" xfId="0" applyNumberFormat="1" applyFont="1" applyBorder="1" applyAlignment="1">
      <alignment/>
    </xf>
    <xf numFmtId="4" fontId="17" fillId="0" borderId="36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9" fillId="0" borderId="14" xfId="0" applyFont="1" applyFill="1" applyBorder="1" applyAlignment="1">
      <alignment wrapText="1"/>
    </xf>
    <xf numFmtId="0" fontId="13" fillId="3" borderId="22" xfId="0" applyFont="1" applyFill="1" applyBorder="1" applyAlignment="1">
      <alignment horizontal="left" vertical="top"/>
    </xf>
    <xf numFmtId="0" fontId="13" fillId="3" borderId="33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wrapText="1"/>
    </xf>
    <xf numFmtId="4" fontId="1" fillId="0" borderId="33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4" fontId="5" fillId="2" borderId="44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4" fontId="5" fillId="0" borderId="36" xfId="0" applyNumberFormat="1" applyFont="1" applyBorder="1" applyAlignment="1">
      <alignment/>
    </xf>
    <xf numFmtId="4" fontId="5" fillId="2" borderId="42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/>
    </xf>
    <xf numFmtId="4" fontId="5" fillId="2" borderId="25" xfId="0" applyNumberFormat="1" applyFont="1" applyFill="1" applyBorder="1" applyAlignment="1">
      <alignment/>
    </xf>
    <xf numFmtId="4" fontId="5" fillId="2" borderId="26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9" fillId="0" borderId="13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19" xfId="0" applyFont="1" applyFill="1" applyBorder="1" applyAlignment="1">
      <alignment/>
    </xf>
    <xf numFmtId="0" fontId="14" fillId="2" borderId="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2" fillId="2" borderId="14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4" fillId="0" borderId="22" xfId="0" applyFont="1" applyBorder="1" applyAlignment="1">
      <alignment/>
    </xf>
    <xf numFmtId="0" fontId="12" fillId="3" borderId="19" xfId="0" applyFont="1" applyFill="1" applyBorder="1" applyAlignment="1">
      <alignment horizontal="left" vertical="top"/>
    </xf>
    <xf numFmtId="0" fontId="4" fillId="0" borderId="31" xfId="0" applyFont="1" applyBorder="1" applyAlignment="1">
      <alignment/>
    </xf>
    <xf numFmtId="0" fontId="12" fillId="2" borderId="15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2" borderId="31" xfId="0" applyFont="1" applyFill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4" fillId="0" borderId="32" xfId="0" applyFont="1" applyBorder="1" applyAlignment="1">
      <alignment/>
    </xf>
    <xf numFmtId="0" fontId="12" fillId="3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/>
    </xf>
    <xf numFmtId="0" fontId="4" fillId="0" borderId="19" xfId="0" applyFont="1" applyBorder="1" applyAlignment="1">
      <alignment/>
    </xf>
    <xf numFmtId="0" fontId="13" fillId="3" borderId="19" xfId="0" applyFont="1" applyFill="1" applyBorder="1" applyAlignment="1">
      <alignment horizontal="left" vertical="top"/>
    </xf>
    <xf numFmtId="0" fontId="4" fillId="0" borderId="35" xfId="0" applyFont="1" applyBorder="1" applyAlignment="1">
      <alignment/>
    </xf>
    <xf numFmtId="0" fontId="13" fillId="3" borderId="35" xfId="0" applyFont="1" applyFill="1" applyBorder="1" applyAlignment="1">
      <alignment horizontal="center" vertical="top"/>
    </xf>
    <xf numFmtId="0" fontId="13" fillId="3" borderId="29" xfId="0" applyFont="1" applyFill="1" applyBorder="1" applyAlignment="1">
      <alignment horizontal="center" vertical="top"/>
    </xf>
    <xf numFmtId="0" fontId="12" fillId="2" borderId="3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/>
    </xf>
    <xf numFmtId="4" fontId="5" fillId="2" borderId="47" xfId="0" applyNumberFormat="1" applyFont="1" applyFill="1" applyBorder="1" applyAlignment="1">
      <alignment horizontal="right"/>
    </xf>
    <xf numFmtId="0" fontId="12" fillId="2" borderId="24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12" fillId="2" borderId="2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26-2007-52, př. 3" xfId="20"/>
    <cellStyle name="normální_RK-28-2008-21, př. 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55.57421875" style="0" customWidth="1"/>
    <col min="4" max="4" width="9.421875" style="20" customWidth="1"/>
    <col min="5" max="5" width="9.28125" style="0" customWidth="1"/>
    <col min="7" max="7" width="8.7109375" style="0" customWidth="1"/>
  </cols>
  <sheetData>
    <row r="1" spans="7:8" ht="12.75">
      <c r="G1" s="241" t="s">
        <v>106</v>
      </c>
      <c r="H1" s="242"/>
    </row>
    <row r="2" spans="7:8" ht="12.75">
      <c r="G2" s="67" t="s">
        <v>85</v>
      </c>
      <c r="H2" s="3"/>
    </row>
    <row r="3" spans="1:8" ht="9.75" customHeight="1">
      <c r="A3" s="2"/>
      <c r="B3" s="2"/>
      <c r="C3" s="2"/>
      <c r="D3" s="21"/>
      <c r="E3" s="2"/>
      <c r="F3" s="2"/>
      <c r="G3" s="2"/>
      <c r="H3" s="2"/>
    </row>
    <row r="4" ht="12.75" customHeight="1">
      <c r="A4" s="4" t="s">
        <v>9</v>
      </c>
    </row>
    <row r="5" ht="10.5" customHeight="1">
      <c r="A5" s="4"/>
    </row>
    <row r="6" ht="12.75" customHeight="1">
      <c r="A6" s="4" t="s">
        <v>10</v>
      </c>
    </row>
    <row r="7" spans="1:8" ht="11.25" customHeight="1" thickBot="1">
      <c r="A7" s="22"/>
      <c r="B7" s="22"/>
      <c r="H7" s="23" t="s">
        <v>0</v>
      </c>
    </row>
    <row r="8" spans="1:8" ht="12.75">
      <c r="A8" s="243" t="s">
        <v>11</v>
      </c>
      <c r="B8" s="245" t="s">
        <v>12</v>
      </c>
      <c r="C8" s="243" t="s">
        <v>43</v>
      </c>
      <c r="D8" s="25"/>
      <c r="E8" s="249" t="s">
        <v>14</v>
      </c>
      <c r="F8" s="250"/>
      <c r="G8" s="250"/>
      <c r="H8" s="251"/>
    </row>
    <row r="9" spans="1:8" ht="12.75">
      <c r="A9" s="244"/>
      <c r="B9" s="246"/>
      <c r="C9" s="247"/>
      <c r="D9" s="26"/>
      <c r="E9" s="252" t="s">
        <v>1</v>
      </c>
      <c r="F9" s="253"/>
      <c r="G9" s="254" t="s">
        <v>15</v>
      </c>
      <c r="H9" s="256" t="s">
        <v>16</v>
      </c>
    </row>
    <row r="10" spans="1:8" ht="13.5" thickBot="1">
      <c r="A10" s="244"/>
      <c r="B10" s="246"/>
      <c r="C10" s="248"/>
      <c r="D10" s="26"/>
      <c r="E10" s="204" t="s">
        <v>3</v>
      </c>
      <c r="F10" s="205" t="s">
        <v>4</v>
      </c>
      <c r="G10" s="255"/>
      <c r="H10" s="257"/>
    </row>
    <row r="11" spans="1:8" ht="9.75" customHeight="1">
      <c r="A11" s="206"/>
      <c r="B11" s="215"/>
      <c r="C11" s="5"/>
      <c r="D11" s="70"/>
      <c r="E11" s="69">
        <v>1</v>
      </c>
      <c r="F11" s="70">
        <v>2</v>
      </c>
      <c r="G11" s="68">
        <v>3</v>
      </c>
      <c r="H11" s="68" t="s">
        <v>17</v>
      </c>
    </row>
    <row r="12" spans="1:8" ht="11.25" customHeight="1">
      <c r="A12" s="207" t="s">
        <v>32</v>
      </c>
      <c r="B12" s="216">
        <v>1000</v>
      </c>
      <c r="C12" s="101" t="s">
        <v>5</v>
      </c>
      <c r="D12" s="122"/>
      <c r="E12" s="102">
        <f>SUM(E13)</f>
        <v>0</v>
      </c>
      <c r="F12" s="74">
        <f>SUM(F13)</f>
        <v>775.82</v>
      </c>
      <c r="G12" s="103">
        <f>SUM(G13)</f>
        <v>577</v>
      </c>
      <c r="H12" s="103">
        <f>SUM(F12:G12)</f>
        <v>1352.8200000000002</v>
      </c>
    </row>
    <row r="13" spans="1:8" ht="11.25" customHeight="1">
      <c r="A13" s="208"/>
      <c r="B13" s="217"/>
      <c r="C13" s="75" t="s">
        <v>92</v>
      </c>
      <c r="D13" s="66" t="s">
        <v>5</v>
      </c>
      <c r="E13" s="76">
        <f>SUM(E14:E14)</f>
        <v>0</v>
      </c>
      <c r="F13" s="77">
        <f>SUM(F14:F14)</f>
        <v>775.82</v>
      </c>
      <c r="G13" s="78">
        <f>SUM(G14:G14)</f>
        <v>577</v>
      </c>
      <c r="H13" s="79">
        <f>SUM(F13:G13)</f>
        <v>1352.8200000000002</v>
      </c>
    </row>
    <row r="14" spans="1:8" ht="11.25" customHeight="1">
      <c r="A14" s="209"/>
      <c r="B14" s="218"/>
      <c r="C14" s="166" t="s">
        <v>29</v>
      </c>
      <c r="D14" s="81" t="s">
        <v>33</v>
      </c>
      <c r="E14" s="82">
        <v>0</v>
      </c>
      <c r="F14" s="38">
        <v>775.82</v>
      </c>
      <c r="G14" s="84">
        <v>577</v>
      </c>
      <c r="H14" s="85">
        <f>SUM(F14:G14)</f>
        <v>1352.8200000000002</v>
      </c>
    </row>
    <row r="15" spans="1:8" ht="7.5" customHeight="1">
      <c r="A15" s="209"/>
      <c r="B15" s="218"/>
      <c r="C15" s="158"/>
      <c r="D15" s="86"/>
      <c r="E15" s="159"/>
      <c r="F15" s="156"/>
      <c r="G15" s="160"/>
      <c r="H15" s="161"/>
    </row>
    <row r="16" spans="1:10" ht="11.25" customHeight="1">
      <c r="A16" s="207" t="s">
        <v>86</v>
      </c>
      <c r="B16" s="216">
        <v>4000</v>
      </c>
      <c r="C16" s="162" t="s">
        <v>5</v>
      </c>
      <c r="D16" s="122"/>
      <c r="E16" s="102">
        <f>SUM(E17+E20)</f>
        <v>0</v>
      </c>
      <c r="F16" s="183">
        <f>SUM(F17+F20)</f>
        <v>0</v>
      </c>
      <c r="G16" s="102">
        <f>SUM(G17+G20)</f>
        <v>5.34</v>
      </c>
      <c r="H16" s="129">
        <f>SUM(H17+H20)</f>
        <v>5.34</v>
      </c>
      <c r="J16" s="62"/>
    </row>
    <row r="17" spans="1:8" ht="11.25" customHeight="1">
      <c r="A17" s="209"/>
      <c r="B17" s="218"/>
      <c r="C17" s="165" t="s">
        <v>93</v>
      </c>
      <c r="D17" s="86" t="s">
        <v>5</v>
      </c>
      <c r="E17" s="180">
        <f>SUM(E18)</f>
        <v>0</v>
      </c>
      <c r="F17" s="131">
        <f>SUM(F18)</f>
        <v>0</v>
      </c>
      <c r="G17" s="130">
        <f>SUM(G18)</f>
        <v>1.38</v>
      </c>
      <c r="H17" s="8">
        <f>SUM(H18)</f>
        <v>1.38</v>
      </c>
    </row>
    <row r="18" spans="1:8" ht="11.25" customHeight="1">
      <c r="A18" s="209"/>
      <c r="B18" s="218"/>
      <c r="C18" s="167" t="s">
        <v>84</v>
      </c>
      <c r="D18" s="124" t="s">
        <v>87</v>
      </c>
      <c r="E18" s="93">
        <v>0</v>
      </c>
      <c r="F18" s="38">
        <v>0</v>
      </c>
      <c r="G18" s="168">
        <v>1.38</v>
      </c>
      <c r="H18" s="169">
        <f>SUM(F18:G18)</f>
        <v>1.38</v>
      </c>
    </row>
    <row r="19" spans="1:8" ht="7.5" customHeight="1">
      <c r="A19" s="209"/>
      <c r="B19" s="218"/>
      <c r="C19" s="167"/>
      <c r="D19" s="124"/>
      <c r="E19" s="93"/>
      <c r="F19" s="38"/>
      <c r="G19" s="168"/>
      <c r="H19" s="169"/>
    </row>
    <row r="20" spans="1:8" ht="11.25" customHeight="1">
      <c r="A20" s="209"/>
      <c r="B20" s="218"/>
      <c r="C20" s="181" t="s">
        <v>103</v>
      </c>
      <c r="D20" s="124" t="s">
        <v>5</v>
      </c>
      <c r="E20" s="130">
        <f>SUM(E21:E22)</f>
        <v>0</v>
      </c>
      <c r="F20" s="147">
        <f>SUM(F21:F22)</f>
        <v>0</v>
      </c>
      <c r="G20" s="182">
        <f>SUM(G21:G22)</f>
        <v>3.96</v>
      </c>
      <c r="H20" s="182">
        <f>SUM(H21:H22)</f>
        <v>3.96</v>
      </c>
    </row>
    <row r="21" spans="1:8" ht="11.25" customHeight="1">
      <c r="A21" s="209"/>
      <c r="B21" s="218"/>
      <c r="C21" s="167" t="s">
        <v>88</v>
      </c>
      <c r="D21" s="124" t="s">
        <v>89</v>
      </c>
      <c r="E21" s="93">
        <v>0</v>
      </c>
      <c r="F21" s="38">
        <v>0</v>
      </c>
      <c r="G21" s="168">
        <v>3.8</v>
      </c>
      <c r="H21" s="169">
        <f>SUM(F21:G21)</f>
        <v>3.8</v>
      </c>
    </row>
    <row r="22" spans="1:8" ht="11.25" customHeight="1">
      <c r="A22" s="209"/>
      <c r="B22" s="218"/>
      <c r="C22" s="167" t="s">
        <v>91</v>
      </c>
      <c r="D22" s="124" t="s">
        <v>90</v>
      </c>
      <c r="E22" s="93">
        <v>0</v>
      </c>
      <c r="F22" s="38">
        <v>0</v>
      </c>
      <c r="G22" s="168">
        <v>0.16</v>
      </c>
      <c r="H22" s="169">
        <f>SUM(F22:G22)</f>
        <v>0.16</v>
      </c>
    </row>
    <row r="23" spans="1:8" ht="7.5" customHeight="1" thickBot="1">
      <c r="A23" s="209"/>
      <c r="B23" s="218"/>
      <c r="C23" s="164"/>
      <c r="D23" s="86"/>
      <c r="E23" s="87"/>
      <c r="F23" s="88"/>
      <c r="G23" s="89"/>
      <c r="H23" s="89"/>
    </row>
    <row r="24" spans="1:8" ht="11.25" customHeight="1">
      <c r="A24" s="210" t="s">
        <v>34</v>
      </c>
      <c r="B24" s="219">
        <v>5100</v>
      </c>
      <c r="C24" s="163" t="s">
        <v>5</v>
      </c>
      <c r="D24" s="123"/>
      <c r="E24" s="29">
        <f>SUM(E25)</f>
        <v>0</v>
      </c>
      <c r="F24" s="30">
        <f>SUM(F25)</f>
        <v>21.46</v>
      </c>
      <c r="G24" s="31">
        <f>SUM(G25)</f>
        <v>34.68000000000001</v>
      </c>
      <c r="H24" s="32">
        <f>SUM(H25)</f>
        <v>56.14000000000001</v>
      </c>
    </row>
    <row r="25" spans="1:8" ht="11.25" customHeight="1">
      <c r="A25" s="211"/>
      <c r="B25" s="220"/>
      <c r="C25" s="96" t="s">
        <v>94</v>
      </c>
      <c r="D25" s="124" t="s">
        <v>5</v>
      </c>
      <c r="E25" s="7">
        <f>SUM(E26:E33)</f>
        <v>0</v>
      </c>
      <c r="F25" s="36">
        <f>SUM(F26:F33)</f>
        <v>21.46</v>
      </c>
      <c r="G25" s="91">
        <f>SUM(G26:G33)</f>
        <v>34.68000000000001</v>
      </c>
      <c r="H25" s="91">
        <f>SUM(F25:G25)</f>
        <v>56.14000000000001</v>
      </c>
    </row>
    <row r="26" spans="1:10" ht="11.25" customHeight="1">
      <c r="A26" s="211"/>
      <c r="B26" s="220"/>
      <c r="C26" s="167" t="s">
        <v>45</v>
      </c>
      <c r="D26" s="124" t="s">
        <v>35</v>
      </c>
      <c r="E26" s="93">
        <v>0</v>
      </c>
      <c r="F26" s="170">
        <v>15</v>
      </c>
      <c r="G26" s="97">
        <v>3.42</v>
      </c>
      <c r="H26" s="95">
        <f>SUM(F26:G26)</f>
        <v>18.42</v>
      </c>
      <c r="J26" s="62"/>
    </row>
    <row r="27" spans="1:8" ht="11.25" customHeight="1">
      <c r="A27" s="211"/>
      <c r="B27" s="220"/>
      <c r="C27" s="167" t="s">
        <v>95</v>
      </c>
      <c r="D27" s="124" t="s">
        <v>96</v>
      </c>
      <c r="E27" s="93">
        <v>0</v>
      </c>
      <c r="F27" s="170">
        <v>0</v>
      </c>
      <c r="G27" s="97">
        <v>7.69</v>
      </c>
      <c r="H27" s="95">
        <f aca="true" t="shared" si="0" ref="H27:H32">SUM(F27:G27)</f>
        <v>7.69</v>
      </c>
    </row>
    <row r="28" spans="1:8" ht="11.25" customHeight="1">
      <c r="A28" s="211"/>
      <c r="B28" s="220"/>
      <c r="C28" s="167" t="s">
        <v>97</v>
      </c>
      <c r="D28" s="124" t="s">
        <v>98</v>
      </c>
      <c r="E28" s="93">
        <v>0</v>
      </c>
      <c r="F28" s="170">
        <v>0</v>
      </c>
      <c r="G28" s="97">
        <v>1.37</v>
      </c>
      <c r="H28" s="95">
        <f t="shared" si="0"/>
        <v>1.37</v>
      </c>
    </row>
    <row r="29" spans="1:8" ht="11.25" customHeight="1">
      <c r="A29" s="211"/>
      <c r="B29" s="220"/>
      <c r="C29" s="167" t="s">
        <v>44</v>
      </c>
      <c r="D29" s="124" t="s">
        <v>38</v>
      </c>
      <c r="E29" s="93">
        <v>0</v>
      </c>
      <c r="F29" s="170">
        <v>3.44</v>
      </c>
      <c r="G29" s="97">
        <v>0</v>
      </c>
      <c r="H29" s="95">
        <f t="shared" si="0"/>
        <v>3.44</v>
      </c>
    </row>
    <row r="30" spans="1:8" ht="11.25" customHeight="1">
      <c r="A30" s="211"/>
      <c r="B30" s="220"/>
      <c r="C30" s="167" t="s">
        <v>99</v>
      </c>
      <c r="D30" s="124" t="s">
        <v>100</v>
      </c>
      <c r="E30" s="93">
        <v>0</v>
      </c>
      <c r="F30" s="170">
        <v>0</v>
      </c>
      <c r="G30" s="97">
        <v>13.15</v>
      </c>
      <c r="H30" s="95">
        <f t="shared" si="0"/>
        <v>13.15</v>
      </c>
    </row>
    <row r="31" spans="1:8" ht="11.25" customHeight="1">
      <c r="A31" s="211"/>
      <c r="B31" s="220"/>
      <c r="C31" s="167" t="s">
        <v>101</v>
      </c>
      <c r="D31" s="124" t="s">
        <v>102</v>
      </c>
      <c r="E31" s="93">
        <v>0</v>
      </c>
      <c r="F31" s="170">
        <v>0</v>
      </c>
      <c r="G31" s="97">
        <v>7.1</v>
      </c>
      <c r="H31" s="95">
        <f t="shared" si="0"/>
        <v>7.1</v>
      </c>
    </row>
    <row r="32" spans="1:8" ht="11.25" customHeight="1">
      <c r="A32" s="211"/>
      <c r="B32" s="220"/>
      <c r="C32" s="167" t="s">
        <v>39</v>
      </c>
      <c r="D32" s="124" t="s">
        <v>40</v>
      </c>
      <c r="E32" s="93">
        <v>0</v>
      </c>
      <c r="F32" s="170">
        <v>3.02</v>
      </c>
      <c r="G32" s="97">
        <v>1.95</v>
      </c>
      <c r="H32" s="95">
        <f t="shared" si="0"/>
        <v>4.97</v>
      </c>
    </row>
    <row r="33" spans="1:8" ht="6.75" customHeight="1" thickBot="1">
      <c r="A33" s="211"/>
      <c r="B33" s="220"/>
      <c r="C33" s="80"/>
      <c r="D33" s="81"/>
      <c r="E33" s="82"/>
      <c r="F33" s="83"/>
      <c r="G33" s="104"/>
      <c r="H33" s="105"/>
    </row>
    <row r="34" spans="1:8" ht="11.25" customHeight="1">
      <c r="A34" s="210" t="s">
        <v>36</v>
      </c>
      <c r="B34" s="219">
        <v>5000</v>
      </c>
      <c r="C34" s="90" t="s">
        <v>5</v>
      </c>
      <c r="D34" s="123"/>
      <c r="E34" s="54">
        <f>SUM(E35+E38+E41)</f>
        <v>0</v>
      </c>
      <c r="F34" s="238">
        <f>SUM(F35+F38+F41)</f>
        <v>298.43</v>
      </c>
      <c r="G34" s="54">
        <f>SUM(G35+G38+G41)</f>
        <v>28.81</v>
      </c>
      <c r="H34" s="55">
        <f>SUM(H35+H38+H41)</f>
        <v>327.24</v>
      </c>
    </row>
    <row r="35" spans="1:8" ht="11.25" customHeight="1">
      <c r="A35" s="212"/>
      <c r="B35" s="217"/>
      <c r="C35" s="96" t="s">
        <v>104</v>
      </c>
      <c r="D35" s="81" t="s">
        <v>5</v>
      </c>
      <c r="E35" s="98">
        <f>SUM(E36)</f>
        <v>0</v>
      </c>
      <c r="F35" s="36">
        <f>SUM(F36)</f>
        <v>0</v>
      </c>
      <c r="G35" s="99">
        <f>SUM(G36)</f>
        <v>28.81</v>
      </c>
      <c r="H35" s="100">
        <f>SUM(F35:G35)</f>
        <v>28.81</v>
      </c>
    </row>
    <row r="36" spans="1:8" ht="11.25" customHeight="1">
      <c r="A36" s="212"/>
      <c r="B36" s="217"/>
      <c r="C36" s="167" t="s">
        <v>105</v>
      </c>
      <c r="D36" s="124" t="s">
        <v>46</v>
      </c>
      <c r="E36" s="93">
        <v>0</v>
      </c>
      <c r="F36" s="170">
        <v>0</v>
      </c>
      <c r="G36" s="94">
        <v>28.81</v>
      </c>
      <c r="H36" s="95">
        <f>SUM(F36:G36)</f>
        <v>28.81</v>
      </c>
    </row>
    <row r="37" spans="1:8" ht="7.5" customHeight="1">
      <c r="A37" s="212"/>
      <c r="B37" s="217"/>
      <c r="C37" s="237"/>
      <c r="D37" s="125"/>
      <c r="E37" s="76"/>
      <c r="F37" s="77"/>
      <c r="G37" s="76"/>
      <c r="H37" s="116"/>
    </row>
    <row r="38" spans="1:8" s="117" customFormat="1" ht="11.25" customHeight="1">
      <c r="A38" s="212"/>
      <c r="B38" s="217"/>
      <c r="C38" s="96" t="s">
        <v>30</v>
      </c>
      <c r="D38" s="81" t="s">
        <v>5</v>
      </c>
      <c r="E38" s="98">
        <f>SUM(E39)</f>
        <v>0</v>
      </c>
      <c r="F38" s="36">
        <f>SUM(F39)</f>
        <v>287</v>
      </c>
      <c r="G38" s="99">
        <f>SUM(G39)</f>
        <v>0</v>
      </c>
      <c r="H38" s="100">
        <f>SUM(F38:G38)</f>
        <v>287</v>
      </c>
    </row>
    <row r="39" spans="1:8" s="117" customFormat="1" ht="11.25" customHeight="1">
      <c r="A39" s="212"/>
      <c r="B39" s="217"/>
      <c r="C39" s="167" t="s">
        <v>31</v>
      </c>
      <c r="D39" s="124" t="s">
        <v>37</v>
      </c>
      <c r="E39" s="93">
        <v>0</v>
      </c>
      <c r="F39" s="170">
        <v>287</v>
      </c>
      <c r="G39" s="94">
        <v>0</v>
      </c>
      <c r="H39" s="95">
        <f>SUM(F39:G39)</f>
        <v>287</v>
      </c>
    </row>
    <row r="40" spans="1:8" s="117" customFormat="1" ht="7.5" customHeight="1">
      <c r="A40" s="212"/>
      <c r="B40" s="217"/>
      <c r="C40" s="75"/>
      <c r="D40" s="125"/>
      <c r="E40" s="76"/>
      <c r="F40" s="77"/>
      <c r="G40" s="115"/>
      <c r="H40" s="116"/>
    </row>
    <row r="41" spans="1:8" ht="11.25" customHeight="1">
      <c r="A41" s="211"/>
      <c r="B41" s="218"/>
      <c r="C41" s="96" t="s">
        <v>42</v>
      </c>
      <c r="D41" s="81" t="s">
        <v>5</v>
      </c>
      <c r="E41" s="98">
        <f>SUM(E42)</f>
        <v>0</v>
      </c>
      <c r="F41" s="36">
        <f>SUM(F42)</f>
        <v>11.43</v>
      </c>
      <c r="G41" s="99">
        <f>SUM(G42)</f>
        <v>0</v>
      </c>
      <c r="H41" s="100">
        <f>SUM(F41:G41)</f>
        <v>11.43</v>
      </c>
    </row>
    <row r="42" spans="1:8" ht="11.25" customHeight="1">
      <c r="A42" s="211"/>
      <c r="B42" s="218"/>
      <c r="C42" s="167" t="s">
        <v>41</v>
      </c>
      <c r="D42" s="124" t="s">
        <v>46</v>
      </c>
      <c r="E42" s="93">
        <v>0</v>
      </c>
      <c r="F42" s="170">
        <v>11.43</v>
      </c>
      <c r="G42" s="94">
        <v>0</v>
      </c>
      <c r="H42" s="95">
        <f>SUM(F42:G42)</f>
        <v>11.43</v>
      </c>
    </row>
    <row r="43" spans="1:8" ht="7.5" customHeight="1" thickBot="1">
      <c r="A43" s="213"/>
      <c r="B43" s="221"/>
      <c r="C43" s="52"/>
      <c r="D43" s="71"/>
      <c r="E43" s="52"/>
      <c r="F43" s="71"/>
      <c r="G43" s="72"/>
      <c r="H43" s="73"/>
    </row>
    <row r="44" spans="1:10" ht="12" customHeight="1">
      <c r="A44" s="230" t="s">
        <v>73</v>
      </c>
      <c r="B44" s="236">
        <v>3000</v>
      </c>
      <c r="C44" s="90" t="s">
        <v>5</v>
      </c>
      <c r="D44" s="196"/>
      <c r="E44" s="29">
        <v>0</v>
      </c>
      <c r="F44" s="30">
        <v>52.91</v>
      </c>
      <c r="G44" s="31">
        <v>636.59</v>
      </c>
      <c r="H44" s="32">
        <v>689.5</v>
      </c>
      <c r="J44" s="62"/>
    </row>
    <row r="45" spans="1:8" ht="10.5" customHeight="1">
      <c r="A45" s="214"/>
      <c r="B45" s="222"/>
      <c r="C45" s="132" t="s">
        <v>70</v>
      </c>
      <c r="D45" s="65" t="s">
        <v>5</v>
      </c>
      <c r="E45" s="7">
        <v>0</v>
      </c>
      <c r="F45" s="36">
        <v>0</v>
      </c>
      <c r="G45" s="133">
        <v>10</v>
      </c>
      <c r="H45" s="12">
        <v>10</v>
      </c>
    </row>
    <row r="46" spans="1:10" ht="11.25" customHeight="1">
      <c r="A46" s="214"/>
      <c r="B46" s="222"/>
      <c r="C46" s="192" t="s">
        <v>47</v>
      </c>
      <c r="D46" s="197">
        <v>48895555</v>
      </c>
      <c r="E46" s="15">
        <v>0</v>
      </c>
      <c r="F46" s="134">
        <v>0</v>
      </c>
      <c r="G46" s="37">
        <v>10</v>
      </c>
      <c r="H46" s="18">
        <v>10</v>
      </c>
      <c r="J46" s="62"/>
    </row>
    <row r="47" spans="1:8" s="1" customFormat="1" ht="11.25" customHeight="1">
      <c r="A47" s="214"/>
      <c r="B47" s="222"/>
      <c r="C47" s="135"/>
      <c r="D47" s="198"/>
      <c r="E47" s="136"/>
      <c r="F47" s="137"/>
      <c r="G47" s="138"/>
      <c r="H47" s="139"/>
    </row>
    <row r="48" spans="1:8" s="1" customFormat="1" ht="11.25" customHeight="1">
      <c r="A48" s="259"/>
      <c r="B48" s="223"/>
      <c r="C48" s="140" t="s">
        <v>74</v>
      </c>
      <c r="D48" s="65" t="s">
        <v>5</v>
      </c>
      <c r="E48" s="7">
        <v>0</v>
      </c>
      <c r="F48" s="36">
        <v>0</v>
      </c>
      <c r="G48" s="133">
        <v>5.91</v>
      </c>
      <c r="H48" s="12">
        <v>5.91</v>
      </c>
    </row>
    <row r="49" spans="1:8" s="1" customFormat="1" ht="13.5" customHeight="1">
      <c r="A49" s="259"/>
      <c r="B49" s="223"/>
      <c r="C49" s="141" t="s">
        <v>48</v>
      </c>
      <c r="D49" s="199">
        <v>60545941</v>
      </c>
      <c r="E49" s="15">
        <v>0</v>
      </c>
      <c r="F49" s="134">
        <v>0</v>
      </c>
      <c r="G49" s="37">
        <v>3</v>
      </c>
      <c r="H49" s="18">
        <v>3</v>
      </c>
    </row>
    <row r="50" spans="1:8" s="1" customFormat="1" ht="13.5" customHeight="1">
      <c r="A50" s="259"/>
      <c r="B50" s="223"/>
      <c r="C50" s="141" t="s">
        <v>49</v>
      </c>
      <c r="D50" s="65">
        <v>60126647</v>
      </c>
      <c r="E50" s="15">
        <v>0</v>
      </c>
      <c r="F50" s="134">
        <v>0</v>
      </c>
      <c r="G50" s="37">
        <v>2.58</v>
      </c>
      <c r="H50" s="18">
        <v>2.58</v>
      </c>
    </row>
    <row r="51" spans="1:8" ht="11.25" customHeight="1">
      <c r="A51" s="259"/>
      <c r="B51" s="223"/>
      <c r="C51" s="141" t="s">
        <v>50</v>
      </c>
      <c r="D51" s="65">
        <v>48895393</v>
      </c>
      <c r="E51" s="15">
        <v>0</v>
      </c>
      <c r="F51" s="134">
        <v>0</v>
      </c>
      <c r="G51" s="37">
        <v>0.33</v>
      </c>
      <c r="H51" s="18">
        <v>0.33</v>
      </c>
    </row>
    <row r="52" spans="1:8" s="1" customFormat="1" ht="7.5" customHeight="1">
      <c r="A52" s="259"/>
      <c r="B52" s="223"/>
      <c r="C52" s="14"/>
      <c r="D52" s="65"/>
      <c r="E52" s="7"/>
      <c r="F52" s="36"/>
      <c r="G52" s="37"/>
      <c r="H52" s="18"/>
    </row>
    <row r="53" spans="1:8" s="1" customFormat="1" ht="12" customHeight="1">
      <c r="A53" s="259"/>
      <c r="B53" s="223"/>
      <c r="C53" s="118" t="s">
        <v>6</v>
      </c>
      <c r="D53" s="65" t="s">
        <v>5</v>
      </c>
      <c r="E53" s="11">
        <f>SUM(E54:E55)</f>
        <v>0</v>
      </c>
      <c r="F53" s="33">
        <v>35.82</v>
      </c>
      <c r="G53" s="34">
        <f>SUM(G54:G60)</f>
        <v>189.63</v>
      </c>
      <c r="H53" s="17">
        <f>SUM(F53:G53)</f>
        <v>225.45</v>
      </c>
    </row>
    <row r="54" spans="1:8" s="1" customFormat="1" ht="11.25" customHeight="1">
      <c r="A54" s="259"/>
      <c r="B54" s="224"/>
      <c r="C54" s="142" t="s">
        <v>51</v>
      </c>
      <c r="D54" s="199">
        <v>60545992</v>
      </c>
      <c r="E54" s="35">
        <v>0</v>
      </c>
      <c r="F54" s="134">
        <v>0</v>
      </c>
      <c r="G54" s="37">
        <v>29.26</v>
      </c>
      <c r="H54" s="18">
        <v>29.26</v>
      </c>
    </row>
    <row r="55" spans="1:8" ht="11.25" customHeight="1">
      <c r="A55" s="259"/>
      <c r="B55" s="224"/>
      <c r="C55" s="142" t="s">
        <v>24</v>
      </c>
      <c r="D55" s="199">
        <v>60545976</v>
      </c>
      <c r="E55" s="35">
        <v>0</v>
      </c>
      <c r="F55" s="134">
        <v>9.76</v>
      </c>
      <c r="G55" s="37">
        <v>40.27</v>
      </c>
      <c r="H55" s="18">
        <v>50.03</v>
      </c>
    </row>
    <row r="56" spans="1:8" s="1" customFormat="1" ht="12.75" customHeight="1">
      <c r="A56" s="259"/>
      <c r="B56" s="224"/>
      <c r="C56" s="193" t="s">
        <v>25</v>
      </c>
      <c r="D56" s="65">
        <v>60418451</v>
      </c>
      <c r="E56" s="35">
        <v>0</v>
      </c>
      <c r="F56" s="134">
        <v>16.04</v>
      </c>
      <c r="G56" s="37">
        <v>1.74</v>
      </c>
      <c r="H56" s="18">
        <v>17.78</v>
      </c>
    </row>
    <row r="57" spans="1:8" s="1" customFormat="1" ht="11.25" customHeight="1">
      <c r="A57" s="259"/>
      <c r="B57" s="224"/>
      <c r="C57" s="194" t="s">
        <v>53</v>
      </c>
      <c r="D57" s="126">
        <v>66610702</v>
      </c>
      <c r="E57" s="35">
        <v>0</v>
      </c>
      <c r="F57" s="134">
        <v>0</v>
      </c>
      <c r="G57" s="37">
        <v>2.25</v>
      </c>
      <c r="H57" s="18">
        <v>2.25</v>
      </c>
    </row>
    <row r="58" spans="1:8" ht="12.75" customHeight="1">
      <c r="A58" s="259"/>
      <c r="B58" s="224"/>
      <c r="C58" s="119" t="s">
        <v>52</v>
      </c>
      <c r="D58" s="199">
        <v>62540050</v>
      </c>
      <c r="E58" s="35">
        <v>0</v>
      </c>
      <c r="F58" s="134">
        <v>0</v>
      </c>
      <c r="G58" s="37">
        <v>105.39</v>
      </c>
      <c r="H58" s="18">
        <v>105.39</v>
      </c>
    </row>
    <row r="59" spans="1:8" ht="12.75">
      <c r="A59" s="259"/>
      <c r="B59" s="224"/>
      <c r="C59" s="119" t="s">
        <v>54</v>
      </c>
      <c r="D59" s="65">
        <v>48895377</v>
      </c>
      <c r="E59" s="9">
        <v>0</v>
      </c>
      <c r="F59" s="134">
        <v>0</v>
      </c>
      <c r="G59" s="37">
        <v>5.16</v>
      </c>
      <c r="H59" s="18">
        <v>5.16</v>
      </c>
    </row>
    <row r="60" spans="1:8" ht="12.75">
      <c r="A60" s="259"/>
      <c r="B60" s="224"/>
      <c r="C60" s="119" t="s">
        <v>55</v>
      </c>
      <c r="D60" s="65">
        <v>48895598</v>
      </c>
      <c r="E60" s="9">
        <v>0</v>
      </c>
      <c r="F60" s="134">
        <v>0</v>
      </c>
      <c r="G60" s="37">
        <v>5.56</v>
      </c>
      <c r="H60" s="18">
        <v>5.56</v>
      </c>
    </row>
    <row r="61" spans="1:8" ht="24">
      <c r="A61" s="259"/>
      <c r="B61" s="224"/>
      <c r="C61" s="143" t="s">
        <v>56</v>
      </c>
      <c r="D61" s="65">
        <v>48895504</v>
      </c>
      <c r="E61" s="9">
        <v>0</v>
      </c>
      <c r="F61" s="38">
        <v>10.02</v>
      </c>
      <c r="G61" s="37">
        <v>0</v>
      </c>
      <c r="H61" s="18">
        <v>10.02</v>
      </c>
    </row>
    <row r="62" spans="1:8" ht="7.5" customHeight="1">
      <c r="A62" s="259"/>
      <c r="B62" s="224"/>
      <c r="C62" s="120"/>
      <c r="D62" s="65"/>
      <c r="E62" s="9"/>
      <c r="F62" s="38"/>
      <c r="G62" s="37"/>
      <c r="H62" s="18"/>
    </row>
    <row r="63" spans="1:8" ht="12.75">
      <c r="A63" s="259"/>
      <c r="B63" s="223"/>
      <c r="C63" s="118" t="s">
        <v>7</v>
      </c>
      <c r="D63" s="65" t="s">
        <v>5</v>
      </c>
      <c r="E63" s="11">
        <f>SUM(E65:E67)</f>
        <v>0</v>
      </c>
      <c r="F63" s="33">
        <v>16.59</v>
      </c>
      <c r="G63" s="34">
        <v>407.95</v>
      </c>
      <c r="H63" s="17">
        <f>SUM(F63:G63)</f>
        <v>424.53999999999996</v>
      </c>
    </row>
    <row r="64" spans="1:8" ht="12.75">
      <c r="A64" s="259"/>
      <c r="B64" s="223"/>
      <c r="C64" s="141" t="s">
        <v>57</v>
      </c>
      <c r="D64" s="65">
        <v>67441351</v>
      </c>
      <c r="E64" s="128">
        <v>0</v>
      </c>
      <c r="F64" s="134">
        <v>0</v>
      </c>
      <c r="G64" s="37">
        <v>75.54</v>
      </c>
      <c r="H64" s="18">
        <v>75.54</v>
      </c>
    </row>
    <row r="65" spans="1:8" ht="12.75">
      <c r="A65" s="259"/>
      <c r="B65" s="224"/>
      <c r="C65" s="141" t="s">
        <v>58</v>
      </c>
      <c r="D65" s="65">
        <v>60126817</v>
      </c>
      <c r="E65" s="9">
        <v>0</v>
      </c>
      <c r="F65" s="134">
        <v>0</v>
      </c>
      <c r="G65" s="37">
        <v>12.38</v>
      </c>
      <c r="H65" s="18">
        <v>12.38</v>
      </c>
    </row>
    <row r="66" spans="1:8" ht="24">
      <c r="A66" s="259"/>
      <c r="B66" s="224"/>
      <c r="C66" s="143" t="s">
        <v>67</v>
      </c>
      <c r="D66" s="65">
        <v>15060977</v>
      </c>
      <c r="E66" s="9">
        <v>0</v>
      </c>
      <c r="F66" s="134">
        <v>0</v>
      </c>
      <c r="G66" s="37">
        <v>12</v>
      </c>
      <c r="H66" s="18">
        <v>12</v>
      </c>
    </row>
    <row r="67" spans="1:8" ht="12.75">
      <c r="A67" s="259"/>
      <c r="B67" s="224"/>
      <c r="C67" s="143" t="s">
        <v>26</v>
      </c>
      <c r="D67" s="126">
        <v>48461636</v>
      </c>
      <c r="E67" s="9">
        <v>0</v>
      </c>
      <c r="F67" s="134">
        <v>5</v>
      </c>
      <c r="G67" s="37">
        <v>0.3</v>
      </c>
      <c r="H67" s="18">
        <v>5.3</v>
      </c>
    </row>
    <row r="68" spans="1:8" ht="12.75">
      <c r="A68" s="259"/>
      <c r="B68" s="224"/>
      <c r="C68" s="194" t="s">
        <v>59</v>
      </c>
      <c r="D68" s="81" t="s">
        <v>75</v>
      </c>
      <c r="E68" s="9">
        <v>0</v>
      </c>
      <c r="F68" s="134">
        <v>0</v>
      </c>
      <c r="G68" s="37">
        <v>38.78</v>
      </c>
      <c r="H68" s="18">
        <v>38.78</v>
      </c>
    </row>
    <row r="69" spans="1:8" ht="12.75">
      <c r="A69" s="259"/>
      <c r="B69" s="224"/>
      <c r="C69" s="141" t="s">
        <v>60</v>
      </c>
      <c r="D69" s="124" t="s">
        <v>76</v>
      </c>
      <c r="E69" s="9">
        <v>0</v>
      </c>
      <c r="F69" s="134">
        <v>0</v>
      </c>
      <c r="G69" s="37">
        <v>1.81</v>
      </c>
      <c r="H69" s="18">
        <v>1.81</v>
      </c>
    </row>
    <row r="70" spans="1:8" ht="12.75">
      <c r="A70" s="259"/>
      <c r="B70" s="224"/>
      <c r="C70" s="143" t="s">
        <v>27</v>
      </c>
      <c r="D70" s="66">
        <v>13695461</v>
      </c>
      <c r="E70" s="9">
        <v>0</v>
      </c>
      <c r="F70" s="134">
        <v>11.59</v>
      </c>
      <c r="G70" s="37">
        <v>3.48</v>
      </c>
      <c r="H70" s="18">
        <v>15.07</v>
      </c>
    </row>
    <row r="71" spans="1:8" ht="12.75">
      <c r="A71" s="259"/>
      <c r="B71" s="224"/>
      <c r="C71" s="195" t="s">
        <v>61</v>
      </c>
      <c r="D71" s="65">
        <v>14450470</v>
      </c>
      <c r="E71" s="9">
        <v>0</v>
      </c>
      <c r="F71" s="134">
        <v>0</v>
      </c>
      <c r="G71" s="37">
        <v>77.89</v>
      </c>
      <c r="H71" s="18">
        <v>77.89</v>
      </c>
    </row>
    <row r="72" spans="1:8" ht="12.75">
      <c r="A72" s="259"/>
      <c r="B72" s="224"/>
      <c r="C72" s="141" t="s">
        <v>62</v>
      </c>
      <c r="D72" s="124" t="s">
        <v>77</v>
      </c>
      <c r="E72" s="9">
        <v>0</v>
      </c>
      <c r="F72" s="134">
        <v>0</v>
      </c>
      <c r="G72" s="37">
        <v>74.4</v>
      </c>
      <c r="H72" s="18">
        <v>74.4</v>
      </c>
    </row>
    <row r="73" spans="1:8" ht="12.75">
      <c r="A73" s="259"/>
      <c r="B73" s="224"/>
      <c r="C73" s="141" t="s">
        <v>63</v>
      </c>
      <c r="D73" s="124" t="s">
        <v>78</v>
      </c>
      <c r="E73" s="9">
        <v>0</v>
      </c>
      <c r="F73" s="134">
        <v>0</v>
      </c>
      <c r="G73" s="37">
        <v>19.71</v>
      </c>
      <c r="H73" s="18">
        <v>19.71</v>
      </c>
    </row>
    <row r="74" spans="1:8" ht="12.75">
      <c r="A74" s="259"/>
      <c r="B74" s="224"/>
      <c r="C74" s="141" t="s">
        <v>64</v>
      </c>
      <c r="D74" s="125" t="s">
        <v>79</v>
      </c>
      <c r="E74" s="9">
        <v>0</v>
      </c>
      <c r="F74" s="134">
        <v>0</v>
      </c>
      <c r="G74" s="37">
        <v>12.42</v>
      </c>
      <c r="H74" s="18">
        <v>12.42</v>
      </c>
    </row>
    <row r="75" spans="1:8" ht="12.75">
      <c r="A75" s="259"/>
      <c r="B75" s="224"/>
      <c r="C75" s="141" t="s">
        <v>65</v>
      </c>
      <c r="D75" s="125" t="s">
        <v>80</v>
      </c>
      <c r="E75" s="9">
        <v>0</v>
      </c>
      <c r="F75" s="134">
        <v>0</v>
      </c>
      <c r="G75" s="37">
        <v>51.54</v>
      </c>
      <c r="H75" s="18">
        <v>51.54</v>
      </c>
    </row>
    <row r="76" spans="1:8" ht="12.75">
      <c r="A76" s="259"/>
      <c r="B76" s="224"/>
      <c r="C76" s="141" t="s">
        <v>66</v>
      </c>
      <c r="D76" s="81" t="s">
        <v>81</v>
      </c>
      <c r="E76" s="9">
        <v>0</v>
      </c>
      <c r="F76" s="134">
        <v>0</v>
      </c>
      <c r="G76" s="37">
        <v>27.7</v>
      </c>
      <c r="H76" s="18">
        <v>27.7</v>
      </c>
    </row>
    <row r="77" spans="1:8" ht="7.5" customHeight="1">
      <c r="A77" s="259"/>
      <c r="B77" s="224"/>
      <c r="C77" s="144"/>
      <c r="D77" s="125"/>
      <c r="E77" s="9"/>
      <c r="F77" s="38"/>
      <c r="G77" s="37"/>
      <c r="H77" s="18"/>
    </row>
    <row r="78" spans="1:8" ht="12.75">
      <c r="A78" s="259"/>
      <c r="B78" s="224"/>
      <c r="C78" s="145" t="s">
        <v>71</v>
      </c>
      <c r="D78" s="125"/>
      <c r="E78" s="146">
        <v>0</v>
      </c>
      <c r="F78" s="147">
        <v>0</v>
      </c>
      <c r="G78" s="133">
        <v>2</v>
      </c>
      <c r="H78" s="12">
        <v>2</v>
      </c>
    </row>
    <row r="79" spans="1:8" ht="12" customHeight="1">
      <c r="A79" s="259"/>
      <c r="B79" s="224"/>
      <c r="C79" s="141" t="s">
        <v>68</v>
      </c>
      <c r="D79" s="125" t="s">
        <v>82</v>
      </c>
      <c r="E79" s="9">
        <v>0</v>
      </c>
      <c r="F79" s="38">
        <v>0</v>
      </c>
      <c r="G79" s="37">
        <v>2</v>
      </c>
      <c r="H79" s="18">
        <v>2</v>
      </c>
    </row>
    <row r="80" spans="1:8" ht="7.5" customHeight="1">
      <c r="A80" s="259"/>
      <c r="B80" s="224"/>
      <c r="C80" s="13"/>
      <c r="D80" s="66"/>
      <c r="E80" s="9"/>
      <c r="F80" s="38"/>
      <c r="G80" s="37"/>
      <c r="H80" s="18"/>
    </row>
    <row r="81" spans="1:8" ht="12.75">
      <c r="A81" s="259"/>
      <c r="B81" s="224"/>
      <c r="C81" s="148" t="s">
        <v>72</v>
      </c>
      <c r="D81" s="200" t="s">
        <v>5</v>
      </c>
      <c r="E81" s="11">
        <f>SUM(E82:E83)</f>
        <v>0</v>
      </c>
      <c r="F81" s="33">
        <f>SUM(F82:F83)</f>
        <v>0</v>
      </c>
      <c r="G81" s="34">
        <f>SUM(G82:G83)</f>
        <v>21.1</v>
      </c>
      <c r="H81" s="17">
        <f>SUM(F81:G81)</f>
        <v>21.1</v>
      </c>
    </row>
    <row r="82" spans="1:8" ht="12.75">
      <c r="A82" s="259"/>
      <c r="B82" s="224"/>
      <c r="C82" s="121" t="s">
        <v>69</v>
      </c>
      <c r="D82" s="201" t="s">
        <v>83</v>
      </c>
      <c r="E82" s="9">
        <v>0</v>
      </c>
      <c r="F82" s="38">
        <v>0</v>
      </c>
      <c r="G82" s="63">
        <v>21.1</v>
      </c>
      <c r="H82" s="63">
        <v>21.1</v>
      </c>
    </row>
    <row r="83" spans="1:8" ht="7.5" customHeight="1">
      <c r="A83" s="259"/>
      <c r="B83" s="224"/>
      <c r="C83" s="149"/>
      <c r="D83" s="200"/>
      <c r="E83" s="9"/>
      <c r="F83" s="38"/>
      <c r="G83" s="37"/>
      <c r="H83" s="18"/>
    </row>
    <row r="84" spans="1:10" ht="12.75">
      <c r="A84" s="259"/>
      <c r="B84" s="223"/>
      <c r="C84" s="118" t="s">
        <v>8</v>
      </c>
      <c r="D84" s="66" t="s">
        <v>5</v>
      </c>
      <c r="E84" s="11">
        <f>SUM(E85:E85)</f>
        <v>0</v>
      </c>
      <c r="F84" s="40">
        <v>0.5</v>
      </c>
      <c r="G84" s="41">
        <f>SUM(G85:G85)</f>
        <v>0</v>
      </c>
      <c r="H84" s="16">
        <v>0.5</v>
      </c>
      <c r="J84" s="62"/>
    </row>
    <row r="85" spans="1:8" ht="12.75">
      <c r="A85" s="259"/>
      <c r="B85" s="224"/>
      <c r="C85" s="150" t="s">
        <v>18</v>
      </c>
      <c r="D85" s="66">
        <v>60545356</v>
      </c>
      <c r="E85" s="9">
        <v>0</v>
      </c>
      <c r="F85" s="39">
        <v>0.5</v>
      </c>
      <c r="G85" s="63">
        <v>0</v>
      </c>
      <c r="H85" s="63">
        <v>0.5</v>
      </c>
    </row>
    <row r="86" spans="1:8" ht="7.5" customHeight="1" thickBot="1">
      <c r="A86" s="259"/>
      <c r="B86" s="225"/>
      <c r="C86" s="10"/>
      <c r="D86" s="202"/>
      <c r="E86" s="42"/>
      <c r="F86" s="43"/>
      <c r="G86" s="44"/>
      <c r="H86" s="45"/>
    </row>
    <row r="87" spans="1:10" ht="13.5" thickBot="1">
      <c r="A87" s="239" t="s">
        <v>19</v>
      </c>
      <c r="B87" s="260"/>
      <c r="C87" s="260"/>
      <c r="D87" s="203" t="s">
        <v>5</v>
      </c>
      <c r="E87" s="56">
        <f>SUM(E12+E16+E24+E34+E44)</f>
        <v>0</v>
      </c>
      <c r="F87" s="179">
        <f>SUM(F12+F16+F24+F34+F44)</f>
        <v>1148.6200000000001</v>
      </c>
      <c r="G87" s="64">
        <f>SUM(G12+G16+G24+G34+G44)</f>
        <v>1282.42</v>
      </c>
      <c r="H87" s="58">
        <f>SUM(H12+H16+H24+H34+H44)</f>
        <v>2431.04</v>
      </c>
      <c r="J87" s="62"/>
    </row>
    <row r="88" spans="5:8" ht="12.75">
      <c r="E88" s="1"/>
      <c r="F88" s="1"/>
      <c r="G88" s="1"/>
      <c r="H88" s="1"/>
    </row>
    <row r="89" spans="5:8" ht="12.75">
      <c r="E89" s="1"/>
      <c r="F89" s="1"/>
      <c r="G89" s="1"/>
      <c r="H89" s="1"/>
    </row>
    <row r="90" spans="1:8" s="46" customFormat="1" ht="15.75">
      <c r="A90" s="22" t="s">
        <v>20</v>
      </c>
      <c r="D90" s="21"/>
      <c r="E90" s="1"/>
      <c r="F90" s="1"/>
      <c r="G90" s="19"/>
      <c r="H90" s="1"/>
    </row>
    <row r="91" spans="1:8" s="46" customFormat="1" ht="12" customHeight="1" thickBot="1">
      <c r="A91" s="22"/>
      <c r="D91" s="21"/>
      <c r="E91" s="1"/>
      <c r="F91" s="1"/>
      <c r="G91" s="1"/>
      <c r="H91" s="23" t="s">
        <v>0</v>
      </c>
    </row>
    <row r="92" spans="1:8" ht="12.75">
      <c r="A92" s="243" t="s">
        <v>11</v>
      </c>
      <c r="B92" s="245" t="s">
        <v>12</v>
      </c>
      <c r="C92" s="24" t="s">
        <v>13</v>
      </c>
      <c r="D92" s="47"/>
      <c r="E92" s="262" t="s">
        <v>21</v>
      </c>
      <c r="F92" s="263"/>
      <c r="G92" s="263"/>
      <c r="H92" s="264"/>
    </row>
    <row r="93" spans="1:8" ht="12.75" customHeight="1">
      <c r="A93" s="244"/>
      <c r="B93" s="246"/>
      <c r="C93" s="48" t="s">
        <v>2</v>
      </c>
      <c r="D93" s="49"/>
      <c r="E93" s="265" t="s">
        <v>1</v>
      </c>
      <c r="F93" s="253"/>
      <c r="G93" s="254" t="s">
        <v>15</v>
      </c>
      <c r="H93" s="256" t="s">
        <v>16</v>
      </c>
    </row>
    <row r="94" spans="1:8" ht="12.75">
      <c r="A94" s="258"/>
      <c r="B94" s="261"/>
      <c r="C94" s="50"/>
      <c r="D94" s="51"/>
      <c r="E94" s="27" t="s">
        <v>3</v>
      </c>
      <c r="F94" s="28" t="s">
        <v>4</v>
      </c>
      <c r="G94" s="266"/>
      <c r="H94" s="267"/>
    </row>
    <row r="95" spans="1:8" s="6" customFormat="1" ht="10.5" customHeight="1" thickBot="1">
      <c r="A95" s="213"/>
      <c r="B95" s="221"/>
      <c r="C95" s="52"/>
      <c r="D95" s="53"/>
      <c r="E95" s="106">
        <v>1</v>
      </c>
      <c r="F95" s="107">
        <v>2</v>
      </c>
      <c r="G95" s="73">
        <v>3</v>
      </c>
      <c r="H95" s="53" t="s">
        <v>17</v>
      </c>
    </row>
    <row r="96" spans="1:10" s="6" customFormat="1" ht="10.5" customHeight="1">
      <c r="A96" s="230" t="s">
        <v>32</v>
      </c>
      <c r="B96" s="219">
        <v>1000</v>
      </c>
      <c r="C96" s="108" t="s">
        <v>5</v>
      </c>
      <c r="D96" s="109"/>
      <c r="E96" s="110">
        <f>SUM(E97)</f>
        <v>0</v>
      </c>
      <c r="F96" s="111">
        <f>SUM(F97)</f>
        <v>402.55</v>
      </c>
      <c r="G96" s="112">
        <f>SUM(G97)</f>
        <v>0</v>
      </c>
      <c r="H96" s="113">
        <f>SUM(F96:G96)</f>
        <v>402.55</v>
      </c>
      <c r="J96" s="191"/>
    </row>
    <row r="97" spans="1:8" s="6" customFormat="1" ht="12" customHeight="1">
      <c r="A97" s="211"/>
      <c r="B97" s="218"/>
      <c r="C97" s="96" t="s">
        <v>28</v>
      </c>
      <c r="D97" s="65"/>
      <c r="E97" s="7">
        <f>SUM(E98:E98)</f>
        <v>0</v>
      </c>
      <c r="F97" s="36">
        <f>SUM(F98:F98)</f>
        <v>402.55</v>
      </c>
      <c r="G97" s="114">
        <f>SUM(G98:G98)</f>
        <v>0</v>
      </c>
      <c r="H97" s="99">
        <f>SUM(F97:G97)</f>
        <v>402.55</v>
      </c>
    </row>
    <row r="98" spans="1:8" s="6" customFormat="1" ht="12" customHeight="1">
      <c r="A98" s="211"/>
      <c r="B98" s="218"/>
      <c r="C98" s="92" t="s">
        <v>29</v>
      </c>
      <c r="D98" s="81" t="s">
        <v>33</v>
      </c>
      <c r="E98" s="93">
        <v>0</v>
      </c>
      <c r="F98" s="38">
        <v>402.55</v>
      </c>
      <c r="G98" s="18">
        <v>0</v>
      </c>
      <c r="H98" s="97">
        <f>SUM(F98:G98)</f>
        <v>402.55</v>
      </c>
    </row>
    <row r="99" spans="1:8" s="6" customFormat="1" ht="12" customHeight="1" thickBot="1">
      <c r="A99" s="231"/>
      <c r="B99" s="233"/>
      <c r="C99" s="187"/>
      <c r="D99" s="188"/>
      <c r="E99" s="127"/>
      <c r="F99" s="189"/>
      <c r="G99" s="190"/>
      <c r="H99" s="188"/>
    </row>
    <row r="100" spans="1:10" ht="12.75">
      <c r="A100" s="230" t="s">
        <v>73</v>
      </c>
      <c r="B100" s="219">
        <v>3000</v>
      </c>
      <c r="C100" s="108" t="s">
        <v>5</v>
      </c>
      <c r="D100" s="123"/>
      <c r="E100" s="151">
        <v>0</v>
      </c>
      <c r="F100" s="152">
        <v>0</v>
      </c>
      <c r="G100" s="55">
        <v>4.17</v>
      </c>
      <c r="H100" s="55">
        <v>4.17</v>
      </c>
      <c r="J100" s="62"/>
    </row>
    <row r="101" spans="1:8" ht="12.75">
      <c r="A101" s="232"/>
      <c r="B101" s="234"/>
      <c r="C101" s="118" t="s">
        <v>6</v>
      </c>
      <c r="D101" s="226"/>
      <c r="E101" s="153">
        <f>SUM(E102:E102)</f>
        <v>0</v>
      </c>
      <c r="F101" s="154">
        <v>0</v>
      </c>
      <c r="G101" s="155">
        <v>4.17</v>
      </c>
      <c r="H101" s="155">
        <v>4.17</v>
      </c>
    </row>
    <row r="102" spans="1:8" ht="12.75">
      <c r="A102" s="232"/>
      <c r="B102" s="235"/>
      <c r="C102" s="171" t="s">
        <v>55</v>
      </c>
      <c r="D102" s="227">
        <v>48895598</v>
      </c>
      <c r="E102" s="44">
        <v>0</v>
      </c>
      <c r="F102" s="43">
        <v>0</v>
      </c>
      <c r="G102" s="44">
        <v>4.17</v>
      </c>
      <c r="H102" s="45">
        <v>4.17</v>
      </c>
    </row>
    <row r="103" spans="1:8" ht="7.5" customHeight="1" thickBot="1">
      <c r="A103" s="172"/>
      <c r="B103" s="173"/>
      <c r="C103" s="174"/>
      <c r="D103" s="228"/>
      <c r="E103" s="175"/>
      <c r="F103" s="176"/>
      <c r="G103" s="175"/>
      <c r="H103" s="177"/>
    </row>
    <row r="104" spans="1:8" ht="13.5" thickBot="1">
      <c r="A104" s="239" t="s">
        <v>22</v>
      </c>
      <c r="B104" s="240"/>
      <c r="C104" s="240"/>
      <c r="D104" s="203" t="s">
        <v>5</v>
      </c>
      <c r="E104" s="157">
        <f>SUM(E100)</f>
        <v>0</v>
      </c>
      <c r="F104" s="57">
        <f>SUM(F96+F100)</f>
        <v>402.55</v>
      </c>
      <c r="G104" s="58">
        <f>SUM(G96+G100)</f>
        <v>4.17</v>
      </c>
      <c r="H104" s="58">
        <f>SUM(H96+H100)</f>
        <v>406.72</v>
      </c>
    </row>
    <row r="105" spans="1:8" ht="13.5" thickBot="1">
      <c r="A105" s="59"/>
      <c r="B105" s="59"/>
      <c r="C105" s="59"/>
      <c r="D105" s="178"/>
      <c r="E105" s="1"/>
      <c r="F105" s="1"/>
      <c r="G105" s="1"/>
      <c r="H105" s="1"/>
    </row>
    <row r="106" spans="1:10" ht="13.5" thickBot="1">
      <c r="A106" s="60" t="s">
        <v>23</v>
      </c>
      <c r="B106" s="61"/>
      <c r="C106" s="61"/>
      <c r="D106" s="229" t="s">
        <v>5</v>
      </c>
      <c r="E106" s="184">
        <f>SUM(E87+E104)</f>
        <v>0</v>
      </c>
      <c r="F106" s="185">
        <f>SUM(F87+F104)</f>
        <v>1551.17</v>
      </c>
      <c r="G106" s="186">
        <f>SUM(G87+G104)</f>
        <v>1286.5900000000001</v>
      </c>
      <c r="H106" s="186">
        <f>SUM(H87+H104)</f>
        <v>2837.76</v>
      </c>
      <c r="J106" s="62"/>
    </row>
  </sheetData>
  <mergeCells count="17">
    <mergeCell ref="A48:A86"/>
    <mergeCell ref="A87:C87"/>
    <mergeCell ref="B92:B94"/>
    <mergeCell ref="E92:H92"/>
    <mergeCell ref="E93:F93"/>
    <mergeCell ref="G93:G94"/>
    <mergeCell ref="H93:H94"/>
    <mergeCell ref="A104:C104"/>
    <mergeCell ref="G1:H1"/>
    <mergeCell ref="A8:A10"/>
    <mergeCell ref="B8:B10"/>
    <mergeCell ref="C8:C10"/>
    <mergeCell ref="E8:H8"/>
    <mergeCell ref="E9:F9"/>
    <mergeCell ref="G9:G10"/>
    <mergeCell ref="H9:H10"/>
    <mergeCell ref="A92:A9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2010-12-01T16:12:22Z</cp:lastPrinted>
  <dcterms:created xsi:type="dcterms:W3CDTF">2009-07-08T12:34:24Z</dcterms:created>
  <dcterms:modified xsi:type="dcterms:W3CDTF">2010-12-02T19:51:10Z</dcterms:modified>
  <cp:category/>
  <cp:version/>
  <cp:contentType/>
  <cp:contentStatus/>
</cp:coreProperties>
</file>