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395" tabRatio="775" activeTab="0"/>
  </bookViews>
  <sheets>
    <sheet name="RK-34-2010-37, př. 2" sheetId="1" r:id="rId1"/>
  </sheets>
  <externalReferences>
    <externalReference r:id="rId4"/>
  </externalReferences>
  <definedNames>
    <definedName name="_xlnm.Print_Area" localSheetId="0">'RK-34-2010-37, př. 2'!$A$1:$F$88</definedName>
  </definedNames>
  <calcPr fullCalcOnLoad="1"/>
</workbook>
</file>

<file path=xl/sharedStrings.xml><?xml version="1.0" encoding="utf-8"?>
<sst xmlns="http://schemas.openxmlformats.org/spreadsheetml/2006/main" count="86" uniqueCount="51">
  <si>
    <t>Ústav sociální péče pro dospělé Věž</t>
  </si>
  <si>
    <t>Nazev Organizace</t>
  </si>
  <si>
    <t>/v tis. Kč/</t>
  </si>
  <si>
    <t>Ústav sociální péče Jinošov</t>
  </si>
  <si>
    <t>Ústav sociální péče Zboží</t>
  </si>
  <si>
    <t>Domov pro seniory Havlíčkův Brod</t>
  </si>
  <si>
    <t>Ústav sociální péče Křižanov</t>
  </si>
  <si>
    <t>Diagnostický ústav sociální péče Černovice</t>
  </si>
  <si>
    <t>Domov důchodců Humpolec</t>
  </si>
  <si>
    <t>Domov důchodců Onšov</t>
  </si>
  <si>
    <t>Domov důchodců Velký Újezd</t>
  </si>
  <si>
    <t>Domov důchodců Ždírec</t>
  </si>
  <si>
    <t>Domov pro seniory Mitrov</t>
  </si>
  <si>
    <t>Domov pro seniory Náměsť nad Oslavou</t>
  </si>
  <si>
    <t>Domov pro seniory Třebíč, Koutkova - Kubešova</t>
  </si>
  <si>
    <t>Domov pro seniory Velké Meziříčí</t>
  </si>
  <si>
    <t>Ústav sociální péče Ledeč nad Sázavou</t>
  </si>
  <si>
    <t>Ústav sociální péče Lidmaň</t>
  </si>
  <si>
    <t>Ústav sociální péče Nové Syrovice</t>
  </si>
  <si>
    <t>Ústav sociální péče pro mentálně postižené Těchobuz</t>
  </si>
  <si>
    <t>Celkem</t>
  </si>
  <si>
    <t>schválený</t>
  </si>
  <si>
    <t>po úpravě</t>
  </si>
  <si>
    <t xml:space="preserve">I. Rozpočtové opatření </t>
  </si>
  <si>
    <t>Paragraf</t>
  </si>
  <si>
    <t>v tis. Kč</t>
  </si>
  <si>
    <t>Rozpočet výdajů po úpravě</t>
  </si>
  <si>
    <t>Schválený odvod z investičního fondu</t>
  </si>
  <si>
    <t>Upravený odvod z investičního fondu</t>
  </si>
  <si>
    <t>Změna "+"</t>
  </si>
  <si>
    <t>Návrh na změnu " +  /  - "</t>
  </si>
  <si>
    <t xml:space="preserve">Rozpočet výdajů </t>
  </si>
  <si>
    <t>změna "+  /  - "</t>
  </si>
  <si>
    <t>Domov pro seniory Třebíč Koutkova-Kubešova</t>
  </si>
  <si>
    <t>Domov pro seniory Třebíč Manž. Curieových</t>
  </si>
  <si>
    <t>Domov pro seniory Náměšt nad Oslavou</t>
  </si>
  <si>
    <t>Domov důchodců Proseč Obořiště</t>
  </si>
  <si>
    <t>Domov důchodců Proseč u  Pošné</t>
  </si>
  <si>
    <t>Ústav sociální péče Věž</t>
  </si>
  <si>
    <t>Ústav sociální péče Těchobuz</t>
  </si>
  <si>
    <t>Název organizace</t>
  </si>
  <si>
    <t xml:space="preserve">A/ Výdajová část rozpočtu kraje </t>
  </si>
  <si>
    <t>1. Změna příspěvku na provoz (položka 5331 - Neinvestiční příspěvky zřízeným příspěvkovým organizacím)</t>
  </si>
  <si>
    <t>B/ Příjmová část rozpočtu kraje</t>
  </si>
  <si>
    <t>1. Změna odvodu z investičního fondu (položka 2122 - Odvody příspěvkových organizací)</t>
  </si>
  <si>
    <t>II. Závazný ukazatel příspěvek na provoz u příspěvkových organizací na rok 2010</t>
  </si>
  <si>
    <t>počet stran: 2</t>
  </si>
  <si>
    <t>III. Závazný ukazatel odvod z investičního fondu u příspěvkových organizací na rok 2010</t>
  </si>
  <si>
    <t>IV. Závazný ukazatel Limit prostředků na platy u příspěvkových organizací na rok 2010</t>
  </si>
  <si>
    <t>Psychocentrum - manželská a rodinná poradna kraje Vysočina</t>
  </si>
  <si>
    <t>RK-34-2010-37, př. 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</si>
</sst>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u val="single"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0" applyFont="1" applyFill="1" applyBorder="1" applyAlignment="1">
      <alignment/>
      <protection/>
    </xf>
    <xf numFmtId="0" fontId="6" fillId="0" borderId="0" xfId="0" applyFont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>
      <alignment/>
      <protection/>
    </xf>
    <xf numFmtId="0" fontId="4" fillId="2" borderId="4" xfId="20" applyFont="1" applyFill="1" applyBorder="1">
      <alignment/>
      <protection/>
    </xf>
    <xf numFmtId="3" fontId="4" fillId="2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/>
    </xf>
    <xf numFmtId="3" fontId="4" fillId="3" borderId="9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3" fontId="4" fillId="3" borderId="14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4" fillId="2" borderId="16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/>
    </xf>
    <xf numFmtId="0" fontId="4" fillId="2" borderId="9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0" fontId="4" fillId="2" borderId="29" xfId="20" applyFont="1" applyFill="1" applyBorder="1">
      <alignment/>
      <protection/>
    </xf>
    <xf numFmtId="3" fontId="4" fillId="3" borderId="29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0" fontId="4" fillId="2" borderId="30" xfId="20" applyFont="1" applyFill="1" applyBorder="1">
      <alignment/>
      <protection/>
    </xf>
    <xf numFmtId="0" fontId="3" fillId="0" borderId="31" xfId="0" applyFont="1" applyBorder="1" applyAlignment="1">
      <alignment/>
    </xf>
    <xf numFmtId="3" fontId="4" fillId="3" borderId="32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3" fontId="3" fillId="0" borderId="32" xfId="0" applyNumberFormat="1" applyFont="1" applyBorder="1" applyAlignment="1">
      <alignment/>
    </xf>
    <xf numFmtId="3" fontId="4" fillId="2" borderId="35" xfId="0" applyNumberFormat="1" applyFont="1" applyFill="1" applyBorder="1" applyAlignment="1">
      <alignment/>
    </xf>
    <xf numFmtId="0" fontId="4" fillId="2" borderId="36" xfId="0" applyFont="1" applyFill="1" applyBorder="1" applyAlignment="1">
      <alignment horizontal="left" wrapText="1"/>
    </xf>
    <xf numFmtId="3" fontId="3" fillId="0" borderId="36" xfId="0" applyNumberFormat="1" applyFont="1" applyFill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2" borderId="27" xfId="20" applyFont="1" applyFill="1" applyBorder="1">
      <alignment/>
      <protection/>
    </xf>
    <xf numFmtId="0" fontId="4" fillId="2" borderId="36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2" borderId="35" xfId="20" applyFont="1" applyFill="1" applyBorder="1" applyAlignment="1">
      <alignment/>
      <protection/>
    </xf>
    <xf numFmtId="0" fontId="3" fillId="0" borderId="45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2" fontId="4" fillId="2" borderId="42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0" fontId="4" fillId="2" borderId="50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4" fillId="2" borderId="12" xfId="20" applyFont="1" applyFill="1" applyBorder="1" applyAlignment="1">
      <alignment/>
      <protection/>
    </xf>
    <xf numFmtId="0" fontId="3" fillId="0" borderId="54" xfId="0" applyFont="1" applyBorder="1" applyAlignment="1">
      <alignment/>
    </xf>
    <xf numFmtId="0" fontId="4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55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4" fillId="2" borderId="58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59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4" fillId="2" borderId="48" xfId="20" applyFont="1" applyFill="1" applyBorder="1" applyAlignment="1">
      <alignment/>
      <protection/>
    </xf>
    <xf numFmtId="0" fontId="3" fillId="0" borderId="60" xfId="0" applyFont="1" applyBorder="1" applyAlignment="1">
      <alignment/>
    </xf>
    <xf numFmtId="0" fontId="0" fillId="0" borderId="49" xfId="0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spodaření str1-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Dokumenty\Soubory\2009\ROZPO&#268;ET%202009\Kopie%20-%20ZK-07-2008-14p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Závaz. ukaz."/>
      <sheetName val="Transfery"/>
    </sheetNames>
    <sheetDataSet>
      <sheetData sheetId="20">
        <row r="190">
          <cell r="F190">
            <v>306</v>
          </cell>
        </row>
        <row r="199">
          <cell r="F199">
            <v>1118</v>
          </cell>
        </row>
        <row r="200">
          <cell r="F200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8"/>
  <sheetViews>
    <sheetView tabSelected="1" zoomScale="85" zoomScaleNormal="85" zoomScaleSheetLayoutView="100" workbookViewId="0" topLeftCell="A1">
      <pane xSplit="3" topLeftCell="D1" activePane="topRight" state="frozen"/>
      <selection pane="topLeft" activeCell="A1" sqref="A1"/>
      <selection pane="topRight" activeCell="J15" sqref="J15"/>
    </sheetView>
  </sheetViews>
  <sheetFormatPr defaultColWidth="9.00390625" defaultRowHeight="12.75"/>
  <cols>
    <col min="1" max="1" width="3.875" style="5" customWidth="1"/>
    <col min="2" max="2" width="11.625" style="5" customWidth="1"/>
    <col min="3" max="3" width="60.375" style="5" customWidth="1"/>
    <col min="4" max="4" width="15.375" style="5" customWidth="1"/>
    <col min="5" max="5" width="17.00390625" style="5" customWidth="1"/>
    <col min="6" max="6" width="18.75390625" style="5" customWidth="1"/>
    <col min="7" max="7" width="12.75390625" style="5" hidden="1" customWidth="1"/>
    <col min="8" max="8" width="17.375" style="5" customWidth="1"/>
    <col min="9" max="9" width="16.125" style="5" customWidth="1"/>
    <col min="10" max="10" width="22.625" style="5" customWidth="1"/>
    <col min="11" max="11" width="12.75390625" style="5" hidden="1" customWidth="1"/>
    <col min="12" max="12" width="22.25390625" style="5" customWidth="1"/>
    <col min="13" max="13" width="12.75390625" style="5" customWidth="1"/>
    <col min="14" max="14" width="13.625" style="5" customWidth="1"/>
    <col min="15" max="16384" width="9.125" style="5" customWidth="1"/>
  </cols>
  <sheetData>
    <row r="1" ht="3" customHeight="1"/>
    <row r="2" ht="15">
      <c r="E2" s="6" t="s">
        <v>50</v>
      </c>
    </row>
    <row r="3" ht="15">
      <c r="E3" s="6" t="s">
        <v>46</v>
      </c>
    </row>
    <row r="4" spans="2:13" ht="15">
      <c r="B4" s="8" t="s">
        <v>23</v>
      </c>
      <c r="M4" s="6"/>
    </row>
    <row r="5" spans="2:13" ht="15">
      <c r="B5" s="8"/>
      <c r="M5" s="6"/>
    </row>
    <row r="6" spans="2:13" ht="19.5" customHeight="1">
      <c r="B6" s="6" t="s">
        <v>41</v>
      </c>
      <c r="M6" s="6"/>
    </row>
    <row r="7" spans="2:13" ht="19.5" customHeight="1">
      <c r="B7" s="64" t="s">
        <v>42</v>
      </c>
      <c r="M7" s="6"/>
    </row>
    <row r="8" spans="2:13" ht="19.5" customHeight="1" thickBot="1">
      <c r="B8" s="16"/>
      <c r="F8" s="23" t="s">
        <v>25</v>
      </c>
      <c r="M8" s="6"/>
    </row>
    <row r="9" spans="2:14" ht="38.25" customHeight="1" thickBot="1">
      <c r="B9" s="95" t="s">
        <v>24</v>
      </c>
      <c r="C9" s="110" t="s">
        <v>40</v>
      </c>
      <c r="D9" s="38" t="s">
        <v>31</v>
      </c>
      <c r="E9" s="81" t="s">
        <v>30</v>
      </c>
      <c r="F9" s="83" t="s">
        <v>26</v>
      </c>
      <c r="G9" s="35"/>
      <c r="K9" s="1"/>
      <c r="L9" s="1"/>
      <c r="M9" s="3"/>
      <c r="N9" s="1"/>
    </row>
    <row r="10" spans="2:14" ht="2.25" customHeight="1">
      <c r="B10" s="105"/>
      <c r="C10" s="111"/>
      <c r="D10" s="103" t="s">
        <v>21</v>
      </c>
      <c r="E10" s="82"/>
      <c r="F10" s="84"/>
      <c r="G10" s="36"/>
      <c r="K10" s="1"/>
      <c r="L10" s="1"/>
      <c r="M10" s="3"/>
      <c r="N10" s="1"/>
    </row>
    <row r="11" spans="2:14" ht="15" customHeight="1" thickBot="1">
      <c r="B11" s="106"/>
      <c r="C11" s="112"/>
      <c r="D11" s="104"/>
      <c r="E11" s="82"/>
      <c r="F11" s="84"/>
      <c r="G11" s="37"/>
      <c r="K11" s="3"/>
      <c r="L11" s="3"/>
      <c r="M11" s="4"/>
      <c r="N11" s="2"/>
    </row>
    <row r="12" spans="2:14" ht="19.5" customHeight="1">
      <c r="B12" s="113">
        <v>4357</v>
      </c>
      <c r="C12" s="10" t="s">
        <v>8</v>
      </c>
      <c r="D12" s="45">
        <v>3009</v>
      </c>
      <c r="E12" s="25">
        <v>450</v>
      </c>
      <c r="F12" s="14">
        <f>D12+E12</f>
        <v>3459</v>
      </c>
      <c r="G12" s="39"/>
      <c r="K12" s="18"/>
      <c r="L12" s="18"/>
      <c r="M12" s="18"/>
      <c r="N12" s="19"/>
    </row>
    <row r="13" spans="2:14" ht="19.5" customHeight="1">
      <c r="B13" s="101"/>
      <c r="C13" s="11" t="s">
        <v>10</v>
      </c>
      <c r="D13" s="46">
        <v>1925</v>
      </c>
      <c r="E13" s="27">
        <v>754</v>
      </c>
      <c r="F13" s="15">
        <f aca="true" t="shared" si="0" ref="F13:F18">D13+E13</f>
        <v>2679</v>
      </c>
      <c r="G13" s="40"/>
      <c r="K13" s="20"/>
      <c r="L13" s="20"/>
      <c r="M13" s="20"/>
      <c r="N13" s="19"/>
    </row>
    <row r="14" spans="2:14" ht="19.5" customHeight="1">
      <c r="B14" s="101"/>
      <c r="C14" s="11" t="s">
        <v>11</v>
      </c>
      <c r="D14" s="46">
        <v>1762</v>
      </c>
      <c r="E14" s="27">
        <v>1919</v>
      </c>
      <c r="F14" s="15">
        <f t="shared" si="0"/>
        <v>3681</v>
      </c>
      <c r="G14" s="40"/>
      <c r="K14" s="20"/>
      <c r="L14" s="20"/>
      <c r="M14" s="20"/>
      <c r="N14" s="19"/>
    </row>
    <row r="15" spans="2:14" ht="19.5" customHeight="1">
      <c r="B15" s="102"/>
      <c r="C15" s="11" t="s">
        <v>3</v>
      </c>
      <c r="D15" s="47">
        <v>1238</v>
      </c>
      <c r="E15" s="27">
        <v>2000</v>
      </c>
      <c r="F15" s="15">
        <f t="shared" si="0"/>
        <v>3238</v>
      </c>
      <c r="G15" s="41"/>
      <c r="K15" s="21"/>
      <c r="L15" s="21"/>
      <c r="M15" s="21"/>
      <c r="N15" s="22"/>
    </row>
    <row r="16" spans="2:14" ht="19.5" customHeight="1">
      <c r="B16" s="102"/>
      <c r="C16" s="11" t="s">
        <v>18</v>
      </c>
      <c r="D16" s="47">
        <v>1592</v>
      </c>
      <c r="E16" s="27">
        <v>279</v>
      </c>
      <c r="F16" s="15">
        <f t="shared" si="0"/>
        <v>1871</v>
      </c>
      <c r="G16" s="41"/>
      <c r="K16" s="21"/>
      <c r="L16" s="21"/>
      <c r="M16" s="21"/>
      <c r="N16" s="22"/>
    </row>
    <row r="17" spans="2:14" ht="19.5" customHeight="1">
      <c r="B17" s="102"/>
      <c r="C17" s="11" t="s">
        <v>0</v>
      </c>
      <c r="D17" s="47">
        <v>1415</v>
      </c>
      <c r="E17" s="27">
        <v>-500</v>
      </c>
      <c r="F17" s="15">
        <f t="shared" si="0"/>
        <v>915</v>
      </c>
      <c r="G17" s="41"/>
      <c r="K17" s="21"/>
      <c r="L17" s="21"/>
      <c r="M17" s="21"/>
      <c r="N17" s="22"/>
    </row>
    <row r="18" spans="2:14" ht="19.5" customHeight="1" thickBot="1">
      <c r="B18" s="102"/>
      <c r="C18" s="11" t="s">
        <v>19</v>
      </c>
      <c r="D18" s="48">
        <v>1273</v>
      </c>
      <c r="E18" s="53">
        <v>1931</v>
      </c>
      <c r="F18" s="49">
        <f t="shared" si="0"/>
        <v>3204</v>
      </c>
      <c r="G18" s="41"/>
      <c r="K18" s="21"/>
      <c r="L18" s="21"/>
      <c r="M18" s="21"/>
      <c r="N18" s="22"/>
    </row>
    <row r="19" spans="2:11" ht="19.5" customHeight="1" thickBot="1">
      <c r="B19" s="99" t="s">
        <v>20</v>
      </c>
      <c r="C19" s="109"/>
      <c r="D19" s="43">
        <f>SUM(D12:D18)</f>
        <v>12214</v>
      </c>
      <c r="E19" s="44">
        <f>E12+E13+E14+E15+E16+E18+E17</f>
        <v>6833</v>
      </c>
      <c r="F19" s="42">
        <f>SUM(F12:F18)</f>
        <v>19047</v>
      </c>
      <c r="G19" s="29"/>
      <c r="K19" s="13">
        <f>SUM(K12:K18)</f>
        <v>0</v>
      </c>
    </row>
    <row r="20" ht="19.5" customHeight="1"/>
    <row r="21" ht="19.5" customHeight="1"/>
    <row r="22" ht="19.5" customHeight="1"/>
    <row r="23" ht="19.5" customHeight="1">
      <c r="B23" s="6" t="s">
        <v>43</v>
      </c>
    </row>
    <row r="24" ht="19.5" customHeight="1">
      <c r="B24" s="6" t="s">
        <v>44</v>
      </c>
    </row>
    <row r="25" spans="2:6" ht="19.5" customHeight="1" thickBot="1">
      <c r="B25" s="8"/>
      <c r="F25" s="23" t="s">
        <v>25</v>
      </c>
    </row>
    <row r="26" spans="2:6" ht="19.5" customHeight="1">
      <c r="B26" s="95" t="s">
        <v>24</v>
      </c>
      <c r="C26" s="97" t="s">
        <v>1</v>
      </c>
      <c r="D26" s="92" t="s">
        <v>27</v>
      </c>
      <c r="E26" s="92" t="s">
        <v>29</v>
      </c>
      <c r="F26" s="92" t="s">
        <v>28</v>
      </c>
    </row>
    <row r="27" spans="2:6" ht="19.5" customHeight="1">
      <c r="B27" s="105"/>
      <c r="C27" s="107"/>
      <c r="D27" s="93"/>
      <c r="E27" s="93"/>
      <c r="F27" s="93"/>
    </row>
    <row r="28" spans="2:6" ht="19.5" customHeight="1" thickBot="1">
      <c r="B28" s="106"/>
      <c r="C28" s="108"/>
      <c r="D28" s="94"/>
      <c r="E28" s="94"/>
      <c r="F28" s="94"/>
    </row>
    <row r="29" spans="2:6" ht="19.5" customHeight="1">
      <c r="B29" s="101">
        <v>4357</v>
      </c>
      <c r="C29" s="55" t="s">
        <v>10</v>
      </c>
      <c r="D29" s="56">
        <f>'[1]Závaz. ukaz.'!$F$200</f>
        <v>15</v>
      </c>
      <c r="E29" s="57">
        <v>506</v>
      </c>
      <c r="F29" s="58">
        <f>D29+E29</f>
        <v>521</v>
      </c>
    </row>
    <row r="30" spans="2:6" ht="19.5" customHeight="1">
      <c r="B30" s="101"/>
      <c r="C30" s="11" t="s">
        <v>11</v>
      </c>
      <c r="D30" s="24">
        <f>'[1]Závaz. ukaz.'!$F$190</f>
        <v>306</v>
      </c>
      <c r="E30" s="26">
        <v>327</v>
      </c>
      <c r="F30" s="17">
        <f>D30+E30</f>
        <v>633</v>
      </c>
    </row>
    <row r="31" spans="2:6" ht="19.5" customHeight="1">
      <c r="B31" s="102"/>
      <c r="C31" s="11" t="s">
        <v>13</v>
      </c>
      <c r="D31" s="24">
        <f>'[1]Závaz. ukaz.'!$F$199</f>
        <v>1118</v>
      </c>
      <c r="E31" s="28">
        <v>2000</v>
      </c>
      <c r="F31" s="17">
        <f>D31+E31</f>
        <v>3118</v>
      </c>
    </row>
    <row r="32" spans="2:6" ht="19.5" customHeight="1">
      <c r="B32" s="102"/>
      <c r="C32" s="11" t="s">
        <v>14</v>
      </c>
      <c r="D32" s="24">
        <v>1190</v>
      </c>
      <c r="E32" s="28">
        <v>2000</v>
      </c>
      <c r="F32" s="17">
        <f>D32+E32</f>
        <v>3190</v>
      </c>
    </row>
    <row r="33" spans="2:6" ht="19.5" customHeight="1" thickBot="1">
      <c r="B33" s="102"/>
      <c r="C33" s="12" t="s">
        <v>7</v>
      </c>
      <c r="D33" s="31">
        <v>1484</v>
      </c>
      <c r="E33" s="32">
        <v>2000</v>
      </c>
      <c r="F33" s="33">
        <f>D33+E33</f>
        <v>3484</v>
      </c>
    </row>
    <row r="34" spans="2:6" ht="19.5" customHeight="1" thickBot="1">
      <c r="B34" s="99" t="s">
        <v>20</v>
      </c>
      <c r="C34" s="100"/>
      <c r="D34" s="30">
        <f>SUM(D29:D33)</f>
        <v>4113</v>
      </c>
      <c r="E34" s="30">
        <f>SUM(E29:E33)</f>
        <v>6833</v>
      </c>
      <c r="F34" s="34">
        <f>SUM(F29:F33)</f>
        <v>10946</v>
      </c>
    </row>
    <row r="35" ht="19.5" customHeight="1"/>
    <row r="36" ht="19.5" customHeight="1"/>
    <row r="37" spans="2:3" ht="19.5" customHeight="1">
      <c r="B37" s="8" t="s">
        <v>45</v>
      </c>
      <c r="C37" s="6"/>
    </row>
    <row r="38" spans="2:4" ht="19.5" customHeight="1" thickBot="1">
      <c r="B38" s="6"/>
      <c r="C38" s="6"/>
      <c r="D38" s="23"/>
    </row>
    <row r="39" spans="2:4" ht="19.5" customHeight="1">
      <c r="B39" s="95" t="s">
        <v>24</v>
      </c>
      <c r="C39" s="97" t="s">
        <v>1</v>
      </c>
      <c r="D39" s="90" t="s">
        <v>25</v>
      </c>
    </row>
    <row r="40" spans="2:4" ht="19.5" customHeight="1" thickBot="1">
      <c r="B40" s="96"/>
      <c r="C40" s="98"/>
      <c r="D40" s="91"/>
    </row>
    <row r="41" spans="2:4" ht="19.5" customHeight="1">
      <c r="B41" s="87">
        <v>4357</v>
      </c>
      <c r="C41" s="50" t="s">
        <v>8</v>
      </c>
      <c r="D41" s="14">
        <f>F12</f>
        <v>3459</v>
      </c>
    </row>
    <row r="42" spans="2:4" ht="19.5" customHeight="1">
      <c r="B42" s="88"/>
      <c r="C42" s="51" t="s">
        <v>10</v>
      </c>
      <c r="D42" s="15">
        <f aca="true" t="shared" si="1" ref="D42:D47">F13</f>
        <v>2679</v>
      </c>
    </row>
    <row r="43" spans="2:4" ht="19.5" customHeight="1">
      <c r="B43" s="88"/>
      <c r="C43" s="51" t="s">
        <v>11</v>
      </c>
      <c r="D43" s="15">
        <f t="shared" si="1"/>
        <v>3681</v>
      </c>
    </row>
    <row r="44" spans="2:4" ht="19.5" customHeight="1">
      <c r="B44" s="88"/>
      <c r="C44" s="51" t="s">
        <v>3</v>
      </c>
      <c r="D44" s="15">
        <f t="shared" si="1"/>
        <v>3238</v>
      </c>
    </row>
    <row r="45" spans="2:4" ht="19.5" customHeight="1">
      <c r="B45" s="88"/>
      <c r="C45" s="51" t="s">
        <v>18</v>
      </c>
      <c r="D45" s="15">
        <f t="shared" si="1"/>
        <v>1871</v>
      </c>
    </row>
    <row r="46" spans="2:4" ht="19.5" customHeight="1">
      <c r="B46" s="88"/>
      <c r="C46" s="51" t="s">
        <v>0</v>
      </c>
      <c r="D46" s="15">
        <f t="shared" si="1"/>
        <v>915</v>
      </c>
    </row>
    <row r="47" spans="2:4" ht="19.5" customHeight="1" thickBot="1">
      <c r="B47" s="89"/>
      <c r="C47" s="52" t="s">
        <v>19</v>
      </c>
      <c r="D47" s="49">
        <f t="shared" si="1"/>
        <v>3204</v>
      </c>
    </row>
    <row r="48" spans="2:4" ht="19.5" customHeight="1" thickBot="1">
      <c r="B48" s="85" t="s">
        <v>20</v>
      </c>
      <c r="C48" s="86"/>
      <c r="D48" s="54">
        <f>SUM(D41:D47)</f>
        <v>19047</v>
      </c>
    </row>
    <row r="49" spans="2:3" ht="19.5" customHeight="1">
      <c r="B49" s="7"/>
      <c r="C49" s="3"/>
    </row>
    <row r="50" spans="2:3" ht="19.5" customHeight="1">
      <c r="B50" s="8" t="s">
        <v>47</v>
      </c>
      <c r="C50" s="3"/>
    </row>
    <row r="51" spans="2:4" ht="19.5" customHeight="1" thickBot="1">
      <c r="B51" s="7"/>
      <c r="C51" s="3"/>
      <c r="D51" s="23"/>
    </row>
    <row r="52" spans="2:4" ht="19.5" customHeight="1">
      <c r="B52" s="95" t="s">
        <v>24</v>
      </c>
      <c r="C52" s="97" t="s">
        <v>1</v>
      </c>
      <c r="D52" s="90" t="s">
        <v>25</v>
      </c>
    </row>
    <row r="53" spans="2:4" ht="19.5" customHeight="1">
      <c r="B53" s="105"/>
      <c r="C53" s="107"/>
      <c r="D53" s="91"/>
    </row>
    <row r="54" spans="2:4" ht="19.5" customHeight="1" thickBot="1">
      <c r="B54" s="106"/>
      <c r="C54" s="108"/>
      <c r="D54" s="116"/>
    </row>
    <row r="55" spans="2:4" ht="19.5" customHeight="1">
      <c r="B55" s="101">
        <v>4357</v>
      </c>
      <c r="C55" s="55" t="s">
        <v>10</v>
      </c>
      <c r="D55" s="65">
        <f aca="true" t="shared" si="2" ref="D55:D60">F29</f>
        <v>521</v>
      </c>
    </row>
    <row r="56" spans="2:4" ht="19.5" customHeight="1">
      <c r="B56" s="101"/>
      <c r="C56" s="11" t="s">
        <v>11</v>
      </c>
      <c r="D56" s="65">
        <f t="shared" si="2"/>
        <v>633</v>
      </c>
    </row>
    <row r="57" spans="2:4" ht="19.5" customHeight="1">
      <c r="B57" s="102"/>
      <c r="C57" s="11" t="s">
        <v>13</v>
      </c>
      <c r="D57" s="65">
        <f t="shared" si="2"/>
        <v>3118</v>
      </c>
    </row>
    <row r="58" spans="2:4" ht="19.5" customHeight="1">
      <c r="B58" s="102"/>
      <c r="C58" s="11" t="s">
        <v>14</v>
      </c>
      <c r="D58" s="65">
        <f t="shared" si="2"/>
        <v>3190</v>
      </c>
    </row>
    <row r="59" spans="2:4" ht="19.5" customHeight="1" thickBot="1">
      <c r="B59" s="102"/>
      <c r="C59" s="12" t="s">
        <v>7</v>
      </c>
      <c r="D59" s="65">
        <f t="shared" si="2"/>
        <v>3484</v>
      </c>
    </row>
    <row r="60" spans="2:4" ht="19.5" customHeight="1" thickBot="1">
      <c r="B60" s="99" t="s">
        <v>20</v>
      </c>
      <c r="C60" s="100"/>
      <c r="D60" s="54">
        <f t="shared" si="2"/>
        <v>10946</v>
      </c>
    </row>
    <row r="61" spans="2:3" ht="19.5" customHeight="1">
      <c r="B61" s="7"/>
      <c r="C61" s="3"/>
    </row>
    <row r="62" spans="2:3" ht="19.5" customHeight="1">
      <c r="B62" s="8" t="s">
        <v>48</v>
      </c>
      <c r="C62" s="6"/>
    </row>
    <row r="63" ht="19.5" customHeight="1" thickBot="1">
      <c r="F63" s="23" t="s">
        <v>2</v>
      </c>
    </row>
    <row r="64" spans="2:6" ht="19.5" customHeight="1">
      <c r="B64" s="120" t="s">
        <v>24</v>
      </c>
      <c r="C64" s="77" t="s">
        <v>1</v>
      </c>
      <c r="D64" s="77" t="s">
        <v>21</v>
      </c>
      <c r="E64" s="77" t="s">
        <v>32</v>
      </c>
      <c r="F64" s="79" t="s">
        <v>22</v>
      </c>
    </row>
    <row r="65" spans="2:6" ht="19.5" customHeight="1" thickBot="1">
      <c r="B65" s="121"/>
      <c r="C65" s="78"/>
      <c r="D65" s="78"/>
      <c r="E65" s="78"/>
      <c r="F65" s="80"/>
    </row>
    <row r="66" spans="2:6" ht="19.5" customHeight="1">
      <c r="B66" s="117">
        <v>4357</v>
      </c>
      <c r="C66" s="67" t="s">
        <v>5</v>
      </c>
      <c r="D66" s="68">
        <v>9705</v>
      </c>
      <c r="E66" s="69">
        <f>F66-D66</f>
        <v>150</v>
      </c>
      <c r="F66" s="70">
        <v>9855</v>
      </c>
    </row>
    <row r="67" spans="2:6" ht="19.5" customHeight="1">
      <c r="B67" s="118"/>
      <c r="C67" s="63" t="s">
        <v>11</v>
      </c>
      <c r="D67" s="9">
        <v>14740</v>
      </c>
      <c r="E67" s="59">
        <f aca="true" t="shared" si="3" ref="E67:E87">F67-D67</f>
        <v>128</v>
      </c>
      <c r="F67" s="60">
        <v>14868</v>
      </c>
    </row>
    <row r="68" spans="2:6" ht="19.5" customHeight="1">
      <c r="B68" s="118"/>
      <c r="C68" s="63" t="s">
        <v>9</v>
      </c>
      <c r="D68" s="9">
        <v>4530</v>
      </c>
      <c r="E68" s="59">
        <f t="shared" si="3"/>
        <v>71</v>
      </c>
      <c r="F68" s="60">
        <v>4601</v>
      </c>
    </row>
    <row r="69" spans="2:6" ht="19.5" customHeight="1">
      <c r="B69" s="118"/>
      <c r="C69" s="63" t="s">
        <v>36</v>
      </c>
      <c r="D69" s="9">
        <v>7568</v>
      </c>
      <c r="E69" s="59">
        <f t="shared" si="3"/>
        <v>346</v>
      </c>
      <c r="F69" s="60">
        <v>7914</v>
      </c>
    </row>
    <row r="70" spans="2:6" ht="19.5" customHeight="1">
      <c r="B70" s="118"/>
      <c r="C70" s="63" t="s">
        <v>37</v>
      </c>
      <c r="D70" s="9">
        <v>9837</v>
      </c>
      <c r="E70" s="59">
        <f t="shared" si="3"/>
        <v>240</v>
      </c>
      <c r="F70" s="60">
        <v>10077</v>
      </c>
    </row>
    <row r="71" spans="2:6" ht="19.5" customHeight="1">
      <c r="B71" s="118"/>
      <c r="C71" s="63" t="s">
        <v>8</v>
      </c>
      <c r="D71" s="9">
        <v>22712</v>
      </c>
      <c r="E71" s="59">
        <f t="shared" si="3"/>
        <v>-212</v>
      </c>
      <c r="F71" s="60">
        <v>22500</v>
      </c>
    </row>
    <row r="72" spans="2:6" ht="19.5" customHeight="1">
      <c r="B72" s="118"/>
      <c r="C72" s="63" t="s">
        <v>33</v>
      </c>
      <c r="D72" s="9">
        <v>20861</v>
      </c>
      <c r="E72" s="59">
        <f t="shared" si="3"/>
        <v>200</v>
      </c>
      <c r="F72" s="60">
        <v>21061</v>
      </c>
    </row>
    <row r="73" spans="2:6" ht="19.5" customHeight="1">
      <c r="B73" s="118"/>
      <c r="C73" s="63" t="s">
        <v>34</v>
      </c>
      <c r="D73" s="9">
        <v>22100</v>
      </c>
      <c r="E73" s="59">
        <f t="shared" si="3"/>
        <v>107</v>
      </c>
      <c r="F73" s="60">
        <v>22207</v>
      </c>
    </row>
    <row r="74" spans="2:6" ht="19.5" customHeight="1">
      <c r="B74" s="118"/>
      <c r="C74" s="63" t="s">
        <v>10</v>
      </c>
      <c r="D74" s="9">
        <v>13573</v>
      </c>
      <c r="E74" s="59">
        <f t="shared" si="3"/>
        <v>-1905</v>
      </c>
      <c r="F74" s="60">
        <v>11668</v>
      </c>
    </row>
    <row r="75" spans="2:6" ht="19.5" customHeight="1">
      <c r="B75" s="118"/>
      <c r="C75" s="63" t="s">
        <v>35</v>
      </c>
      <c r="D75" s="9">
        <v>10948</v>
      </c>
      <c r="E75" s="59">
        <f t="shared" si="3"/>
        <v>147</v>
      </c>
      <c r="F75" s="60">
        <v>11095</v>
      </c>
    </row>
    <row r="76" spans="2:6" ht="19.5" customHeight="1">
      <c r="B76" s="118"/>
      <c r="C76" s="63" t="s">
        <v>12</v>
      </c>
      <c r="D76" s="9">
        <v>18458</v>
      </c>
      <c r="E76" s="59">
        <f t="shared" si="3"/>
        <v>0</v>
      </c>
      <c r="F76" s="60">
        <v>18458</v>
      </c>
    </row>
    <row r="77" spans="2:6" ht="19.5" customHeight="1">
      <c r="B77" s="118"/>
      <c r="C77" s="63" t="s">
        <v>15</v>
      </c>
      <c r="D77" s="9">
        <v>19500</v>
      </c>
      <c r="E77" s="59">
        <f t="shared" si="3"/>
        <v>0</v>
      </c>
      <c r="F77" s="60">
        <v>19500</v>
      </c>
    </row>
    <row r="78" spans="2:6" ht="19.5" customHeight="1">
      <c r="B78" s="118"/>
      <c r="C78" s="63" t="s">
        <v>17</v>
      </c>
      <c r="D78" s="9">
        <v>13290</v>
      </c>
      <c r="E78" s="59">
        <f t="shared" si="3"/>
        <v>0</v>
      </c>
      <c r="F78" s="60">
        <v>13290</v>
      </c>
    </row>
    <row r="79" spans="2:6" ht="19.5" customHeight="1">
      <c r="B79" s="118"/>
      <c r="C79" s="63" t="s">
        <v>4</v>
      </c>
      <c r="D79" s="9">
        <v>9764</v>
      </c>
      <c r="E79" s="59">
        <f t="shared" si="3"/>
        <v>292</v>
      </c>
      <c r="F79" s="60">
        <v>10056</v>
      </c>
    </row>
    <row r="80" spans="2:6" ht="19.5" customHeight="1">
      <c r="B80" s="118"/>
      <c r="C80" s="63" t="s">
        <v>3</v>
      </c>
      <c r="D80" s="9">
        <v>10560</v>
      </c>
      <c r="E80" s="59">
        <f t="shared" si="3"/>
        <v>-235</v>
      </c>
      <c r="F80" s="71">
        <v>10325</v>
      </c>
    </row>
    <row r="81" spans="2:6" ht="19.5" customHeight="1">
      <c r="B81" s="118"/>
      <c r="C81" s="63" t="s">
        <v>38</v>
      </c>
      <c r="D81" s="9">
        <v>10255</v>
      </c>
      <c r="E81" s="59">
        <f t="shared" si="3"/>
        <v>0</v>
      </c>
      <c r="F81" s="60">
        <v>10255</v>
      </c>
    </row>
    <row r="82" spans="2:6" ht="19.5" customHeight="1">
      <c r="B82" s="118"/>
      <c r="C82" s="63" t="s">
        <v>6</v>
      </c>
      <c r="D82" s="61">
        <v>22040</v>
      </c>
      <c r="E82" s="59">
        <f t="shared" si="3"/>
        <v>160</v>
      </c>
      <c r="F82" s="62">
        <v>22200</v>
      </c>
    </row>
    <row r="83" spans="2:6" ht="19.5" customHeight="1">
      <c r="B83" s="118"/>
      <c r="C83" s="63" t="s">
        <v>39</v>
      </c>
      <c r="D83" s="9">
        <v>10840</v>
      </c>
      <c r="E83" s="59">
        <f t="shared" si="3"/>
        <v>150</v>
      </c>
      <c r="F83" s="62">
        <v>10990</v>
      </c>
    </row>
    <row r="84" spans="2:6" ht="19.5" customHeight="1">
      <c r="B84" s="118"/>
      <c r="C84" s="63" t="s">
        <v>18</v>
      </c>
      <c r="D84" s="9">
        <v>13170</v>
      </c>
      <c r="E84" s="59">
        <f t="shared" si="3"/>
        <v>0</v>
      </c>
      <c r="F84" s="62">
        <v>13170</v>
      </c>
    </row>
    <row r="85" spans="2:6" ht="19.5" customHeight="1">
      <c r="B85" s="118"/>
      <c r="C85" s="63" t="s">
        <v>7</v>
      </c>
      <c r="D85" s="9">
        <v>38175</v>
      </c>
      <c r="E85" s="59">
        <f t="shared" si="3"/>
        <v>500</v>
      </c>
      <c r="F85" s="60">
        <v>38675</v>
      </c>
    </row>
    <row r="86" spans="2:6" ht="19.5" customHeight="1" thickBot="1">
      <c r="B86" s="119"/>
      <c r="C86" s="63" t="s">
        <v>16</v>
      </c>
      <c r="D86" s="9">
        <v>9034</v>
      </c>
      <c r="E86" s="59">
        <f t="shared" si="3"/>
        <v>254</v>
      </c>
      <c r="F86" s="60">
        <v>9288</v>
      </c>
    </row>
    <row r="87" spans="2:6" ht="19.5" customHeight="1" thickBot="1">
      <c r="B87" s="75">
        <v>4339</v>
      </c>
      <c r="C87" s="76" t="s">
        <v>49</v>
      </c>
      <c r="D87" s="72">
        <v>5205</v>
      </c>
      <c r="E87" s="73">
        <f t="shared" si="3"/>
        <v>-166.02000000000044</v>
      </c>
      <c r="F87" s="74">
        <v>5038.98</v>
      </c>
    </row>
    <row r="88" spans="2:6" ht="19.5" customHeight="1" thickBot="1">
      <c r="B88" s="114" t="s">
        <v>20</v>
      </c>
      <c r="C88" s="115"/>
      <c r="D88" s="66">
        <f>SUM(D66:D87)</f>
        <v>316865</v>
      </c>
      <c r="E88" s="66">
        <f>SUM(E66:E87)</f>
        <v>226.97999999999956</v>
      </c>
      <c r="F88" s="66">
        <f>SUM(F66:F87)</f>
        <v>317091.98</v>
      </c>
    </row>
    <row r="89" ht="19.5" customHeight="1"/>
    <row r="90" ht="19.5" customHeight="1"/>
    <row r="91" ht="19.5" customHeight="1"/>
    <row r="92" ht="19.5" customHeight="1"/>
  </sheetData>
  <mergeCells count="31">
    <mergeCell ref="B88:C88"/>
    <mergeCell ref="D52:D54"/>
    <mergeCell ref="B52:B54"/>
    <mergeCell ref="C52:C54"/>
    <mergeCell ref="B55:B59"/>
    <mergeCell ref="B60:C60"/>
    <mergeCell ref="B66:B86"/>
    <mergeCell ref="B64:B65"/>
    <mergeCell ref="C64:C65"/>
    <mergeCell ref="D64:D65"/>
    <mergeCell ref="D10:D11"/>
    <mergeCell ref="F26:F28"/>
    <mergeCell ref="B26:B28"/>
    <mergeCell ref="C26:C28"/>
    <mergeCell ref="B19:C19"/>
    <mergeCell ref="C9:C11"/>
    <mergeCell ref="B9:B11"/>
    <mergeCell ref="B12:B18"/>
    <mergeCell ref="B48:C48"/>
    <mergeCell ref="B41:B47"/>
    <mergeCell ref="D39:D40"/>
    <mergeCell ref="E26:E28"/>
    <mergeCell ref="D26:D28"/>
    <mergeCell ref="B39:B40"/>
    <mergeCell ref="C39:C40"/>
    <mergeCell ref="B34:C34"/>
    <mergeCell ref="B29:B33"/>
    <mergeCell ref="E64:E65"/>
    <mergeCell ref="F64:F65"/>
    <mergeCell ref="E9:E11"/>
    <mergeCell ref="F9:F11"/>
  </mergeCells>
  <printOptions horizontalCentered="1"/>
  <pageMargins left="0.3937007874015748" right="0.7874015748031497" top="0.984251968503937" bottom="0.5905511811023623" header="0.5118110236220472" footer="0.5118110236220472"/>
  <pageSetup horizontalDpi="600" verticalDpi="600" orientation="portrait" paperSize="9" scale="71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2010-10-20T14:30:18Z</cp:lastPrinted>
  <dcterms:created xsi:type="dcterms:W3CDTF">2004-02-26T11:39:43Z</dcterms:created>
  <dcterms:modified xsi:type="dcterms:W3CDTF">2010-10-21T10:39:39Z</dcterms:modified>
  <cp:category/>
  <cp:version/>
  <cp:contentType/>
  <cp:contentStatus/>
</cp:coreProperties>
</file>