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8700" activeTab="0"/>
  </bookViews>
  <sheets>
    <sheet name="Rozpoč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</authors>
  <commentList>
    <comment ref="B74" authorId="0">
      <text>
        <r>
          <rPr>
            <sz val="12"/>
            <rFont val="Arial"/>
            <family val="2"/>
          </rPr>
          <t>Uveďte datum, kdy byla tabulka vyplněna.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<sst xmlns="http://schemas.openxmlformats.org/spreadsheetml/2006/main" count="94" uniqueCount="94">
  <si>
    <t>Náklady na celý projekt</t>
  </si>
  <si>
    <t>Pořadová čísla účetních dokladů na soupisce</t>
  </si>
  <si>
    <t>Dosud prokázané výdaje v Kč</t>
  </si>
  <si>
    <t>Dosud prokázáno v % (vůči platnému rozpočtu)</t>
  </si>
  <si>
    <t>Aktuálně prokazované výdaje v Kč</t>
  </si>
  <si>
    <t>Platný rozpočet (schválený či upravený příjemcem) v Kč</t>
  </si>
  <si>
    <t>Registrační číslo projektu</t>
  </si>
  <si>
    <t>Název projektu</t>
  </si>
  <si>
    <t>Název příjemce finanční podpory</t>
  </si>
  <si>
    <t>Aktuálně prokazováno v % (vůči platnému rozpočtu)</t>
  </si>
  <si>
    <t>Druh výdajů rozpočtu</t>
  </si>
  <si>
    <t>Datum</t>
  </si>
  <si>
    <t>Limit 20 % (položky označeny červeně)</t>
  </si>
  <si>
    <t xml:space="preserve">Součet prokázaného a prokazovaného v % </t>
  </si>
  <si>
    <t>Vyplňujte pouze bílé buňky</t>
  </si>
  <si>
    <t>01. Osobní náklady</t>
  </si>
  <si>
    <t>02. Cestovné</t>
  </si>
  <si>
    <t>03. Zařízení a vybavení</t>
  </si>
  <si>
    <t>04. Místní kancelář / náklady projektu</t>
  </si>
  <si>
    <t>04.01 Spotřební zboží a provozní materiál</t>
  </si>
  <si>
    <t>04.02 Telefon, fax, poštovné</t>
  </si>
  <si>
    <t>04.03 Nájem kanceláře</t>
  </si>
  <si>
    <t>04.04 Provoz vozidla</t>
  </si>
  <si>
    <t>04.05 Náklady na nákup vody, paliv a energie (elektřina a topení)</t>
  </si>
  <si>
    <t>04.06 Jiné výše neuvedené náklady (internet, úklid, údržba)</t>
  </si>
  <si>
    <t>05.01 Publikace / školící materiály / manuály</t>
  </si>
  <si>
    <t>05. Nákup služeb</t>
  </si>
  <si>
    <t>05.02 Odborné služby / Studie a výzkum</t>
  </si>
  <si>
    <t>05.03 Náklady vyplývající přímo ze smlouvy</t>
  </si>
  <si>
    <t>05.04 Náklady na konference / kurzy</t>
  </si>
  <si>
    <t>05.05 Jiné náklady</t>
  </si>
  <si>
    <t>6.1 Drobné stavební úpravy</t>
  </si>
  <si>
    <t>06. Stavební úpravy</t>
  </si>
  <si>
    <t>07. Přímá podpora</t>
  </si>
  <si>
    <t>07.01 Mzdové příspěvky</t>
  </si>
  <si>
    <t>07.02 Cestovné, ubytování a stravné</t>
  </si>
  <si>
    <t>07.03 Příspěvek na péči o dítě a další závislé osoby</t>
  </si>
  <si>
    <t>07.04 Jiné výše neuvedené náklady</t>
  </si>
  <si>
    <r>
      <t xml:space="preserve">                                       </t>
    </r>
    <r>
      <rPr>
        <b/>
        <sz val="12"/>
        <rFont val="Arial"/>
        <family val="2"/>
      </rPr>
      <t>VZOR                                   Příloha č. 9 Monitorovací zprávy OP LZZ</t>
    </r>
    <r>
      <rPr>
        <b/>
        <sz val="12"/>
        <color indexed="48"/>
        <rFont val="Arial"/>
        <family val="2"/>
      </rPr>
      <t xml:space="preserve">
</t>
    </r>
  </si>
  <si>
    <t>01.01 Pracovní smlouvy</t>
  </si>
  <si>
    <t>01.02 Dohody o pracovní činnosti</t>
  </si>
  <si>
    <t>01.03 Dohody o provedení práce</t>
  </si>
  <si>
    <t>01.04 Jiné osobní náklady</t>
  </si>
  <si>
    <t>02.02 Cestovní náhrady pro zahraniční experty</t>
  </si>
  <si>
    <t>02.02.01 Diety (ubytování a stravné)</t>
  </si>
  <si>
    <t>02.02.02 Doprava</t>
  </si>
  <si>
    <t>03.01 Neodpisovaný hmotný majetek</t>
  </si>
  <si>
    <t>03.01.01 Nákup</t>
  </si>
  <si>
    <t>03.01.02 Nájem/leasing</t>
  </si>
  <si>
    <t>03.02.01 Nákup</t>
  </si>
  <si>
    <t>03.02.02 Nájem/leasing</t>
  </si>
  <si>
    <t>03.03 Odpisovaný nehmotný majetek</t>
  </si>
  <si>
    <t>03.03.01 Nákup</t>
  </si>
  <si>
    <t>03.03.02 Nájem/leasing</t>
  </si>
  <si>
    <t>03.04 Odpisy vlastního majetku</t>
  </si>
  <si>
    <t>03.04.01 Odpisy hmotného majetku</t>
  </si>
  <si>
    <t>03.04.02 Odpisy nehmotného majetku</t>
  </si>
  <si>
    <t xml:space="preserve">Limit 20 %  </t>
  </si>
  <si>
    <t xml:space="preserve">Limit 7 % </t>
  </si>
  <si>
    <t>PŘEHLED ČERPÁNÍ ZPŮSOBILÝCH VÝDAJŮ PROJEKTU - bez nepřímých nákladů</t>
  </si>
  <si>
    <t>02.01 Cestovní náhrady pro místní personál</t>
  </si>
  <si>
    <t>02.01.01 Místní personál v ČR</t>
  </si>
  <si>
    <t xml:space="preserve">    02.01.01.01 Diety (ubytování a stravné)</t>
  </si>
  <si>
    <t xml:space="preserve">    02.01.01.02 Doprava</t>
  </si>
  <si>
    <t>02.01.02 Místní personál v zahraničí</t>
  </si>
  <si>
    <t xml:space="preserve">    02.01.02.01 Diety (ubytování a stravné)</t>
  </si>
  <si>
    <t xml:space="preserve">    02.01.02.02 Doprava</t>
  </si>
  <si>
    <t>03.02 Neodpisovaný nehmotný majetek</t>
  </si>
  <si>
    <t>Příloha se vztahuje k Monitorovací zprávě č.</t>
  </si>
  <si>
    <t>Limit 49 %, 100 %, resp. dle výzvy</t>
  </si>
  <si>
    <t>Podpis statutárního zástupce/oprávněné osoby</t>
  </si>
  <si>
    <t>Vysvětlivky</t>
  </si>
  <si>
    <r>
      <rPr>
        <b/>
        <sz val="8"/>
        <rFont val="Arial"/>
        <family val="2"/>
      </rPr>
      <t>Druh výdajů rozpočtu</t>
    </r>
    <r>
      <rPr>
        <sz val="8"/>
        <rFont val="Arial"/>
        <family val="2"/>
      </rPr>
      <t xml:space="preserve"> – Položka rozpočtu (číslo + název)
</t>
    </r>
  </si>
  <si>
    <r>
      <rPr>
        <b/>
        <sz val="8"/>
        <rFont val="Arial"/>
        <family val="2"/>
      </rPr>
      <t>Platný rozpočet</t>
    </r>
    <r>
      <rPr>
        <sz val="8"/>
        <rFont val="Arial"/>
        <family val="2"/>
      </rPr>
      <t xml:space="preserve"> 
 - Upravený příjemcem (přesun ze zdrojové kapitoly do 15-ti % původní výše rozpočtu kapitoly schválené v právním aktu o poskytnutí podpory)
 - Schválený poskytovatelem (přesun ze zdrojové kapitoly nad 15 % původní výše rozpočtu kapitoly schválené v právním aktu o poskytnutí podpory)
</t>
    </r>
  </si>
  <si>
    <r>
      <rPr>
        <b/>
        <sz val="8"/>
        <rFont val="Arial"/>
        <family val="2"/>
      </rPr>
      <t>Dosud prokázané výdaje</t>
    </r>
    <r>
      <rPr>
        <sz val="8"/>
        <rFont val="Arial"/>
        <family val="2"/>
      </rPr>
      <t xml:space="preserve"> - veřejné + soukromé, vyúčtované výdaje schválené poskytovatelem za předcházející ZjŽoP
</t>
    </r>
  </si>
  <si>
    <r>
      <rPr>
        <b/>
        <sz val="8"/>
        <rFont val="Arial"/>
        <family val="2"/>
      </rPr>
      <t>Aktuálně prokazované výdaje</t>
    </r>
    <r>
      <rPr>
        <sz val="8"/>
        <rFont val="Arial"/>
        <family val="2"/>
      </rPr>
      <t xml:space="preserve"> - veřejné + soukromé, vyúčtované výdaje předkládané v aktuální ZjŽoP
</t>
    </r>
  </si>
  <si>
    <r>
      <rPr>
        <b/>
        <sz val="8"/>
        <rFont val="Arial"/>
        <family val="2"/>
      </rPr>
      <t xml:space="preserve">Pořadová čísla účetních dokladů na soupisce </t>
    </r>
    <r>
      <rPr>
        <sz val="8"/>
        <rFont val="Arial"/>
        <family val="2"/>
      </rPr>
      <t xml:space="preserve">– Čísla dokladů z aktuálně předkládané ZjŽoP (např. 52 – 68)
</t>
    </r>
  </si>
  <si>
    <r>
      <rPr>
        <b/>
        <sz val="8"/>
        <rFont val="Arial"/>
        <family val="2"/>
      </rPr>
      <t>Příjmy projektu</t>
    </r>
    <r>
      <rPr>
        <sz val="8"/>
        <rFont val="Arial"/>
        <family val="2"/>
      </rPr>
      <t xml:space="preserve"> - úroky z projektového účtu, příjmy z prodeje výrobků a služeb ….</t>
    </r>
  </si>
  <si>
    <t>08.01. - z toho křížové financování (z kapitoly 08)</t>
  </si>
  <si>
    <t>10.01. Spolufinancování příjemcem</t>
  </si>
  <si>
    <t>10.02. Celkové nezpůsobilé náklady (krácené výdaje)</t>
  </si>
  <si>
    <r>
      <t>Spolufinancování příjemcem</t>
    </r>
    <r>
      <rPr>
        <sz val="8"/>
        <rFont val="Arial"/>
        <family val="2"/>
      </rPr>
      <t xml:space="preserve"> - částka připadající na povinné spolufinancování příjemcem (soukromé spolufinancování)</t>
    </r>
  </si>
  <si>
    <r>
      <t>Celkové nezpůsobilé náklady (krácené výdaje)</t>
    </r>
    <r>
      <rPr>
        <sz val="8"/>
        <rFont val="Arial"/>
        <family val="2"/>
      </rPr>
      <t xml:space="preserve"> - výdaje neoprávněně nárokované a krácené v dřívějších ZjŽoP</t>
    </r>
  </si>
  <si>
    <r>
      <t xml:space="preserve">08. </t>
    </r>
    <r>
      <rPr>
        <b/>
        <sz val="9"/>
        <rFont val="Arial"/>
        <family val="2"/>
      </rPr>
      <t>Celkové způsobilé náklady</t>
    </r>
  </si>
  <si>
    <r>
      <t xml:space="preserve">08.02. Příjmy projektu neplánované - </t>
    </r>
    <r>
      <rPr>
        <i/>
        <sz val="9"/>
        <rFont val="Arial"/>
        <family val="2"/>
      </rPr>
      <t>ze soupisky</t>
    </r>
  </si>
  <si>
    <r>
      <t xml:space="preserve">08.03. Příjmy projektu plánované (dle Rozhodnutí) - </t>
    </r>
    <r>
      <rPr>
        <i/>
        <sz val="9"/>
        <rFont val="Arial"/>
        <family val="2"/>
      </rPr>
      <t>ze soupisky</t>
    </r>
  </si>
  <si>
    <r>
      <t xml:space="preserve">09.02. </t>
    </r>
    <r>
      <rPr>
        <b/>
        <sz val="9"/>
        <rFont val="Arial"/>
        <family val="2"/>
      </rPr>
      <t>Celkové způsobilé náklady bez příjmů</t>
    </r>
  </si>
  <si>
    <t>CZ.1.04/4.1.00/42.00004</t>
  </si>
  <si>
    <t>Zvýšení kvality řízení Krajského úřadu kraje Vysočina</t>
  </si>
  <si>
    <t>Vysočina</t>
  </si>
  <si>
    <t>1</t>
  </si>
  <si>
    <t>3</t>
  </si>
  <si>
    <t>1,2,4,5,6</t>
  </si>
  <si>
    <t>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</si>
</sst>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/>
    </border>
    <border>
      <left style="medium"/>
      <right style="medium"/>
      <top/>
      <bottom/>
    </border>
    <border>
      <left style="medium"/>
      <right/>
      <top/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/>
      <right/>
      <top/>
      <bottom style="thin">
        <color indexed="55"/>
      </bottom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/>
    </border>
    <border>
      <left/>
      <right/>
      <top style="thin">
        <color indexed="55"/>
      </top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55"/>
      </left>
      <right/>
      <top style="medium"/>
      <bottom style="medium"/>
    </border>
    <border>
      <left/>
      <right style="thin">
        <color indexed="55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49" fontId="3" fillId="19" borderId="11" xfId="0" applyNumberFormat="1" applyFont="1" applyFill="1" applyBorder="1" applyAlignment="1">
      <alignment horizontal="left" vertical="center"/>
    </xf>
    <xf numFmtId="49" fontId="3" fillId="19" borderId="12" xfId="0" applyNumberFormat="1" applyFont="1" applyFill="1" applyBorder="1" applyAlignment="1">
      <alignment horizontal="left" vertical="center"/>
    </xf>
    <xf numFmtId="49" fontId="8" fillId="19" borderId="13" xfId="0" applyNumberFormat="1" applyFont="1" applyFill="1" applyBorder="1" applyAlignment="1">
      <alignment horizontal="left" vertical="center"/>
    </xf>
    <xf numFmtId="49" fontId="3" fillId="19" borderId="14" xfId="0" applyNumberFormat="1" applyFont="1" applyFill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30" fillId="16" borderId="10" xfId="0" applyNumberFormat="1" applyFont="1" applyFill="1" applyBorder="1" applyAlignment="1">
      <alignment horizontal="left" vertical="center"/>
    </xf>
    <xf numFmtId="4" fontId="30" fillId="16" borderId="10" xfId="0" applyNumberFormat="1" applyFont="1" applyFill="1" applyBorder="1" applyAlignment="1">
      <alignment horizontal="center" vertical="center"/>
    </xf>
    <xf numFmtId="10" fontId="30" fillId="16" borderId="10" xfId="0" applyNumberFormat="1" applyFont="1" applyFill="1" applyBorder="1" applyAlignment="1">
      <alignment horizontal="center" vertical="center"/>
    </xf>
    <xf numFmtId="2" fontId="30" fillId="16" borderId="10" xfId="0" applyNumberFormat="1" applyFont="1" applyFill="1" applyBorder="1" applyAlignment="1">
      <alignment horizontal="center" vertical="center"/>
    </xf>
    <xf numFmtId="49" fontId="30" fillId="16" borderId="10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49" fontId="30" fillId="0" borderId="16" xfId="0" applyNumberFormat="1" applyFont="1" applyFill="1" applyBorder="1" applyAlignment="1">
      <alignment horizontal="left" vertical="center" indent="2"/>
    </xf>
    <xf numFmtId="4" fontId="30" fillId="0" borderId="16" xfId="0" applyNumberFormat="1" applyFont="1" applyFill="1" applyBorder="1" applyAlignment="1" applyProtection="1">
      <alignment horizontal="center" vertical="center"/>
      <protection locked="0"/>
    </xf>
    <xf numFmtId="10" fontId="30" fillId="19" borderId="16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 applyProtection="1">
      <alignment horizontal="center" vertical="center"/>
      <protection locked="0"/>
    </xf>
    <xf numFmtId="49" fontId="30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7" xfId="0" applyNumberFormat="1" applyFont="1" applyFill="1" applyBorder="1" applyAlignment="1">
      <alignment horizontal="left" vertical="center" indent="2"/>
    </xf>
    <xf numFmtId="4" fontId="30" fillId="0" borderId="17" xfId="0" applyNumberFormat="1" applyFont="1" applyFill="1" applyBorder="1" applyAlignment="1" applyProtection="1">
      <alignment horizontal="center" vertical="center"/>
      <protection locked="0"/>
    </xf>
    <xf numFmtId="10" fontId="30" fillId="19" borderId="17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 applyProtection="1">
      <alignment horizontal="center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8" xfId="0" applyNumberFormat="1" applyFont="1" applyFill="1" applyBorder="1" applyAlignment="1">
      <alignment horizontal="left" vertical="center" indent="2"/>
    </xf>
    <xf numFmtId="4" fontId="30" fillId="0" borderId="18" xfId="0" applyNumberFormat="1" applyFont="1" applyFill="1" applyBorder="1" applyAlignment="1" applyProtection="1">
      <alignment horizontal="center" vertical="center"/>
      <protection locked="0"/>
    </xf>
    <xf numFmtId="10" fontId="30" fillId="19" borderId="18" xfId="0" applyNumberFormat="1" applyFont="1" applyFill="1" applyBorder="1" applyAlignment="1">
      <alignment horizontal="center" vertical="center"/>
    </xf>
    <xf numFmtId="2" fontId="30" fillId="0" borderId="18" xfId="0" applyNumberFormat="1" applyFont="1" applyFill="1" applyBorder="1" applyAlignment="1" applyProtection="1">
      <alignment horizontal="center" vertical="center"/>
      <protection locked="0"/>
    </xf>
    <xf numFmtId="49" fontId="30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6" xfId="0" applyNumberFormat="1" applyFont="1" applyFill="1" applyBorder="1" applyAlignment="1">
      <alignment horizontal="left" vertical="center" indent="1"/>
    </xf>
    <xf numFmtId="4" fontId="30" fillId="19" borderId="16" xfId="0" applyNumberFormat="1" applyFont="1" applyFill="1" applyBorder="1" applyAlignment="1" applyProtection="1">
      <alignment horizontal="center" vertical="center"/>
      <protection locked="0"/>
    </xf>
    <xf numFmtId="2" fontId="30" fillId="19" borderId="16" xfId="0" applyNumberFormat="1" applyFont="1" applyFill="1" applyBorder="1" applyAlignment="1" applyProtection="1">
      <alignment horizontal="center" vertical="center"/>
      <protection locked="0"/>
    </xf>
    <xf numFmtId="49" fontId="30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30" fillId="0" borderId="19" xfId="0" applyNumberFormat="1" applyFont="1" applyFill="1" applyBorder="1" applyAlignment="1" applyProtection="1">
      <alignment horizontal="center" vertical="center"/>
      <protection locked="0"/>
    </xf>
    <xf numFmtId="2" fontId="30" fillId="0" borderId="19" xfId="0" applyNumberFormat="1" applyFont="1" applyFill="1" applyBorder="1" applyAlignment="1" applyProtection="1">
      <alignment horizontal="center" vertical="center"/>
      <protection locked="0"/>
    </xf>
    <xf numFmtId="49" fontId="30" fillId="0" borderId="17" xfId="0" applyNumberFormat="1" applyFont="1" applyFill="1" applyBorder="1" applyAlignment="1">
      <alignment horizontal="left" vertical="center" indent="1"/>
    </xf>
    <xf numFmtId="4" fontId="30" fillId="19" borderId="16" xfId="0" applyNumberFormat="1" applyFont="1" applyFill="1" applyBorder="1" applyAlignment="1">
      <alignment horizontal="center" vertical="center"/>
    </xf>
    <xf numFmtId="2" fontId="30" fillId="19" borderId="16" xfId="0" applyNumberFormat="1" applyFont="1" applyFill="1" applyBorder="1" applyAlignment="1">
      <alignment horizontal="center" vertical="center"/>
    </xf>
    <xf numFmtId="4" fontId="30" fillId="19" borderId="17" xfId="0" applyNumberFormat="1" applyFont="1" applyFill="1" applyBorder="1" applyAlignment="1">
      <alignment horizontal="center" vertical="center"/>
    </xf>
    <xf numFmtId="2" fontId="30" fillId="19" borderId="17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left" vertical="center" indent="1"/>
    </xf>
    <xf numFmtId="4" fontId="30" fillId="19" borderId="21" xfId="0" applyNumberFormat="1" applyFont="1" applyFill="1" applyBorder="1" applyAlignment="1" applyProtection="1">
      <alignment horizontal="center" vertical="center"/>
      <protection locked="0"/>
    </xf>
    <xf numFmtId="10" fontId="30" fillId="19" borderId="22" xfId="0" applyNumberFormat="1" applyFont="1" applyFill="1" applyBorder="1" applyAlignment="1">
      <alignment horizontal="center" vertical="center"/>
    </xf>
    <xf numFmtId="2" fontId="30" fillId="19" borderId="21" xfId="0" applyNumberFormat="1" applyFont="1" applyFill="1" applyBorder="1" applyAlignment="1" applyProtection="1">
      <alignment horizontal="center" vertical="center"/>
      <protection locked="0"/>
    </xf>
    <xf numFmtId="10" fontId="30" fillId="19" borderId="21" xfId="0" applyNumberFormat="1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23" xfId="0" applyNumberFormat="1" applyFont="1" applyFill="1" applyBorder="1" applyAlignment="1">
      <alignment horizontal="left" vertical="center" indent="2"/>
    </xf>
    <xf numFmtId="10" fontId="30" fillId="19" borderId="24" xfId="0" applyNumberFormat="1" applyFont="1" applyFill="1" applyBorder="1" applyAlignment="1">
      <alignment horizontal="center" vertical="center"/>
    </xf>
    <xf numFmtId="49" fontId="30" fillId="0" borderId="23" xfId="0" applyNumberFormat="1" applyFont="1" applyFill="1" applyBorder="1" applyAlignment="1">
      <alignment horizontal="left" vertical="center" indent="1"/>
    </xf>
    <xf numFmtId="49" fontId="30" fillId="0" borderId="25" xfId="0" applyNumberFormat="1" applyFont="1" applyFill="1" applyBorder="1" applyAlignment="1">
      <alignment horizontal="left" vertical="center" indent="2"/>
    </xf>
    <xf numFmtId="10" fontId="30" fillId="19" borderId="26" xfId="0" applyNumberFormat="1" applyFont="1" applyFill="1" applyBorder="1" applyAlignment="1">
      <alignment horizontal="center" vertical="center"/>
    </xf>
    <xf numFmtId="49" fontId="31" fillId="19" borderId="27" xfId="0" applyNumberFormat="1" applyFont="1" applyFill="1" applyBorder="1" applyAlignment="1">
      <alignment horizontal="left" vertical="center" indent="1"/>
    </xf>
    <xf numFmtId="10" fontId="30" fillId="19" borderId="28" xfId="0" applyNumberFormat="1" applyFont="1" applyFill="1" applyBorder="1" applyAlignment="1">
      <alignment horizontal="center" vertical="center"/>
    </xf>
    <xf numFmtId="10" fontId="30" fillId="19" borderId="29" xfId="0" applyNumberFormat="1" applyFont="1" applyFill="1" applyBorder="1" applyAlignment="1">
      <alignment horizontal="center" vertical="center"/>
    </xf>
    <xf numFmtId="49" fontId="30" fillId="19" borderId="28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49" fontId="30" fillId="0" borderId="18" xfId="0" applyNumberFormat="1" applyFont="1" applyFill="1" applyBorder="1" applyAlignment="1">
      <alignment horizontal="left" vertical="center" indent="1"/>
    </xf>
    <xf numFmtId="49" fontId="31" fillId="19" borderId="30" xfId="0" applyNumberFormat="1" applyFont="1" applyFill="1" applyBorder="1" applyAlignment="1">
      <alignment horizontal="left" vertical="center" indent="1"/>
    </xf>
    <xf numFmtId="10" fontId="30" fillId="19" borderId="31" xfId="0" applyNumberFormat="1" applyFont="1" applyFill="1" applyBorder="1" applyAlignment="1">
      <alignment horizontal="center" vertical="center"/>
    </xf>
    <xf numFmtId="49" fontId="32" fillId="19" borderId="30" xfId="0" applyNumberFormat="1" applyFont="1" applyFill="1" applyBorder="1" applyAlignment="1">
      <alignment horizontal="left" vertical="center" indent="1"/>
    </xf>
    <xf numFmtId="49" fontId="30" fillId="19" borderId="31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indent="1"/>
    </xf>
    <xf numFmtId="10" fontId="30" fillId="19" borderId="19" xfId="0" applyNumberFormat="1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left" vertical="center" indent="1"/>
    </xf>
    <xf numFmtId="49" fontId="33" fillId="0" borderId="18" xfId="0" applyNumberFormat="1" applyFont="1" applyFill="1" applyBorder="1" applyAlignment="1">
      <alignment horizontal="left" vertical="center" indent="1"/>
    </xf>
    <xf numFmtId="49" fontId="30" fillId="16" borderId="11" xfId="0" applyNumberFormat="1" applyFont="1" applyFill="1" applyBorder="1" applyAlignment="1">
      <alignment horizontal="left" vertical="center"/>
    </xf>
    <xf numFmtId="4" fontId="30" fillId="16" borderId="11" xfId="0" applyNumberFormat="1" applyFont="1" applyFill="1" applyBorder="1" applyAlignment="1">
      <alignment horizontal="center" vertical="center"/>
    </xf>
    <xf numFmtId="10" fontId="30" fillId="16" borderId="11" xfId="0" applyNumberFormat="1" applyFont="1" applyFill="1" applyBorder="1" applyAlignment="1">
      <alignment horizontal="center" vertical="center"/>
    </xf>
    <xf numFmtId="2" fontId="30" fillId="16" borderId="11" xfId="0" applyNumberFormat="1" applyFont="1" applyFill="1" applyBorder="1" applyAlignment="1">
      <alignment horizontal="center" vertical="center"/>
    </xf>
    <xf numFmtId="49" fontId="30" fillId="16" borderId="11" xfId="0" applyNumberFormat="1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horizontal="center" vertical="center"/>
    </xf>
    <xf numFmtId="10" fontId="30" fillId="0" borderId="12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0" fillId="0" borderId="28" xfId="0" applyNumberFormat="1" applyFont="1" applyFill="1" applyBorder="1" applyAlignment="1">
      <alignment horizontal="center" vertical="center"/>
    </xf>
    <xf numFmtId="10" fontId="30" fillId="0" borderId="28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 applyProtection="1">
      <alignment horizontal="left" vertical="center" wrapText="1"/>
      <protection locked="0"/>
    </xf>
    <xf numFmtId="4" fontId="30" fillId="16" borderId="28" xfId="0" applyNumberFormat="1" applyFont="1" applyFill="1" applyBorder="1" applyAlignment="1" applyProtection="1">
      <alignment horizontal="center" vertical="center"/>
      <protection locked="0"/>
    </xf>
    <xf numFmtId="10" fontId="30" fillId="16" borderId="28" xfId="0" applyNumberFormat="1" applyFont="1" applyFill="1" applyBorder="1" applyAlignment="1">
      <alignment horizontal="center" vertical="center"/>
    </xf>
    <xf numFmtId="49" fontId="30" fillId="16" borderId="28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Alignment="1">
      <alignment vertical="center"/>
    </xf>
    <xf numFmtId="49" fontId="30" fillId="0" borderId="32" xfId="0" applyNumberFormat="1" applyFont="1" applyFill="1" applyBorder="1" applyAlignment="1" applyProtection="1">
      <alignment horizontal="left" vertical="center"/>
      <protection locked="0"/>
    </xf>
    <xf numFmtId="4" fontId="30" fillId="0" borderId="32" xfId="0" applyNumberFormat="1" applyFont="1" applyFill="1" applyBorder="1" applyAlignment="1" applyProtection="1">
      <alignment horizontal="center" vertical="center"/>
      <protection locked="0"/>
    </xf>
    <xf numFmtId="10" fontId="30" fillId="0" borderId="32" xfId="0" applyNumberFormat="1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>
      <alignment vertical="center"/>
    </xf>
    <xf numFmtId="4" fontId="30" fillId="0" borderId="10" xfId="0" applyNumberFormat="1" applyFont="1" applyFill="1" applyBorder="1" applyAlignment="1" applyProtection="1">
      <alignment horizontal="center" vertical="center"/>
      <protection/>
    </xf>
    <xf numFmtId="10" fontId="30" fillId="0" borderId="10" xfId="0" applyNumberFormat="1" applyFont="1" applyFill="1" applyBorder="1" applyAlignment="1" applyProtection="1">
      <alignment horizontal="center" vertical="center"/>
      <protection/>
    </xf>
    <xf numFmtId="10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5" fillId="19" borderId="10" xfId="0" applyNumberFormat="1" applyFont="1" applyFill="1" applyBorder="1" applyAlignment="1">
      <alignment horizontal="center" vertical="center"/>
    </xf>
    <xf numFmtId="49" fontId="35" fillId="19" borderId="10" xfId="0" applyNumberFormat="1" applyFont="1" applyFill="1" applyBorder="1" applyAlignment="1">
      <alignment horizontal="center" vertical="center" wrapText="1"/>
    </xf>
    <xf numFmtId="49" fontId="30" fillId="24" borderId="28" xfId="0" applyNumberFormat="1" applyFont="1" applyFill="1" applyBorder="1" applyAlignment="1" applyProtection="1">
      <alignment horizontal="left" vertical="center"/>
      <protection locked="0"/>
    </xf>
    <xf numFmtId="49" fontId="30" fillId="0" borderId="12" xfId="0" applyNumberFormat="1" applyFont="1" applyFill="1" applyBorder="1" applyAlignment="1">
      <alignment horizontal="left" vertical="center"/>
    </xf>
    <xf numFmtId="49" fontId="30" fillId="0" borderId="28" xfId="0" applyNumberFormat="1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49" fontId="8" fillId="19" borderId="13" xfId="0" applyNumberFormat="1" applyFont="1" applyFill="1" applyBorder="1" applyAlignment="1">
      <alignment horizontal="left" vertical="center"/>
    </xf>
    <xf numFmtId="49" fontId="8" fillId="19" borderId="33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49" fontId="5" fillId="19" borderId="35" xfId="0" applyNumberFormat="1" applyFont="1" applyFill="1" applyBorder="1" applyAlignment="1">
      <alignment horizontal="center" vertical="center"/>
    </xf>
    <xf numFmtId="49" fontId="5" fillId="19" borderId="32" xfId="0" applyNumberFormat="1" applyFont="1" applyFill="1" applyBorder="1" applyAlignment="1">
      <alignment horizontal="center" vertical="center"/>
    </xf>
    <xf numFmtId="49" fontId="5" fillId="19" borderId="36" xfId="0" applyNumberFormat="1" applyFont="1" applyFill="1" applyBorder="1" applyAlignment="1">
      <alignment horizontal="center" vertical="center"/>
    </xf>
    <xf numFmtId="49" fontId="5" fillId="19" borderId="37" xfId="0" applyNumberFormat="1" applyFont="1" applyFill="1" applyBorder="1" applyAlignment="1">
      <alignment horizontal="center" vertical="center"/>
    </xf>
    <xf numFmtId="49" fontId="5" fillId="19" borderId="34" xfId="0" applyNumberFormat="1" applyFont="1" applyFill="1" applyBorder="1" applyAlignment="1">
      <alignment horizontal="center" vertical="center"/>
    </xf>
    <xf numFmtId="49" fontId="5" fillId="19" borderId="3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49" fontId="3" fillId="0" borderId="39" xfId="0" applyNumberFormat="1" applyFont="1" applyBorder="1" applyAlignment="1" applyProtection="1">
      <alignment horizontal="left" vertical="center"/>
      <protection locked="0"/>
    </xf>
    <xf numFmtId="49" fontId="3" fillId="0" borderId="40" xfId="0" applyNumberFormat="1" applyFont="1" applyBorder="1" applyAlignment="1" applyProtection="1">
      <alignment horizontal="left" vertical="center"/>
      <protection locked="0"/>
    </xf>
    <xf numFmtId="49" fontId="3" fillId="0" borderId="41" xfId="0" applyNumberFormat="1" applyFont="1" applyBorder="1" applyAlignment="1" applyProtection="1">
      <alignment horizontal="left" vertical="center"/>
      <protection locked="0"/>
    </xf>
    <xf numFmtId="49" fontId="3" fillId="0" borderId="42" xfId="0" applyNumberFormat="1" applyFont="1" applyBorder="1" applyAlignment="1" applyProtection="1">
      <alignment horizontal="left" vertical="center"/>
      <protection locked="0"/>
    </xf>
    <xf numFmtId="49" fontId="3" fillId="0" borderId="43" xfId="0" applyNumberFormat="1" applyFont="1" applyBorder="1" applyAlignment="1" applyProtection="1">
      <alignment horizontal="left" vertical="center"/>
      <protection locked="0"/>
    </xf>
    <xf numFmtId="49" fontId="3" fillId="0" borderId="44" xfId="0" applyNumberFormat="1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3" fillId="0" borderId="47" xfId="0" applyNumberFormat="1" applyFont="1" applyBorder="1" applyAlignment="1" applyProtection="1">
      <alignment horizontal="left" vertical="center"/>
      <protection locked="0"/>
    </xf>
    <xf numFmtId="49" fontId="3" fillId="0" borderId="48" xfId="0" applyNumberFormat="1" applyFont="1" applyBorder="1" applyAlignment="1" applyProtection="1">
      <alignment horizontal="left" vertical="center"/>
      <protection locked="0"/>
    </xf>
    <xf numFmtId="49" fontId="3" fillId="0" borderId="49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3</xdr:col>
      <xdr:colOff>57150</xdr:colOff>
      <xdr:row>0</xdr:row>
      <xdr:rowOff>619125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6353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="90" zoomScaleNormal="90" zoomScalePageLayoutView="0" workbookViewId="0" topLeftCell="A1">
      <pane ySplit="10" topLeftCell="BM11" activePane="bottomLeft" state="frozen"/>
      <selection pane="topLeft" activeCell="A1" sqref="A1"/>
      <selection pane="bottomLeft" activeCell="H70" sqref="H70"/>
    </sheetView>
  </sheetViews>
  <sheetFormatPr defaultColWidth="9.00390625" defaultRowHeight="12.75"/>
  <cols>
    <col min="1" max="1" width="55.125" style="1" customWidth="1"/>
    <col min="2" max="2" width="14.00390625" style="1" customWidth="1"/>
    <col min="3" max="3" width="13.75390625" style="3" customWidth="1"/>
    <col min="4" max="4" width="12.875" style="3" customWidth="1"/>
    <col min="5" max="5" width="16.00390625" style="3" customWidth="1"/>
    <col min="6" max="6" width="15.625" style="3" customWidth="1"/>
    <col min="7" max="7" width="19.00390625" style="3" customWidth="1"/>
    <col min="8" max="8" width="15.875" style="3" customWidth="1"/>
    <col min="9" max="9" width="21.75390625" style="1" customWidth="1"/>
    <col min="10" max="16384" width="9.125" style="1" customWidth="1"/>
  </cols>
  <sheetData>
    <row r="1" spans="1:8" ht="63" customHeight="1">
      <c r="A1" s="113" t="s">
        <v>38</v>
      </c>
      <c r="B1" s="114"/>
      <c r="C1" s="114"/>
      <c r="D1" s="114"/>
      <c r="E1" s="114"/>
      <c r="F1" s="114"/>
      <c r="G1" s="114"/>
      <c r="H1" s="114"/>
    </row>
    <row r="2" spans="1:8" ht="18.75" customHeight="1" thickBot="1">
      <c r="A2" s="106" t="s">
        <v>59</v>
      </c>
      <c r="B2" s="106"/>
      <c r="C2" s="106"/>
      <c r="D2" s="106"/>
      <c r="E2" s="106"/>
      <c r="F2" s="106"/>
      <c r="G2" s="106"/>
      <c r="H2" s="106"/>
    </row>
    <row r="3" spans="1:8" ht="15.75">
      <c r="A3" s="6" t="s">
        <v>6</v>
      </c>
      <c r="B3" s="115" t="s">
        <v>87</v>
      </c>
      <c r="C3" s="116"/>
      <c r="D3" s="116"/>
      <c r="E3" s="116"/>
      <c r="F3" s="116"/>
      <c r="G3" s="116"/>
      <c r="H3" s="117"/>
    </row>
    <row r="4" spans="1:8" ht="15.75">
      <c r="A4" s="7" t="s">
        <v>7</v>
      </c>
      <c r="B4" s="118" t="s">
        <v>88</v>
      </c>
      <c r="C4" s="119"/>
      <c r="D4" s="119"/>
      <c r="E4" s="119"/>
      <c r="F4" s="119"/>
      <c r="G4" s="119"/>
      <c r="H4" s="120"/>
    </row>
    <row r="5" spans="1:8" ht="15.75">
      <c r="A5" s="7" t="s">
        <v>8</v>
      </c>
      <c r="B5" s="118" t="s">
        <v>89</v>
      </c>
      <c r="C5" s="119"/>
      <c r="D5" s="119"/>
      <c r="E5" s="119"/>
      <c r="F5" s="119"/>
      <c r="G5" s="119"/>
      <c r="H5" s="120"/>
    </row>
    <row r="6" spans="1:8" ht="16.5" thickBot="1">
      <c r="A6" s="9" t="s">
        <v>68</v>
      </c>
      <c r="B6" s="124" t="s">
        <v>90</v>
      </c>
      <c r="C6" s="125"/>
      <c r="D6" s="125"/>
      <c r="E6" s="125"/>
      <c r="F6" s="125"/>
      <c r="G6" s="125"/>
      <c r="H6" s="126"/>
    </row>
    <row r="7" spans="1:8" ht="16.5" thickBot="1">
      <c r="A7" s="121" t="s">
        <v>14</v>
      </c>
      <c r="B7" s="122"/>
      <c r="C7" s="122"/>
      <c r="D7" s="122"/>
      <c r="E7" s="122"/>
      <c r="F7" s="122"/>
      <c r="G7" s="122"/>
      <c r="H7" s="123"/>
    </row>
    <row r="8" spans="1:8" ht="18.75" customHeight="1">
      <c r="A8" s="107" t="s">
        <v>0</v>
      </c>
      <c r="B8" s="108"/>
      <c r="C8" s="108"/>
      <c r="D8" s="108"/>
      <c r="E8" s="108"/>
      <c r="F8" s="108"/>
      <c r="G8" s="108"/>
      <c r="H8" s="109"/>
    </row>
    <row r="9" spans="1:8" ht="7.5" customHeight="1" thickBot="1">
      <c r="A9" s="110"/>
      <c r="B9" s="111"/>
      <c r="C9" s="111"/>
      <c r="D9" s="111"/>
      <c r="E9" s="111"/>
      <c r="F9" s="111"/>
      <c r="G9" s="111"/>
      <c r="H9" s="112"/>
    </row>
    <row r="10" spans="1:8" ht="64.5" thickBot="1">
      <c r="A10" s="93" t="s">
        <v>10</v>
      </c>
      <c r="B10" s="94" t="s">
        <v>5</v>
      </c>
      <c r="C10" s="94" t="s">
        <v>2</v>
      </c>
      <c r="D10" s="94" t="s">
        <v>3</v>
      </c>
      <c r="E10" s="94" t="s">
        <v>4</v>
      </c>
      <c r="F10" s="94" t="s">
        <v>9</v>
      </c>
      <c r="G10" s="94" t="s">
        <v>13</v>
      </c>
      <c r="H10" s="94" t="s">
        <v>1</v>
      </c>
    </row>
    <row r="11" spans="1:8" s="17" customFormat="1" ht="12.75" thickBot="1">
      <c r="A11" s="12" t="s">
        <v>15</v>
      </c>
      <c r="B11" s="13">
        <f>SUM(B12:B15)</f>
        <v>1999869</v>
      </c>
      <c r="C11" s="13">
        <f>SUM(C12:C15)</f>
        <v>0</v>
      </c>
      <c r="D11" s="14">
        <f aca="true" t="shared" si="0" ref="D11:D39">C11/B11</f>
        <v>0</v>
      </c>
      <c r="E11" s="15">
        <f>SUM(E12:E15)</f>
        <v>113429</v>
      </c>
      <c r="F11" s="14">
        <f aca="true" t="shared" si="1" ref="F11:F28">E11/B11</f>
        <v>0.05671821504308532</v>
      </c>
      <c r="G11" s="14">
        <f aca="true" t="shared" si="2" ref="G11:G38">(C11+E11)/B11</f>
        <v>0.05671821504308532</v>
      </c>
      <c r="H11" s="16"/>
    </row>
    <row r="12" spans="1:8" s="17" customFormat="1" ht="12">
      <c r="A12" s="18" t="s">
        <v>39</v>
      </c>
      <c r="B12" s="19">
        <v>0</v>
      </c>
      <c r="C12" s="19"/>
      <c r="D12" s="20" t="e">
        <f t="shared" si="0"/>
        <v>#DIV/0!</v>
      </c>
      <c r="E12" s="21"/>
      <c r="F12" s="20" t="e">
        <f t="shared" si="1"/>
        <v>#DIV/0!</v>
      </c>
      <c r="G12" s="20" t="e">
        <f t="shared" si="2"/>
        <v>#DIV/0!</v>
      </c>
      <c r="H12" s="22"/>
    </row>
    <row r="13" spans="1:8" s="17" customFormat="1" ht="12">
      <c r="A13" s="23" t="s">
        <v>40</v>
      </c>
      <c r="B13" s="24">
        <v>1672850</v>
      </c>
      <c r="C13" s="24"/>
      <c r="D13" s="25">
        <f t="shared" si="0"/>
        <v>0</v>
      </c>
      <c r="E13" s="26">
        <v>113280</v>
      </c>
      <c r="F13" s="25">
        <f t="shared" si="1"/>
        <v>0.0677167707804047</v>
      </c>
      <c r="G13" s="25">
        <f t="shared" si="2"/>
        <v>0.0677167707804047</v>
      </c>
      <c r="H13" s="27" t="s">
        <v>92</v>
      </c>
    </row>
    <row r="14" spans="1:8" s="17" customFormat="1" ht="12">
      <c r="A14" s="23" t="s">
        <v>41</v>
      </c>
      <c r="B14" s="24">
        <v>318619</v>
      </c>
      <c r="C14" s="24"/>
      <c r="D14" s="25">
        <f t="shared" si="0"/>
        <v>0</v>
      </c>
      <c r="E14" s="26"/>
      <c r="F14" s="25">
        <f t="shared" si="1"/>
        <v>0</v>
      </c>
      <c r="G14" s="25">
        <f t="shared" si="2"/>
        <v>0</v>
      </c>
      <c r="H14" s="27"/>
    </row>
    <row r="15" spans="1:8" s="17" customFormat="1" ht="12.75" thickBot="1">
      <c r="A15" s="28" t="s">
        <v>42</v>
      </c>
      <c r="B15" s="29">
        <v>8400</v>
      </c>
      <c r="C15" s="29"/>
      <c r="D15" s="30">
        <f t="shared" si="0"/>
        <v>0</v>
      </c>
      <c r="E15" s="31">
        <v>149</v>
      </c>
      <c r="F15" s="30">
        <f t="shared" si="1"/>
        <v>0.017738095238095237</v>
      </c>
      <c r="G15" s="30">
        <f t="shared" si="2"/>
        <v>0.017738095238095237</v>
      </c>
      <c r="H15" s="32" t="s">
        <v>93</v>
      </c>
    </row>
    <row r="16" spans="1:8" s="17" customFormat="1" ht="12.75" thickBot="1">
      <c r="A16" s="12" t="s">
        <v>16</v>
      </c>
      <c r="B16" s="13">
        <f>B17+B24</f>
        <v>53955</v>
      </c>
      <c r="C16" s="13">
        <f>C17+C24</f>
        <v>0</v>
      </c>
      <c r="D16" s="14">
        <f t="shared" si="0"/>
        <v>0</v>
      </c>
      <c r="E16" s="13">
        <f>E17+E24</f>
        <v>0</v>
      </c>
      <c r="F16" s="14">
        <f t="shared" si="1"/>
        <v>0</v>
      </c>
      <c r="G16" s="14">
        <f t="shared" si="2"/>
        <v>0</v>
      </c>
      <c r="H16" s="16"/>
    </row>
    <row r="17" spans="1:8" s="17" customFormat="1" ht="12">
      <c r="A17" s="33" t="s">
        <v>60</v>
      </c>
      <c r="B17" s="34">
        <f>B18+B21</f>
        <v>53955</v>
      </c>
      <c r="C17" s="34">
        <f>C18+C21</f>
        <v>0</v>
      </c>
      <c r="D17" s="20">
        <f t="shared" si="0"/>
        <v>0</v>
      </c>
      <c r="E17" s="35">
        <f>E18+E21</f>
        <v>0</v>
      </c>
      <c r="F17" s="20">
        <f t="shared" si="1"/>
        <v>0</v>
      </c>
      <c r="G17" s="20">
        <f t="shared" si="2"/>
        <v>0</v>
      </c>
      <c r="H17" s="36"/>
    </row>
    <row r="18" spans="1:8" s="17" customFormat="1" ht="12">
      <c r="A18" s="23" t="s">
        <v>61</v>
      </c>
      <c r="B18" s="34">
        <f>B19+B20</f>
        <v>53955</v>
      </c>
      <c r="C18" s="34">
        <f>C19+C20</f>
        <v>0</v>
      </c>
      <c r="D18" s="20">
        <f t="shared" si="0"/>
        <v>0</v>
      </c>
      <c r="E18" s="35">
        <f>E19+E20</f>
        <v>0</v>
      </c>
      <c r="F18" s="20">
        <f t="shared" si="1"/>
        <v>0</v>
      </c>
      <c r="G18" s="20">
        <f t="shared" si="2"/>
        <v>0</v>
      </c>
      <c r="H18" s="36"/>
    </row>
    <row r="19" spans="1:8" s="17" customFormat="1" ht="12">
      <c r="A19" s="23" t="s">
        <v>62</v>
      </c>
      <c r="B19" s="37">
        <v>47250</v>
      </c>
      <c r="C19" s="37"/>
      <c r="D19" s="20">
        <f t="shared" si="0"/>
        <v>0</v>
      </c>
      <c r="E19" s="38"/>
      <c r="F19" s="20">
        <f t="shared" si="1"/>
        <v>0</v>
      </c>
      <c r="G19" s="20">
        <f t="shared" si="2"/>
        <v>0</v>
      </c>
      <c r="H19" s="36"/>
    </row>
    <row r="20" spans="1:8" s="17" customFormat="1" ht="12">
      <c r="A20" s="23" t="s">
        <v>63</v>
      </c>
      <c r="B20" s="37">
        <v>6705</v>
      </c>
      <c r="C20" s="37"/>
      <c r="D20" s="20">
        <f t="shared" si="0"/>
        <v>0</v>
      </c>
      <c r="E20" s="38"/>
      <c r="F20" s="20">
        <f t="shared" si="1"/>
        <v>0</v>
      </c>
      <c r="G20" s="20">
        <f t="shared" si="2"/>
        <v>0</v>
      </c>
      <c r="H20" s="36"/>
    </row>
    <row r="21" spans="1:8" s="17" customFormat="1" ht="12">
      <c r="A21" s="39" t="s">
        <v>64</v>
      </c>
      <c r="B21" s="40">
        <f>SUM(B22:B23)</f>
        <v>0</v>
      </c>
      <c r="C21" s="40">
        <f>SUM(C22:C23)</f>
        <v>0</v>
      </c>
      <c r="D21" s="20" t="e">
        <f t="shared" si="0"/>
        <v>#DIV/0!</v>
      </c>
      <c r="E21" s="41">
        <f>SUM(E22:E23)</f>
        <v>0</v>
      </c>
      <c r="F21" s="20" t="e">
        <f t="shared" si="1"/>
        <v>#DIV/0!</v>
      </c>
      <c r="G21" s="20" t="e">
        <f t="shared" si="2"/>
        <v>#DIV/0!</v>
      </c>
      <c r="H21" s="22"/>
    </row>
    <row r="22" spans="1:8" s="17" customFormat="1" ht="12">
      <c r="A22" s="23" t="s">
        <v>65</v>
      </c>
      <c r="B22" s="24">
        <v>0</v>
      </c>
      <c r="C22" s="24"/>
      <c r="D22" s="25" t="e">
        <f t="shared" si="0"/>
        <v>#DIV/0!</v>
      </c>
      <c r="E22" s="26"/>
      <c r="F22" s="25" t="e">
        <f t="shared" si="1"/>
        <v>#DIV/0!</v>
      </c>
      <c r="G22" s="20" t="e">
        <f t="shared" si="2"/>
        <v>#DIV/0!</v>
      </c>
      <c r="H22" s="27"/>
    </row>
    <row r="23" spans="1:8" s="17" customFormat="1" ht="12">
      <c r="A23" s="23" t="s">
        <v>66</v>
      </c>
      <c r="B23" s="24">
        <v>0</v>
      </c>
      <c r="C23" s="24"/>
      <c r="D23" s="25" t="e">
        <f t="shared" si="0"/>
        <v>#DIV/0!</v>
      </c>
      <c r="E23" s="26"/>
      <c r="F23" s="25" t="e">
        <f t="shared" si="1"/>
        <v>#DIV/0!</v>
      </c>
      <c r="G23" s="25" t="e">
        <f t="shared" si="2"/>
        <v>#DIV/0!</v>
      </c>
      <c r="H23" s="27"/>
    </row>
    <row r="24" spans="1:8" s="17" customFormat="1" ht="12">
      <c r="A24" s="39" t="s">
        <v>43</v>
      </c>
      <c r="B24" s="42">
        <f>SUM(B25:B26)</f>
        <v>0</v>
      </c>
      <c r="C24" s="42">
        <f>SUM(C25:C26)</f>
        <v>0</v>
      </c>
      <c r="D24" s="25" t="e">
        <f t="shared" si="0"/>
        <v>#DIV/0!</v>
      </c>
      <c r="E24" s="43">
        <f>SUM(E25:E26)</f>
        <v>0</v>
      </c>
      <c r="F24" s="25" t="e">
        <f t="shared" si="1"/>
        <v>#DIV/0!</v>
      </c>
      <c r="G24" s="25" t="e">
        <f t="shared" si="2"/>
        <v>#DIV/0!</v>
      </c>
      <c r="H24" s="27"/>
    </row>
    <row r="25" spans="1:8" s="17" customFormat="1" ht="12">
      <c r="A25" s="23" t="s">
        <v>44</v>
      </c>
      <c r="B25" s="24">
        <v>0</v>
      </c>
      <c r="C25" s="24"/>
      <c r="D25" s="25" t="e">
        <f t="shared" si="0"/>
        <v>#DIV/0!</v>
      </c>
      <c r="E25" s="26"/>
      <c r="F25" s="25" t="e">
        <f t="shared" si="1"/>
        <v>#DIV/0!</v>
      </c>
      <c r="G25" s="25" t="e">
        <f t="shared" si="2"/>
        <v>#DIV/0!</v>
      </c>
      <c r="H25" s="27"/>
    </row>
    <row r="26" spans="1:8" s="17" customFormat="1" ht="12.75" thickBot="1">
      <c r="A26" s="28" t="s">
        <v>45</v>
      </c>
      <c r="B26" s="29">
        <v>0</v>
      </c>
      <c r="C26" s="29"/>
      <c r="D26" s="30" t="e">
        <f t="shared" si="0"/>
        <v>#DIV/0!</v>
      </c>
      <c r="E26" s="31"/>
      <c r="F26" s="30" t="e">
        <f t="shared" si="1"/>
        <v>#DIV/0!</v>
      </c>
      <c r="G26" s="30" t="e">
        <f t="shared" si="2"/>
        <v>#DIV/0!</v>
      </c>
      <c r="H26" s="32"/>
    </row>
    <row r="27" spans="1:8" s="17" customFormat="1" ht="12.75" thickBot="1">
      <c r="A27" s="12" t="s">
        <v>17</v>
      </c>
      <c r="B27" s="13">
        <f>B28+B31+B34+B37</f>
        <v>600000</v>
      </c>
      <c r="C27" s="13">
        <f>C28+C31+C34+C37</f>
        <v>0</v>
      </c>
      <c r="D27" s="14">
        <f t="shared" si="0"/>
        <v>0</v>
      </c>
      <c r="E27" s="13">
        <f>E28+E31+E34+E37</f>
        <v>0</v>
      </c>
      <c r="F27" s="14">
        <f t="shared" si="1"/>
        <v>0</v>
      </c>
      <c r="G27" s="14">
        <f t="shared" si="2"/>
        <v>0</v>
      </c>
      <c r="H27" s="16"/>
    </row>
    <row r="28" spans="1:8" s="17" customFormat="1" ht="12">
      <c r="A28" s="44" t="s">
        <v>46</v>
      </c>
      <c r="B28" s="45">
        <f>B29+B30</f>
        <v>0</v>
      </c>
      <c r="C28" s="45">
        <f>C29+C30</f>
        <v>0</v>
      </c>
      <c r="D28" s="46" t="e">
        <f t="shared" si="0"/>
        <v>#DIV/0!</v>
      </c>
      <c r="E28" s="47">
        <f>E29+E30</f>
        <v>0</v>
      </c>
      <c r="F28" s="46" t="e">
        <f t="shared" si="1"/>
        <v>#DIV/0!</v>
      </c>
      <c r="G28" s="48" t="e">
        <f t="shared" si="2"/>
        <v>#DIV/0!</v>
      </c>
      <c r="H28" s="49"/>
    </row>
    <row r="29" spans="1:8" s="17" customFormat="1" ht="12">
      <c r="A29" s="50" t="s">
        <v>47</v>
      </c>
      <c r="B29" s="19">
        <v>0</v>
      </c>
      <c r="C29" s="19"/>
      <c r="D29" s="51" t="e">
        <f t="shared" si="0"/>
        <v>#DIV/0!</v>
      </c>
      <c r="E29" s="21"/>
      <c r="F29" s="51" t="e">
        <f>E29/B29</f>
        <v>#DIV/0!</v>
      </c>
      <c r="G29" s="25" t="e">
        <f t="shared" si="2"/>
        <v>#DIV/0!</v>
      </c>
      <c r="H29" s="22"/>
    </row>
    <row r="30" spans="1:8" s="17" customFormat="1" ht="12">
      <c r="A30" s="50" t="s">
        <v>48</v>
      </c>
      <c r="B30" s="19">
        <v>0</v>
      </c>
      <c r="C30" s="19"/>
      <c r="D30" s="51" t="e">
        <f t="shared" si="0"/>
        <v>#DIV/0!</v>
      </c>
      <c r="E30" s="21"/>
      <c r="F30" s="51" t="e">
        <f aca="true" t="shared" si="3" ref="F30:F35">E30/B30</f>
        <v>#DIV/0!</v>
      </c>
      <c r="G30" s="25" t="e">
        <f t="shared" si="2"/>
        <v>#DIV/0!</v>
      </c>
      <c r="H30" s="22"/>
    </row>
    <row r="31" spans="1:8" s="17" customFormat="1" ht="12">
      <c r="A31" s="52" t="s">
        <v>67</v>
      </c>
      <c r="B31" s="34">
        <f>B32+B33</f>
        <v>0</v>
      </c>
      <c r="C31" s="34">
        <f>C32+C33</f>
        <v>0</v>
      </c>
      <c r="D31" s="51" t="e">
        <f t="shared" si="0"/>
        <v>#DIV/0!</v>
      </c>
      <c r="E31" s="35">
        <f>E32+E33</f>
        <v>0</v>
      </c>
      <c r="F31" s="51" t="e">
        <f t="shared" si="3"/>
        <v>#DIV/0!</v>
      </c>
      <c r="G31" s="25" t="e">
        <f t="shared" si="2"/>
        <v>#DIV/0!</v>
      </c>
      <c r="H31" s="22"/>
    </row>
    <row r="32" spans="1:8" s="17" customFormat="1" ht="12">
      <c r="A32" s="50" t="s">
        <v>49</v>
      </c>
      <c r="B32" s="19">
        <v>0</v>
      </c>
      <c r="C32" s="19"/>
      <c r="D32" s="51" t="e">
        <f t="shared" si="0"/>
        <v>#DIV/0!</v>
      </c>
      <c r="E32" s="21"/>
      <c r="F32" s="51" t="e">
        <f t="shared" si="3"/>
        <v>#DIV/0!</v>
      </c>
      <c r="G32" s="25" t="e">
        <f t="shared" si="2"/>
        <v>#DIV/0!</v>
      </c>
      <c r="H32" s="22"/>
    </row>
    <row r="33" spans="1:8" s="17" customFormat="1" ht="12">
      <c r="A33" s="50" t="s">
        <v>50</v>
      </c>
      <c r="B33" s="24">
        <v>0</v>
      </c>
      <c r="C33" s="24"/>
      <c r="D33" s="51" t="e">
        <f t="shared" si="0"/>
        <v>#DIV/0!</v>
      </c>
      <c r="E33" s="26"/>
      <c r="F33" s="51" t="e">
        <f t="shared" si="3"/>
        <v>#DIV/0!</v>
      </c>
      <c r="G33" s="25" t="e">
        <f t="shared" si="2"/>
        <v>#DIV/0!</v>
      </c>
      <c r="H33" s="27"/>
    </row>
    <row r="34" spans="1:8" s="17" customFormat="1" ht="12">
      <c r="A34" s="52" t="s">
        <v>51</v>
      </c>
      <c r="B34" s="34">
        <f>B35+B36</f>
        <v>600000</v>
      </c>
      <c r="C34" s="34">
        <f>C35+C36</f>
        <v>0</v>
      </c>
      <c r="D34" s="51">
        <f t="shared" si="0"/>
        <v>0</v>
      </c>
      <c r="E34" s="35">
        <f>E35+E36</f>
        <v>0</v>
      </c>
      <c r="F34" s="51">
        <f t="shared" si="3"/>
        <v>0</v>
      </c>
      <c r="G34" s="25">
        <f t="shared" si="2"/>
        <v>0</v>
      </c>
      <c r="H34" s="27"/>
    </row>
    <row r="35" spans="1:8" s="17" customFormat="1" ht="12">
      <c r="A35" s="50" t="s">
        <v>52</v>
      </c>
      <c r="B35" s="24">
        <v>600000</v>
      </c>
      <c r="C35" s="24"/>
      <c r="D35" s="51">
        <f t="shared" si="0"/>
        <v>0</v>
      </c>
      <c r="E35" s="26"/>
      <c r="F35" s="51">
        <f t="shared" si="3"/>
        <v>0</v>
      </c>
      <c r="G35" s="25">
        <f t="shared" si="2"/>
        <v>0</v>
      </c>
      <c r="H35" s="27"/>
    </row>
    <row r="36" spans="1:8" s="17" customFormat="1" ht="12">
      <c r="A36" s="50" t="s">
        <v>53</v>
      </c>
      <c r="B36" s="24">
        <v>0</v>
      </c>
      <c r="C36" s="24"/>
      <c r="D36" s="51" t="e">
        <f t="shared" si="0"/>
        <v>#DIV/0!</v>
      </c>
      <c r="E36" s="26"/>
      <c r="F36" s="51" t="e">
        <f>E36/B36</f>
        <v>#DIV/0!</v>
      </c>
      <c r="G36" s="25" t="e">
        <f t="shared" si="2"/>
        <v>#DIV/0!</v>
      </c>
      <c r="H36" s="27"/>
    </row>
    <row r="37" spans="1:8" s="17" customFormat="1" ht="12">
      <c r="A37" s="52" t="s">
        <v>54</v>
      </c>
      <c r="B37" s="34">
        <f>B38+B39</f>
        <v>0</v>
      </c>
      <c r="C37" s="34">
        <f>C38+C39</f>
        <v>0</v>
      </c>
      <c r="D37" s="51" t="e">
        <f t="shared" si="0"/>
        <v>#DIV/0!</v>
      </c>
      <c r="E37" s="35">
        <f>E38+E39</f>
        <v>0</v>
      </c>
      <c r="F37" s="51" t="e">
        <f>E37/B37</f>
        <v>#DIV/0!</v>
      </c>
      <c r="G37" s="25" t="e">
        <f t="shared" si="2"/>
        <v>#DIV/0!</v>
      </c>
      <c r="H37" s="27"/>
    </row>
    <row r="38" spans="1:8" s="17" customFormat="1" ht="12">
      <c r="A38" s="50" t="s">
        <v>55</v>
      </c>
      <c r="B38" s="24">
        <v>0</v>
      </c>
      <c r="C38" s="24"/>
      <c r="D38" s="51" t="e">
        <f t="shared" si="0"/>
        <v>#DIV/0!</v>
      </c>
      <c r="E38" s="26"/>
      <c r="F38" s="51" t="e">
        <f>E38/B38</f>
        <v>#DIV/0!</v>
      </c>
      <c r="G38" s="25" t="e">
        <f t="shared" si="2"/>
        <v>#DIV/0!</v>
      </c>
      <c r="H38" s="27"/>
    </row>
    <row r="39" spans="1:8" s="17" customFormat="1" ht="12">
      <c r="A39" s="53" t="s">
        <v>56</v>
      </c>
      <c r="B39" s="29">
        <v>0</v>
      </c>
      <c r="C39" s="29"/>
      <c r="D39" s="54" t="e">
        <f t="shared" si="0"/>
        <v>#DIV/0!</v>
      </c>
      <c r="E39" s="31"/>
      <c r="F39" s="51" t="e">
        <f>E39/B39</f>
        <v>#DIV/0!</v>
      </c>
      <c r="G39" s="30" t="e">
        <f>(C39+E39)/B39</f>
        <v>#DIV/0!</v>
      </c>
      <c r="H39" s="32"/>
    </row>
    <row r="40" spans="1:8" s="59" customFormat="1" ht="12.75" thickBot="1">
      <c r="A40" s="55" t="s">
        <v>57</v>
      </c>
      <c r="B40" s="56">
        <f>B27/B64</f>
        <v>0.030770373217959477</v>
      </c>
      <c r="C40" s="56" t="e">
        <f>C27/C64</f>
        <v>#DIV/0!</v>
      </c>
      <c r="D40" s="57"/>
      <c r="E40" s="56">
        <f>E27/E64</f>
        <v>0</v>
      </c>
      <c r="F40" s="57"/>
      <c r="G40" s="56"/>
      <c r="H40" s="58"/>
    </row>
    <row r="41" spans="1:8" s="17" customFormat="1" ht="12.75" thickBot="1">
      <c r="A41" s="12" t="s">
        <v>18</v>
      </c>
      <c r="B41" s="13">
        <f>SUM(B42:B47)</f>
        <v>0</v>
      </c>
      <c r="C41" s="13">
        <f>SUM(C42:C47)</f>
        <v>0</v>
      </c>
      <c r="D41" s="14" t="e">
        <f aca="true" t="shared" si="4" ref="D41:D47">C41/B41</f>
        <v>#DIV/0!</v>
      </c>
      <c r="E41" s="15">
        <f>SUM(E42:E47)</f>
        <v>0</v>
      </c>
      <c r="F41" s="14" t="e">
        <f aca="true" t="shared" si="5" ref="F41:F47">E41/B41</f>
        <v>#DIV/0!</v>
      </c>
      <c r="G41" s="14" t="e">
        <f aca="true" t="shared" si="6" ref="G41:G47">(C41+E41)/B41</f>
        <v>#DIV/0!</v>
      </c>
      <c r="H41" s="16"/>
    </row>
    <row r="42" spans="1:8" s="17" customFormat="1" ht="12">
      <c r="A42" s="33" t="s">
        <v>19</v>
      </c>
      <c r="B42" s="19">
        <v>0</v>
      </c>
      <c r="C42" s="19"/>
      <c r="D42" s="20" t="e">
        <f t="shared" si="4"/>
        <v>#DIV/0!</v>
      </c>
      <c r="E42" s="21"/>
      <c r="F42" s="20" t="e">
        <f t="shared" si="5"/>
        <v>#DIV/0!</v>
      </c>
      <c r="G42" s="20" t="e">
        <f t="shared" si="6"/>
        <v>#DIV/0!</v>
      </c>
      <c r="H42" s="49"/>
    </row>
    <row r="43" spans="1:8" s="17" customFormat="1" ht="12">
      <c r="A43" s="39" t="s">
        <v>20</v>
      </c>
      <c r="B43" s="24">
        <v>0</v>
      </c>
      <c r="C43" s="24"/>
      <c r="D43" s="25" t="e">
        <f t="shared" si="4"/>
        <v>#DIV/0!</v>
      </c>
      <c r="E43" s="26"/>
      <c r="F43" s="25" t="e">
        <f t="shared" si="5"/>
        <v>#DIV/0!</v>
      </c>
      <c r="G43" s="25" t="e">
        <f t="shared" si="6"/>
        <v>#DIV/0!</v>
      </c>
      <c r="H43" s="27"/>
    </row>
    <row r="44" spans="1:8" s="17" customFormat="1" ht="12">
      <c r="A44" s="39" t="s">
        <v>21</v>
      </c>
      <c r="B44" s="24">
        <v>0</v>
      </c>
      <c r="C44" s="24"/>
      <c r="D44" s="25" t="e">
        <f t="shared" si="4"/>
        <v>#DIV/0!</v>
      </c>
      <c r="E44" s="26"/>
      <c r="F44" s="25" t="e">
        <f t="shared" si="5"/>
        <v>#DIV/0!</v>
      </c>
      <c r="G44" s="25" t="e">
        <f t="shared" si="6"/>
        <v>#DIV/0!</v>
      </c>
      <c r="H44" s="27"/>
    </row>
    <row r="45" spans="1:8" s="17" customFormat="1" ht="12">
      <c r="A45" s="39" t="s">
        <v>22</v>
      </c>
      <c r="B45" s="24">
        <v>0</v>
      </c>
      <c r="C45" s="24"/>
      <c r="D45" s="25" t="e">
        <f t="shared" si="4"/>
        <v>#DIV/0!</v>
      </c>
      <c r="E45" s="26"/>
      <c r="F45" s="25" t="e">
        <f t="shared" si="5"/>
        <v>#DIV/0!</v>
      </c>
      <c r="G45" s="25" t="e">
        <f t="shared" si="6"/>
        <v>#DIV/0!</v>
      </c>
      <c r="H45" s="27"/>
    </row>
    <row r="46" spans="1:8" s="17" customFormat="1" ht="12">
      <c r="A46" s="39" t="s">
        <v>23</v>
      </c>
      <c r="B46" s="24">
        <v>0</v>
      </c>
      <c r="C46" s="24"/>
      <c r="D46" s="25" t="e">
        <f t="shared" si="4"/>
        <v>#DIV/0!</v>
      </c>
      <c r="E46" s="26"/>
      <c r="F46" s="25" t="e">
        <f t="shared" si="5"/>
        <v>#DIV/0!</v>
      </c>
      <c r="G46" s="25" t="e">
        <f t="shared" si="6"/>
        <v>#DIV/0!</v>
      </c>
      <c r="H46" s="27"/>
    </row>
    <row r="47" spans="1:8" s="17" customFormat="1" ht="12">
      <c r="A47" s="60" t="s">
        <v>24</v>
      </c>
      <c r="B47" s="29">
        <v>0</v>
      </c>
      <c r="C47" s="29"/>
      <c r="D47" s="30" t="e">
        <f t="shared" si="4"/>
        <v>#DIV/0!</v>
      </c>
      <c r="E47" s="31"/>
      <c r="F47" s="30" t="e">
        <f t="shared" si="5"/>
        <v>#DIV/0!</v>
      </c>
      <c r="G47" s="30" t="e">
        <f t="shared" si="6"/>
        <v>#DIV/0!</v>
      </c>
      <c r="H47" s="32"/>
    </row>
    <row r="48" spans="1:8" s="59" customFormat="1" ht="12.75" thickBot="1">
      <c r="A48" s="61" t="s">
        <v>58</v>
      </c>
      <c r="B48" s="62">
        <f>B41/B64</f>
        <v>0</v>
      </c>
      <c r="C48" s="62" t="e">
        <f>C41/C64</f>
        <v>#DIV/0!</v>
      </c>
      <c r="D48" s="62"/>
      <c r="E48" s="62">
        <f>E41/E64</f>
        <v>0</v>
      </c>
      <c r="F48" s="62"/>
      <c r="G48" s="62"/>
      <c r="H48" s="58"/>
    </row>
    <row r="49" spans="1:8" s="17" customFormat="1" ht="12.75" thickBot="1">
      <c r="A49" s="12" t="s">
        <v>26</v>
      </c>
      <c r="B49" s="13">
        <f>SUM(B50:B54)</f>
        <v>16845452</v>
      </c>
      <c r="C49" s="13">
        <f>SUM(C50:C54)</f>
        <v>0</v>
      </c>
      <c r="D49" s="14">
        <f aca="true" t="shared" si="7" ref="D49:D54">C49/B49</f>
        <v>0</v>
      </c>
      <c r="E49" s="15">
        <f>SUM(E50:E54)</f>
        <v>0</v>
      </c>
      <c r="F49" s="14">
        <f aca="true" t="shared" si="8" ref="F49:F54">E49/B49</f>
        <v>0</v>
      </c>
      <c r="G49" s="14">
        <f aca="true" t="shared" si="9" ref="G49:G54">(C49+E49)/B49</f>
        <v>0</v>
      </c>
      <c r="H49" s="16"/>
    </row>
    <row r="50" spans="1:8" s="17" customFormat="1" ht="12">
      <c r="A50" s="33" t="s">
        <v>25</v>
      </c>
      <c r="B50" s="19">
        <v>0</v>
      </c>
      <c r="C50" s="19"/>
      <c r="D50" s="20" t="e">
        <f t="shared" si="7"/>
        <v>#DIV/0!</v>
      </c>
      <c r="E50" s="21"/>
      <c r="F50" s="20" t="e">
        <f t="shared" si="8"/>
        <v>#DIV/0!</v>
      </c>
      <c r="G50" s="20" t="e">
        <f t="shared" si="9"/>
        <v>#DIV/0!</v>
      </c>
      <c r="H50" s="22"/>
    </row>
    <row r="51" spans="1:8" s="17" customFormat="1" ht="12">
      <c r="A51" s="39" t="s">
        <v>27</v>
      </c>
      <c r="B51" s="24">
        <v>16600452</v>
      </c>
      <c r="C51" s="24"/>
      <c r="D51" s="25">
        <f t="shared" si="7"/>
        <v>0</v>
      </c>
      <c r="E51" s="26"/>
      <c r="F51" s="25">
        <f t="shared" si="8"/>
        <v>0</v>
      </c>
      <c r="G51" s="25">
        <f t="shared" si="9"/>
        <v>0</v>
      </c>
      <c r="H51" s="27"/>
    </row>
    <row r="52" spans="1:8" s="17" customFormat="1" ht="12">
      <c r="A52" s="39" t="s">
        <v>28</v>
      </c>
      <c r="B52" s="24">
        <v>145000</v>
      </c>
      <c r="C52" s="24"/>
      <c r="D52" s="25">
        <f t="shared" si="7"/>
        <v>0</v>
      </c>
      <c r="E52" s="26"/>
      <c r="F52" s="25">
        <f t="shared" si="8"/>
        <v>0</v>
      </c>
      <c r="G52" s="25">
        <f t="shared" si="9"/>
        <v>0</v>
      </c>
      <c r="H52" s="27"/>
    </row>
    <row r="53" spans="1:8" s="17" customFormat="1" ht="12">
      <c r="A53" s="39" t="s">
        <v>29</v>
      </c>
      <c r="B53" s="24">
        <v>100000</v>
      </c>
      <c r="C53" s="24"/>
      <c r="D53" s="25">
        <f t="shared" si="7"/>
        <v>0</v>
      </c>
      <c r="E53" s="26"/>
      <c r="F53" s="25">
        <f t="shared" si="8"/>
        <v>0</v>
      </c>
      <c r="G53" s="25">
        <f t="shared" si="9"/>
        <v>0</v>
      </c>
      <c r="H53" s="27"/>
    </row>
    <row r="54" spans="1:8" s="17" customFormat="1" ht="12">
      <c r="A54" s="60" t="s">
        <v>30</v>
      </c>
      <c r="B54" s="29">
        <v>0</v>
      </c>
      <c r="C54" s="29"/>
      <c r="D54" s="30" t="e">
        <f t="shared" si="7"/>
        <v>#DIV/0!</v>
      </c>
      <c r="E54" s="31"/>
      <c r="F54" s="30" t="e">
        <f t="shared" si="8"/>
        <v>#DIV/0!</v>
      </c>
      <c r="G54" s="30" t="e">
        <f t="shared" si="9"/>
        <v>#DIV/0!</v>
      </c>
      <c r="H54" s="32"/>
    </row>
    <row r="55" spans="1:8" s="59" customFormat="1" ht="12.75" thickBot="1">
      <c r="A55" s="63" t="s">
        <v>69</v>
      </c>
      <c r="B55" s="62">
        <f>B49/B64</f>
        <v>0.8639014084420366</v>
      </c>
      <c r="C55" s="62" t="e">
        <f>C49/C64</f>
        <v>#DIV/0!</v>
      </c>
      <c r="D55" s="62"/>
      <c r="E55" s="62">
        <f>E49/E64</f>
        <v>0</v>
      </c>
      <c r="F55" s="62"/>
      <c r="G55" s="62"/>
      <c r="H55" s="64"/>
    </row>
    <row r="56" spans="1:8" s="17" customFormat="1" ht="12.75" thickBot="1">
      <c r="A56" s="12" t="s">
        <v>32</v>
      </c>
      <c r="B56" s="13">
        <f>B57</f>
        <v>0</v>
      </c>
      <c r="C56" s="13">
        <f>C57</f>
        <v>0</v>
      </c>
      <c r="D56" s="14" t="e">
        <f>C56/B56</f>
        <v>#DIV/0!</v>
      </c>
      <c r="E56" s="15">
        <f>E57</f>
        <v>0</v>
      </c>
      <c r="F56" s="14" t="e">
        <f aca="true" t="shared" si="10" ref="F56:F62">E56/B56</f>
        <v>#DIV/0!</v>
      </c>
      <c r="G56" s="14" t="e">
        <f aca="true" t="shared" si="11" ref="G56:G62">(C56+E56)/B56</f>
        <v>#DIV/0!</v>
      </c>
      <c r="H56" s="16"/>
    </row>
    <row r="57" spans="1:8" s="17" customFormat="1" ht="12.75" thickBot="1">
      <c r="A57" s="65" t="s">
        <v>31</v>
      </c>
      <c r="B57" s="37">
        <v>0</v>
      </c>
      <c r="C57" s="37"/>
      <c r="D57" s="66" t="e">
        <f>C57/B57</f>
        <v>#DIV/0!</v>
      </c>
      <c r="E57" s="38"/>
      <c r="F57" s="66" t="e">
        <f t="shared" si="10"/>
        <v>#DIV/0!</v>
      </c>
      <c r="G57" s="66" t="e">
        <f t="shared" si="11"/>
        <v>#DIV/0!</v>
      </c>
      <c r="H57" s="36"/>
    </row>
    <row r="58" spans="1:8" s="17" customFormat="1" ht="12.75" thickBot="1">
      <c r="A58" s="12" t="s">
        <v>33</v>
      </c>
      <c r="B58" s="13">
        <f>SUM(B59:B62)</f>
        <v>0</v>
      </c>
      <c r="C58" s="13">
        <f>SUM(C59:C62)</f>
        <v>0</v>
      </c>
      <c r="D58" s="14" t="e">
        <f>C58/B58</f>
        <v>#DIV/0!</v>
      </c>
      <c r="E58" s="15">
        <f>SUM(E59:E62)</f>
        <v>0</v>
      </c>
      <c r="F58" s="14" t="e">
        <f t="shared" si="10"/>
        <v>#DIV/0!</v>
      </c>
      <c r="G58" s="14" t="e">
        <f t="shared" si="11"/>
        <v>#DIV/0!</v>
      </c>
      <c r="H58" s="16"/>
    </row>
    <row r="59" spans="1:8" s="17" customFormat="1" ht="12">
      <c r="A59" s="33" t="s">
        <v>34</v>
      </c>
      <c r="B59" s="19">
        <v>0</v>
      </c>
      <c r="C59" s="19"/>
      <c r="D59" s="20" t="e">
        <f aca="true" t="shared" si="12" ref="D59:D64">C59/B59</f>
        <v>#DIV/0!</v>
      </c>
      <c r="E59" s="21"/>
      <c r="F59" s="20" t="e">
        <f t="shared" si="10"/>
        <v>#DIV/0!</v>
      </c>
      <c r="G59" s="20" t="e">
        <f t="shared" si="11"/>
        <v>#DIV/0!</v>
      </c>
      <c r="H59" s="22"/>
    </row>
    <row r="60" spans="1:8" s="17" customFormat="1" ht="12">
      <c r="A60" s="67" t="s">
        <v>35</v>
      </c>
      <c r="B60" s="24">
        <v>0</v>
      </c>
      <c r="C60" s="24"/>
      <c r="D60" s="25" t="e">
        <f t="shared" si="12"/>
        <v>#DIV/0!</v>
      </c>
      <c r="E60" s="26"/>
      <c r="F60" s="25" t="e">
        <f t="shared" si="10"/>
        <v>#DIV/0!</v>
      </c>
      <c r="G60" s="25" t="e">
        <f t="shared" si="11"/>
        <v>#DIV/0!</v>
      </c>
      <c r="H60" s="27"/>
    </row>
    <row r="61" spans="1:8" s="17" customFormat="1" ht="12">
      <c r="A61" s="67" t="s">
        <v>36</v>
      </c>
      <c r="B61" s="24">
        <v>0</v>
      </c>
      <c r="C61" s="24"/>
      <c r="D61" s="25" t="e">
        <f t="shared" si="12"/>
        <v>#DIV/0!</v>
      </c>
      <c r="E61" s="26"/>
      <c r="F61" s="25" t="e">
        <f t="shared" si="10"/>
        <v>#DIV/0!</v>
      </c>
      <c r="G61" s="25" t="e">
        <f t="shared" si="11"/>
        <v>#DIV/0!</v>
      </c>
      <c r="H61" s="27"/>
    </row>
    <row r="62" spans="1:8" s="17" customFormat="1" ht="12">
      <c r="A62" s="68" t="s">
        <v>37</v>
      </c>
      <c r="B62" s="29">
        <v>0</v>
      </c>
      <c r="C62" s="29"/>
      <c r="D62" s="30" t="e">
        <f t="shared" si="12"/>
        <v>#DIV/0!</v>
      </c>
      <c r="E62" s="31"/>
      <c r="F62" s="30" t="e">
        <f t="shared" si="10"/>
        <v>#DIV/0!</v>
      </c>
      <c r="G62" s="30" t="e">
        <f t="shared" si="11"/>
        <v>#DIV/0!</v>
      </c>
      <c r="H62" s="32"/>
    </row>
    <row r="63" spans="1:8" s="59" customFormat="1" ht="12.75" thickBot="1">
      <c r="A63" s="61" t="s">
        <v>12</v>
      </c>
      <c r="B63" s="62">
        <f>SUM(B60:B62)/B64</f>
        <v>0</v>
      </c>
      <c r="C63" s="62" t="e">
        <f>SUM(C60:C62)/C64</f>
        <v>#DIV/0!</v>
      </c>
      <c r="D63" s="62"/>
      <c r="E63" s="62">
        <f>SUM(E60:E62)/E64</f>
        <v>0</v>
      </c>
      <c r="F63" s="62"/>
      <c r="G63" s="62"/>
      <c r="H63" s="64"/>
    </row>
    <row r="64" spans="1:8" s="17" customFormat="1" ht="12">
      <c r="A64" s="69" t="s">
        <v>83</v>
      </c>
      <c r="B64" s="70">
        <f>SUM(B11+B16+B27+B41+B49+B56+B58)</f>
        <v>19499276</v>
      </c>
      <c r="C64" s="70">
        <f>SUM(C11+C16+C27+C41+C49+C56+C58)</f>
        <v>0</v>
      </c>
      <c r="D64" s="71">
        <f t="shared" si="12"/>
        <v>0</v>
      </c>
      <c r="E64" s="72">
        <f>SUM(E11+E16+E27+E41+E49+E56+E58)</f>
        <v>113429</v>
      </c>
      <c r="F64" s="71">
        <f>E64/B64</f>
        <v>0.0058170877728998755</v>
      </c>
      <c r="G64" s="71">
        <f>(C64+E64)/B64</f>
        <v>0.0058170877728998755</v>
      </c>
      <c r="H64" s="73"/>
    </row>
    <row r="65" spans="1:8" s="17" customFormat="1" ht="12">
      <c r="A65" s="96" t="s">
        <v>78</v>
      </c>
      <c r="B65" s="74"/>
      <c r="C65" s="74"/>
      <c r="D65" s="75"/>
      <c r="E65" s="74"/>
      <c r="F65" s="75"/>
      <c r="G65" s="75"/>
      <c r="H65" s="76"/>
    </row>
    <row r="66" spans="1:8" s="17" customFormat="1" ht="12">
      <c r="A66" s="96" t="s">
        <v>84</v>
      </c>
      <c r="B66" s="74"/>
      <c r="C66" s="74"/>
      <c r="D66" s="75"/>
      <c r="E66" s="74">
        <v>903.11</v>
      </c>
      <c r="F66" s="75"/>
      <c r="G66" s="75"/>
      <c r="H66" s="76" t="s">
        <v>91</v>
      </c>
    </row>
    <row r="67" spans="1:8" s="17" customFormat="1" ht="12.75" thickBot="1">
      <c r="A67" s="97" t="s">
        <v>85</v>
      </c>
      <c r="B67" s="77"/>
      <c r="C67" s="77"/>
      <c r="D67" s="78"/>
      <c r="E67" s="77"/>
      <c r="F67" s="78"/>
      <c r="G67" s="78"/>
      <c r="H67" s="79"/>
    </row>
    <row r="68" spans="1:8" s="83" customFormat="1" ht="12.75" thickBot="1">
      <c r="A68" s="95" t="s">
        <v>86</v>
      </c>
      <c r="B68" s="80">
        <f>B64-B66-B67</f>
        <v>19499276</v>
      </c>
      <c r="C68" s="80">
        <f>C64-C66-C67</f>
        <v>0</v>
      </c>
      <c r="D68" s="81">
        <f>C68/B68</f>
        <v>0</v>
      </c>
      <c r="E68" s="80">
        <f>E64-E66-E67</f>
        <v>112525.89</v>
      </c>
      <c r="F68" s="81">
        <f>E68/B68</f>
        <v>0.005770772719971757</v>
      </c>
      <c r="G68" s="81">
        <f>(C68+E68)/B68</f>
        <v>0.005770772719971757</v>
      </c>
      <c r="H68" s="82"/>
    </row>
    <row r="69" spans="1:8" s="88" customFormat="1" ht="12.75" thickBot="1">
      <c r="A69" s="84"/>
      <c r="B69" s="85"/>
      <c r="C69" s="85"/>
      <c r="D69" s="86"/>
      <c r="E69" s="85"/>
      <c r="F69" s="86"/>
      <c r="G69" s="86"/>
      <c r="H69" s="87"/>
    </row>
    <row r="70" spans="1:8" s="17" customFormat="1" ht="12.75" thickBot="1">
      <c r="A70" s="98" t="s">
        <v>79</v>
      </c>
      <c r="B70" s="89"/>
      <c r="C70" s="89"/>
      <c r="D70" s="90"/>
      <c r="E70" s="89"/>
      <c r="F70" s="91"/>
      <c r="G70" s="91"/>
      <c r="H70" s="92"/>
    </row>
    <row r="71" spans="1:8" s="17" customFormat="1" ht="12.75" thickBot="1">
      <c r="A71" s="98" t="s">
        <v>80</v>
      </c>
      <c r="B71" s="89"/>
      <c r="C71" s="89"/>
      <c r="D71" s="90"/>
      <c r="E71" s="89"/>
      <c r="F71" s="91"/>
      <c r="G71" s="91"/>
      <c r="H71" s="92"/>
    </row>
    <row r="72" spans="1:8" ht="12.75">
      <c r="A72" s="2"/>
      <c r="H72" s="10"/>
    </row>
    <row r="73" ht="13.5" thickBot="1"/>
    <row r="74" spans="2:8" ht="15.75" thickBot="1">
      <c r="B74" s="8" t="s">
        <v>11</v>
      </c>
      <c r="C74" s="4"/>
      <c r="D74" s="5"/>
      <c r="E74" s="103" t="s">
        <v>70</v>
      </c>
      <c r="F74" s="104"/>
      <c r="G74" s="105"/>
      <c r="H74" s="11"/>
    </row>
    <row r="75" ht="12.75"/>
    <row r="76" spans="1:8" ht="12.75">
      <c r="A76" s="102" t="s">
        <v>71</v>
      </c>
      <c r="B76" s="102"/>
      <c r="C76" s="102"/>
      <c r="D76" s="102"/>
      <c r="E76" s="102"/>
      <c r="F76" s="102"/>
      <c r="G76" s="102"/>
      <c r="H76" s="102"/>
    </row>
    <row r="77" spans="1:8" ht="12.75">
      <c r="A77" s="101" t="s">
        <v>72</v>
      </c>
      <c r="B77" s="100"/>
      <c r="C77" s="100"/>
      <c r="D77" s="100"/>
      <c r="E77" s="100"/>
      <c r="F77" s="100"/>
      <c r="G77" s="100"/>
      <c r="H77" s="100"/>
    </row>
    <row r="78" spans="1:8" ht="39.75" customHeight="1">
      <c r="A78" s="101" t="s">
        <v>73</v>
      </c>
      <c r="B78" s="100"/>
      <c r="C78" s="100"/>
      <c r="D78" s="100"/>
      <c r="E78" s="100"/>
      <c r="F78" s="100"/>
      <c r="G78" s="100"/>
      <c r="H78" s="100"/>
    </row>
    <row r="79" spans="1:8" ht="12.75">
      <c r="A79" s="101" t="s">
        <v>74</v>
      </c>
      <c r="B79" s="100"/>
      <c r="C79" s="100"/>
      <c r="D79" s="100"/>
      <c r="E79" s="100"/>
      <c r="F79" s="100"/>
      <c r="G79" s="100"/>
      <c r="H79" s="100"/>
    </row>
    <row r="80" spans="1:8" ht="12.75">
      <c r="A80" s="101" t="s">
        <v>75</v>
      </c>
      <c r="B80" s="100"/>
      <c r="C80" s="100"/>
      <c r="D80" s="100"/>
      <c r="E80" s="100"/>
      <c r="F80" s="100"/>
      <c r="G80" s="100"/>
      <c r="H80" s="100"/>
    </row>
    <row r="81" spans="1:8" ht="12.75">
      <c r="A81" s="101" t="s">
        <v>76</v>
      </c>
      <c r="B81" s="100"/>
      <c r="C81" s="100"/>
      <c r="D81" s="100"/>
      <c r="E81" s="100"/>
      <c r="F81" s="100"/>
      <c r="G81" s="100"/>
      <c r="H81" s="100"/>
    </row>
    <row r="82" spans="1:8" ht="12.75">
      <c r="A82" s="101" t="s">
        <v>77</v>
      </c>
      <c r="B82" s="100"/>
      <c r="C82" s="100"/>
      <c r="D82" s="100"/>
      <c r="E82" s="100"/>
      <c r="F82" s="100"/>
      <c r="G82" s="100"/>
      <c r="H82" s="100"/>
    </row>
    <row r="83" spans="1:8" ht="12.75">
      <c r="A83" s="99" t="s">
        <v>81</v>
      </c>
      <c r="B83" s="100"/>
      <c r="C83" s="100"/>
      <c r="D83" s="100"/>
      <c r="E83" s="100"/>
      <c r="F83" s="100"/>
      <c r="G83" s="100"/>
      <c r="H83" s="100"/>
    </row>
    <row r="84" spans="1:8" ht="12.75">
      <c r="A84" s="99" t="s">
        <v>82</v>
      </c>
      <c r="B84" s="100"/>
      <c r="C84" s="100"/>
      <c r="D84" s="100"/>
      <c r="E84" s="100"/>
      <c r="F84" s="100"/>
      <c r="G84" s="100"/>
      <c r="H84" s="100"/>
    </row>
    <row r="85" ht="12.75"/>
    <row r="86" ht="12.75"/>
  </sheetData>
  <sheetProtection/>
  <mergeCells count="18">
    <mergeCell ref="E74:G74"/>
    <mergeCell ref="A2:H2"/>
    <mergeCell ref="A8:H9"/>
    <mergeCell ref="A1:H1"/>
    <mergeCell ref="B3:H3"/>
    <mergeCell ref="B4:H4"/>
    <mergeCell ref="B5:H5"/>
    <mergeCell ref="A7:H7"/>
    <mergeCell ref="B6:H6"/>
    <mergeCell ref="A84:H84"/>
    <mergeCell ref="A82:H82"/>
    <mergeCell ref="A83:H83"/>
    <mergeCell ref="A76:H76"/>
    <mergeCell ref="A77:H77"/>
    <mergeCell ref="A78:H78"/>
    <mergeCell ref="A79:H79"/>
    <mergeCell ref="A80:H80"/>
    <mergeCell ref="A81:H81"/>
  </mergeCells>
  <conditionalFormatting sqref="G11:G71">
    <cfRule type="cellIs" priority="2" dxfId="0" operator="greaterThan" stopIfTrue="1">
      <formula>1</formula>
    </cfRule>
  </conditionalFormatting>
  <printOptions/>
  <pageMargins left="0.3937007874015748" right="0.2755905511811024" top="0.4724409448818898" bottom="0.7874015748031497" header="0.31496062992125984" footer="0.2362204724409449"/>
  <pageSetup fitToHeight="100" fitToWidth="1" horizontalDpi="600" verticalDpi="600" orientation="portrait" paperSize="8" scale="88" r:id="rId4"/>
  <headerFooter alignWithMargins="0">
    <oddHeader>&amp;R&amp;"Arial,tučné"&amp;11RK-29-2010-68, př. 2
počet stran: 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jakoubkova</cp:lastModifiedBy>
  <cp:lastPrinted>2010-09-16T08:44:10Z</cp:lastPrinted>
  <dcterms:created xsi:type="dcterms:W3CDTF">2005-04-12T19:36:44Z</dcterms:created>
  <dcterms:modified xsi:type="dcterms:W3CDTF">2010-09-16T14:59:46Z</dcterms:modified>
  <cp:category/>
  <cp:version/>
  <cp:contentType/>
  <cp:contentStatus/>
</cp:coreProperties>
</file>