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9090" activeTab="0"/>
  </bookViews>
  <sheets>
    <sheet name="RK-21-2010-06, př. 1" sheetId="1" r:id="rId1"/>
  </sheets>
  <definedNames>
    <definedName name="_xlnm.Print_Area" localSheetId="0">'RK-21-2010-06, př. 1'!$A$1:$J$232</definedName>
  </definedNames>
  <calcPr fullCalcOnLoad="1"/>
</workbook>
</file>

<file path=xl/sharedStrings.xml><?xml version="1.0" encoding="utf-8"?>
<sst xmlns="http://schemas.openxmlformats.org/spreadsheetml/2006/main" count="296" uniqueCount="235">
  <si>
    <t>Celkem</t>
  </si>
  <si>
    <t>činnost</t>
  </si>
  <si>
    <t>%</t>
  </si>
  <si>
    <t>Výnosy celkem</t>
  </si>
  <si>
    <t>Náklady celkem</t>
  </si>
  <si>
    <t>Dotace na investice</t>
  </si>
  <si>
    <t>UZ 00051</t>
  </si>
  <si>
    <t>CELKEM INVESTICE</t>
  </si>
  <si>
    <t>Příspěvek na provoz</t>
  </si>
  <si>
    <t>Limit prostředků na platy</t>
  </si>
  <si>
    <t>II. Závazné ukazatele v tis. Kč</t>
  </si>
  <si>
    <t>Strojní investice</t>
  </si>
  <si>
    <t>UZ 00054</t>
  </si>
  <si>
    <t>Stavební investice</t>
  </si>
  <si>
    <t>LSPP</t>
  </si>
  <si>
    <t>Ukazatel</t>
  </si>
  <si>
    <t>Hlavní</t>
  </si>
  <si>
    <t xml:space="preserve">Doplňková </t>
  </si>
  <si>
    <t>UZ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</si>
  <si>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</si>
  <si>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</si>
  <si>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</si>
  <si>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</si>
  <si>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</si>
  <si>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</si>
  <si>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akreditace</t>
  </si>
  <si>
    <t>dotace absolventská místa</t>
  </si>
  <si>
    <t>Druh dotace na provoz v Kč</t>
  </si>
  <si>
    <t>převedený příděl z minulých let</t>
  </si>
  <si>
    <t xml:space="preserve">nájemné </t>
  </si>
  <si>
    <t xml:space="preserve">kapitálové výdaje </t>
  </si>
  <si>
    <t>Celkem dotace</t>
  </si>
  <si>
    <t>III. Položkový rozpočet investičních akcí</t>
  </si>
  <si>
    <t>Počateční stav k 1.1.</t>
  </si>
  <si>
    <t>Tvorba celkem</t>
  </si>
  <si>
    <t>odpisy z dlouhodobého majetku</t>
  </si>
  <si>
    <t>Čerpání celkem</t>
  </si>
  <si>
    <t>Zůstatek k 31.12.</t>
  </si>
  <si>
    <t>k dalšímu rozvoji činnosti</t>
  </si>
  <si>
    <t>k úhradě své ztráty za předchozí léta</t>
  </si>
  <si>
    <t>převod do investičního fondu /IF/</t>
  </si>
  <si>
    <t>odvod do rozpočtu zřizovatele</t>
  </si>
  <si>
    <t>Změna</t>
  </si>
  <si>
    <t>+ / -</t>
  </si>
  <si>
    <t>V. Doplňkové údaje</t>
  </si>
  <si>
    <t>Evid. počet zaměstnanců přepočtený k poslednímu dni</t>
  </si>
  <si>
    <t>/v tis. Kč/</t>
  </si>
  <si>
    <t>sociální lůžka</t>
  </si>
  <si>
    <t>Pořizovací</t>
  </si>
  <si>
    <t xml:space="preserve">Roční </t>
  </si>
  <si>
    <t xml:space="preserve">Oprávky </t>
  </si>
  <si>
    <t xml:space="preserve">Účetní </t>
  </si>
  <si>
    <t>Zůstatková</t>
  </si>
  <si>
    <t xml:space="preserve">cena </t>
  </si>
  <si>
    <t xml:space="preserve">odpisová </t>
  </si>
  <si>
    <t>k 1.1.2009</t>
  </si>
  <si>
    <t xml:space="preserve">odpisy </t>
  </si>
  <si>
    <t>majetku</t>
  </si>
  <si>
    <t>sazba</t>
  </si>
  <si>
    <t>na rok 2009</t>
  </si>
  <si>
    <t>k 31.12.2009</t>
  </si>
  <si>
    <t xml:space="preserve">  1x)</t>
  </si>
  <si>
    <t>x</t>
  </si>
  <si>
    <t>IV. Odpisový plán</t>
  </si>
  <si>
    <t>V. Plán čerpání fondů</t>
  </si>
  <si>
    <t>provozní dotace jiný USC</t>
  </si>
  <si>
    <t>provozní dotace od zřizovatele - prodej majetku</t>
  </si>
  <si>
    <t>mzdy</t>
  </si>
  <si>
    <t>Hysteroskopická souprava</t>
  </si>
  <si>
    <t>CELKEM -Stavební investice</t>
  </si>
  <si>
    <t>CELKEM -Strojní investice</t>
  </si>
  <si>
    <t xml:space="preserve">CELKEM </t>
  </si>
  <si>
    <t>Nemocnice Nové Město na Moravě</t>
  </si>
  <si>
    <t>Pohledávky</t>
  </si>
  <si>
    <t>celkem</t>
  </si>
  <si>
    <t>odběratelé (311)</t>
  </si>
  <si>
    <t>poskytnuté provozní zálohy</t>
  </si>
  <si>
    <t>ostatní pohledávky (316)</t>
  </si>
  <si>
    <t>po lhůtě splatnosti</t>
  </si>
  <si>
    <t>do 30 dnů</t>
  </si>
  <si>
    <t>31 - 90 dnů</t>
  </si>
  <si>
    <t xml:space="preserve">91 - 180 dnů </t>
  </si>
  <si>
    <t xml:space="preserve">181-360 dnů </t>
  </si>
  <si>
    <t>nad 360 dnů</t>
  </si>
  <si>
    <t>Závazky</t>
  </si>
  <si>
    <t>dodavatelé (321)</t>
  </si>
  <si>
    <t>ostatní závazky (325)</t>
  </si>
  <si>
    <t>krátkodobé</t>
  </si>
  <si>
    <t>I. Návrh finančního plánu na rok 2010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</si>
  <si>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</si>
  <si>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</si>
  <si>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</si>
  <si>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</si>
  <si>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</si>
  <si>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</si>
  <si>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</si>
  <si>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</si>
  <si>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</si>
  <si>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</si>
  <si>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</si>
  <si>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</si>
  <si>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 xml:space="preserve">Jiné výnosy z vlastních výkonů (úč. 609) </t>
  </si>
  <si>
    <t>Změna stavu zásob (sesk. úč. 61)</t>
  </si>
  <si>
    <t>Aktivace (sesk. úč. 62)</t>
  </si>
  <si>
    <t>Ostatní výnosy (sesk. úč. 64)</t>
  </si>
  <si>
    <t>čerpání fondů</t>
  </si>
  <si>
    <t>Finanční výnosy (sesk. úč. 66)  654*</t>
  </si>
  <si>
    <t>Výnosy z nároků na prostředky st. rozpočtu</t>
  </si>
  <si>
    <t>Výnosy z nároků na prostředky ÚSS   691*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</si>
  <si>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</si>
  <si>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</si>
  <si>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</si>
  <si>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</si>
  <si>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</si>
  <si>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</si>
  <si>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</si>
  <si>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</si>
  <si>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</si>
  <si>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</si>
  <si>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</si>
  <si>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</si>
  <si>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</si>
  <si>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</si>
  <si>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</si>
  <si>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</si>
  <si>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</si>
  <si>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</si>
  <si>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</si>
  <si>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</si>
  <si>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</si>
  <si>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</si>
  <si>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</si>
  <si>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</si>
  <si>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</si>
  <si>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</si>
  <si>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</si>
  <si>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</si>
  <si>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</si>
  <si>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</si>
  <si>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</si>
  <si>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</si>
  <si>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</si>
  <si>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</si>
  <si>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</si>
  <si>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t>Služby (sesk. úč. 51)</t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</si>
  <si>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</si>
  <si>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</si>
  <si>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</si>
  <si>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</si>
  <si>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</si>
  <si>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</si>
  <si>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</si>
  <si>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</si>
  <si>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</si>
  <si>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</si>
  <si>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t>Osobní náklady (sesk. úč. 52)</t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</si>
  <si>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</si>
  <si>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</si>
  <si>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</si>
  <si>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</si>
  <si>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</si>
  <si>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t>Daně a poplatky (sesk. úč. 53)</t>
  </si>
  <si>
    <t>Ostatní náklady (sesk. úč. 54)</t>
  </si>
  <si>
    <t>Manka a škody</t>
  </si>
  <si>
    <t>Tvorba fondů</t>
  </si>
  <si>
    <t>Odpisy, rezervy a opravné položky (sesk. úč. 55)</t>
  </si>
  <si>
    <t>Odpisy dlouhodobého majetku (úč. 551)</t>
  </si>
  <si>
    <t>odpisy dlouhodobého nehm. maj.</t>
  </si>
  <si>
    <t>odpisy dlouhodobého hm. maj.</t>
  </si>
  <si>
    <t>Finanční náklady (sesk. úč. 56)</t>
  </si>
  <si>
    <t>Daň z příjmů (sesk. úč. 59)</t>
  </si>
  <si>
    <t>Výsledek hospodaření</t>
  </si>
  <si>
    <t>Výnosy z nároků na prostředky st. rozpočtu, rozpočtů ÚSC a SF</t>
  </si>
  <si>
    <t>jiná dotace - rezidenční místa</t>
  </si>
  <si>
    <t>Závazné ukazatele pro rok 2010</t>
  </si>
  <si>
    <t>analyzátor pro stanovení krevního obrazu</t>
  </si>
  <si>
    <t>laparoskopická věž pro operační sály</t>
  </si>
  <si>
    <t>monitory pro ARO</t>
  </si>
  <si>
    <t>oční operační stůl</t>
  </si>
  <si>
    <t>přenosný UZV přístroj</t>
  </si>
  <si>
    <t>převozové sanitní vozidlo</t>
  </si>
  <si>
    <t>elektroléčebné zařízení</t>
  </si>
  <si>
    <t>videolaparoskop</t>
  </si>
  <si>
    <t>odběrové váhy</t>
  </si>
  <si>
    <t>šokový rozmrazovač</t>
  </si>
  <si>
    <t>CT</t>
  </si>
  <si>
    <t>Hemodialyzační přístroje</t>
  </si>
  <si>
    <t>PACS-dokončení</t>
  </si>
  <si>
    <t>myčka černého nádobí</t>
  </si>
  <si>
    <t>dary + dotace z jiných ÚSC</t>
  </si>
  <si>
    <t>odpisy</t>
  </si>
  <si>
    <t>Sanatorium B.k. lékařský pokoj</t>
  </si>
  <si>
    <t>úprava interiéru Okál</t>
  </si>
  <si>
    <t>EPC změna topného systému</t>
  </si>
  <si>
    <t>koridor  5.etapa</t>
  </si>
  <si>
    <t>sociální pokoje v léčebně B.k. projektové práce</t>
  </si>
  <si>
    <t>předokenní rolety - operační sály gynekologie</t>
  </si>
  <si>
    <t>vlhčení vzduchu místnosti Gamakamery</t>
  </si>
  <si>
    <t>úprava povrchu dvora</t>
  </si>
  <si>
    <t>revitalizace zeleně</t>
  </si>
  <si>
    <t>Fond investiční /dále jen IF - úč. 416/</t>
  </si>
  <si>
    <t>investiční dotace od zřizovatele s ÚZ 00051</t>
  </si>
  <si>
    <t>investiční dotace od zřizovatele s ÚZ 00052</t>
  </si>
  <si>
    <t>investiční dotace od zřizovatele s ÚZ 00054</t>
  </si>
  <si>
    <t>investiční dotace od zřizovatele s ÚZ 00055</t>
  </si>
  <si>
    <t>UZ 000166</t>
  </si>
  <si>
    <t>jiná dotace (např. jiný USC, stát) UZ 00000</t>
  </si>
  <si>
    <t>vlastní investiční výdaje na pořízení movitých věcí (odpisy)</t>
  </si>
  <si>
    <t>investiční výdaje na pořízení movitých věcí s ÚZ 00051</t>
  </si>
  <si>
    <t>investiční výdaje na pořízení movitých věcí s ÚZ 00052</t>
  </si>
  <si>
    <t>investiční dotace na pořízení movitých věcí s ÚZ 00054</t>
  </si>
  <si>
    <t>investiční dotace na pořízení movitých věcí s ÚZ 00055</t>
  </si>
  <si>
    <t xml:space="preserve">dary + dotace z jiných ÚSS na pořízení movitých věcí UZ 00166 </t>
  </si>
  <si>
    <t>převedený příděl z minulých let na pořízení movitých věcí</t>
  </si>
  <si>
    <t>vlastní investiční výdaje na pořízení nemovitých věcí (odpisy)</t>
  </si>
  <si>
    <t>investiční výdaje na pořízení nemovitých věcí s ÚZ 00051</t>
  </si>
  <si>
    <t>investiční výdaje na pořízení nemovitých věcí s ÚZ 00052</t>
  </si>
  <si>
    <t>investiční dotace na pořízení nemovitých věcí s ÚZ 00054</t>
  </si>
  <si>
    <t>investiční dotace na pořízení nemovitých věcí s ÚZ 00055</t>
  </si>
  <si>
    <t>převedený příděl z minulých let na pořízení nemovitých věcí</t>
  </si>
  <si>
    <t>vlastní investiční výdaje na TZ nemovitého majetku (odpisy)</t>
  </si>
  <si>
    <t>projekt interna (5.etapa + autorský dozor 3.+ 5.etapa)</t>
  </si>
  <si>
    <t>dary + dotace z jiných ÚSS na pořízení nemov věcí UZ 00000</t>
  </si>
  <si>
    <t>Rezervní fond /dále účty 413 + 414/</t>
  </si>
  <si>
    <t>Příděl ze zlepš. výsledku hospodaření /úč. 413/</t>
  </si>
  <si>
    <t>Dary /úč. 414/</t>
  </si>
  <si>
    <t>Fond odměn /úč. 411/</t>
  </si>
  <si>
    <t>Fond kulturních a sociálních potřeb /úč. 412/</t>
  </si>
  <si>
    <t>91 - 180 dnů</t>
  </si>
  <si>
    <t>181 - 360 dnů</t>
  </si>
  <si>
    <t>Odpis. skupina</t>
  </si>
  <si>
    <t>Skutečnost - rok 2009</t>
  </si>
  <si>
    <t>Plán - rok 2010</t>
  </si>
  <si>
    <t>investiční výdaje na pořízení movitých věcí</t>
  </si>
  <si>
    <t>převod z rezervního fondu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</si>
</sst>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#,##0.0000_ ;[Red]\-#,##0.0000\ "/>
    <numFmt numFmtId="215" formatCode="#,##0.00000_ ;[Red]\-#,##0.00000\ 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6" fillId="0" borderId="11" xfId="0" applyFont="1" applyBorder="1" applyAlignment="1">
      <alignment horizontal="left"/>
    </xf>
    <xf numFmtId="0" fontId="27" fillId="0" borderId="0" xfId="49" applyFont="1" applyAlignment="1">
      <alignment horizontal="left"/>
      <protection/>
    </xf>
    <xf numFmtId="0" fontId="28" fillId="0" borderId="0" xfId="48" applyFont="1" applyAlignment="1">
      <alignment horizontal="centerContinuous"/>
      <protection/>
    </xf>
    <xf numFmtId="0" fontId="28" fillId="0" borderId="0" xfId="48" applyFont="1" applyAlignment="1">
      <alignment/>
      <protection/>
    </xf>
    <xf numFmtId="0" fontId="29" fillId="0" borderId="0" xfId="48" applyFont="1">
      <alignment/>
      <protection/>
    </xf>
    <xf numFmtId="0" fontId="27" fillId="0" borderId="0" xfId="48" applyFont="1" applyAlignment="1">
      <alignment horizontal="centerContinuous"/>
      <protection/>
    </xf>
    <xf numFmtId="0" fontId="22" fillId="0" borderId="0" xfId="48" applyFont="1" applyAlignment="1">
      <alignment horizontal="left"/>
      <protection/>
    </xf>
    <xf numFmtId="0" fontId="29" fillId="0" borderId="0" xfId="48" applyFont="1" applyAlignment="1">
      <alignment horizontal="left"/>
      <protection/>
    </xf>
    <xf numFmtId="0" fontId="26" fillId="0" borderId="0" xfId="48" applyFont="1" applyAlignment="1">
      <alignment horizontal="right"/>
      <protection/>
    </xf>
    <xf numFmtId="0" fontId="26" fillId="19" borderId="12" xfId="48" applyFont="1" applyFill="1" applyBorder="1" applyAlignment="1">
      <alignment horizontal="center"/>
      <protection/>
    </xf>
    <xf numFmtId="0" fontId="26" fillId="19" borderId="13" xfId="48" applyFont="1" applyFill="1" applyBorder="1" applyAlignment="1">
      <alignment horizontal="center"/>
      <protection/>
    </xf>
    <xf numFmtId="0" fontId="26" fillId="19" borderId="14" xfId="48" applyFont="1" applyFill="1" applyBorder="1" applyAlignment="1">
      <alignment horizontal="center"/>
      <protection/>
    </xf>
    <xf numFmtId="0" fontId="26" fillId="19" borderId="15" xfId="48" applyFont="1" applyFill="1" applyBorder="1" applyAlignment="1">
      <alignment horizontal="center"/>
      <protection/>
    </xf>
    <xf numFmtId="0" fontId="26" fillId="19" borderId="16" xfId="48" applyFont="1" applyFill="1" applyBorder="1" applyAlignment="1">
      <alignment horizontal="center"/>
      <protection/>
    </xf>
    <xf numFmtId="0" fontId="26" fillId="19" borderId="17" xfId="48" applyFont="1" applyFill="1" applyBorder="1" applyAlignment="1">
      <alignment horizontal="center"/>
      <protection/>
    </xf>
    <xf numFmtId="3" fontId="26" fillId="0" borderId="18" xfId="48" applyNumberFormat="1" applyFont="1" applyBorder="1">
      <alignment/>
      <protection/>
    </xf>
    <xf numFmtId="3" fontId="26" fillId="0" borderId="19" xfId="48" applyNumberFormat="1" applyFont="1" applyBorder="1">
      <alignment/>
      <protection/>
    </xf>
    <xf numFmtId="3" fontId="26" fillId="0" borderId="18" xfId="0" applyNumberFormat="1" applyFont="1" applyBorder="1" applyAlignment="1">
      <alignment/>
    </xf>
    <xf numFmtId="10" fontId="26" fillId="0" borderId="20" xfId="0" applyNumberFormat="1" applyFont="1" applyBorder="1" applyAlignment="1">
      <alignment/>
    </xf>
    <xf numFmtId="3" fontId="26" fillId="0" borderId="21" xfId="48" applyNumberFormat="1" applyFont="1" applyBorder="1">
      <alignment/>
      <protection/>
    </xf>
    <xf numFmtId="3" fontId="26" fillId="0" borderId="6" xfId="48" applyNumberFormat="1" applyFont="1" applyBorder="1">
      <alignment/>
      <protection/>
    </xf>
    <xf numFmtId="3" fontId="26" fillId="0" borderId="21" xfId="0" applyNumberFormat="1" applyFont="1" applyBorder="1" applyAlignment="1">
      <alignment/>
    </xf>
    <xf numFmtId="10" fontId="26" fillId="0" borderId="22" xfId="0" applyNumberFormat="1" applyFont="1" applyBorder="1" applyAlignment="1">
      <alignment/>
    </xf>
    <xf numFmtId="0" fontId="30" fillId="0" borderId="11" xfId="0" applyFont="1" applyBorder="1" applyAlignment="1">
      <alignment horizontal="left"/>
    </xf>
    <xf numFmtId="3" fontId="30" fillId="0" borderId="21" xfId="48" applyNumberFormat="1" applyFont="1" applyBorder="1">
      <alignment/>
      <protection/>
    </xf>
    <xf numFmtId="3" fontId="30" fillId="0" borderId="6" xfId="48" applyNumberFormat="1" applyFont="1" applyBorder="1">
      <alignment/>
      <protection/>
    </xf>
    <xf numFmtId="3" fontId="30" fillId="0" borderId="21" xfId="0" applyNumberFormat="1" applyFont="1" applyBorder="1" applyAlignment="1">
      <alignment/>
    </xf>
    <xf numFmtId="10" fontId="30" fillId="0" borderId="22" xfId="0" applyNumberFormat="1" applyFont="1" applyBorder="1" applyAlignment="1">
      <alignment/>
    </xf>
    <xf numFmtId="0" fontId="31" fillId="0" borderId="0" xfId="48" applyFont="1">
      <alignment/>
      <protection/>
    </xf>
    <xf numFmtId="0" fontId="30" fillId="0" borderId="11" xfId="48" applyFont="1" applyBorder="1" applyAlignment="1">
      <alignment horizontal="left"/>
      <protection/>
    </xf>
    <xf numFmtId="0" fontId="31" fillId="0" borderId="0" xfId="48" applyFont="1" applyAlignment="1">
      <alignment horizontal="left" indent="1"/>
      <protection/>
    </xf>
    <xf numFmtId="0" fontId="29" fillId="0" borderId="0" xfId="48" applyFont="1" applyAlignment="1">
      <alignment horizontal="left" indent="1"/>
      <protection/>
    </xf>
    <xf numFmtId="0" fontId="29" fillId="0" borderId="0" xfId="48" applyFont="1" applyFill="1" applyBorder="1" applyAlignment="1">
      <alignment horizontal="left" indent="1"/>
      <protection/>
    </xf>
    <xf numFmtId="0" fontId="29" fillId="0" borderId="0" xfId="48" applyFont="1" applyFill="1" applyBorder="1">
      <alignment/>
      <protection/>
    </xf>
    <xf numFmtId="2" fontId="31" fillId="0" borderId="0" xfId="48" applyNumberFormat="1" applyFont="1" applyFill="1" applyBorder="1" applyAlignment="1">
      <alignment horizontal="left" indent="1"/>
      <protection/>
    </xf>
    <xf numFmtId="0" fontId="31" fillId="0" borderId="0" xfId="48" applyFont="1" applyFill="1" applyBorder="1">
      <alignment/>
      <protection/>
    </xf>
    <xf numFmtId="0" fontId="31" fillId="0" borderId="0" xfId="48" applyFont="1" applyFill="1" applyBorder="1" applyAlignment="1">
      <alignment horizontal="left" indent="1"/>
      <protection/>
    </xf>
    <xf numFmtId="3" fontId="26" fillId="0" borderId="21" xfId="48" applyNumberFormat="1" applyFont="1" applyFill="1" applyBorder="1">
      <alignment/>
      <protection/>
    </xf>
    <xf numFmtId="3" fontId="26" fillId="0" borderId="21" xfId="0" applyNumberFormat="1" applyFont="1" applyFill="1" applyBorder="1" applyAlignment="1">
      <alignment/>
    </xf>
    <xf numFmtId="10" fontId="26" fillId="0" borderId="22" xfId="0" applyNumberFormat="1" applyFont="1" applyFill="1" applyBorder="1" applyAlignment="1">
      <alignment/>
    </xf>
    <xf numFmtId="0" fontId="22" fillId="0" borderId="0" xfId="48" applyFont="1" applyFill="1" applyBorder="1">
      <alignment/>
      <protection/>
    </xf>
    <xf numFmtId="0" fontId="22" fillId="0" borderId="0" xfId="48" applyFont="1" applyFill="1">
      <alignment/>
      <protection/>
    </xf>
    <xf numFmtId="0" fontId="30" fillId="0" borderId="21" xfId="0" applyFont="1" applyBorder="1" applyAlignment="1">
      <alignment horizontal="right"/>
    </xf>
    <xf numFmtId="3" fontId="30" fillId="0" borderId="21" xfId="48" applyNumberFormat="1" applyFont="1" applyBorder="1" applyAlignment="1">
      <alignment/>
      <protection/>
    </xf>
    <xf numFmtId="3" fontId="30" fillId="0" borderId="6" xfId="48" applyNumberFormat="1" applyFont="1" applyBorder="1" applyAlignment="1">
      <alignment/>
      <protection/>
    </xf>
    <xf numFmtId="3" fontId="26" fillId="0" borderId="21" xfId="48" applyNumberFormat="1" applyFont="1" applyBorder="1" applyAlignment="1">
      <alignment/>
      <protection/>
    </xf>
    <xf numFmtId="3" fontId="26" fillId="0" borderId="6" xfId="48" applyNumberFormat="1" applyFont="1" applyBorder="1" applyAlignment="1">
      <alignment/>
      <protection/>
    </xf>
    <xf numFmtId="0" fontId="30" fillId="0" borderId="21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3" fontId="30" fillId="0" borderId="23" xfId="48" applyNumberFormat="1" applyFont="1" applyBorder="1" applyAlignment="1">
      <alignment/>
      <protection/>
    </xf>
    <xf numFmtId="3" fontId="30" fillId="0" borderId="25" xfId="48" applyNumberFormat="1" applyFont="1" applyBorder="1" applyAlignment="1">
      <alignment/>
      <protection/>
    </xf>
    <xf numFmtId="3" fontId="30" fillId="0" borderId="25" xfId="48" applyNumberFormat="1" applyFont="1" applyBorder="1">
      <alignment/>
      <protection/>
    </xf>
    <xf numFmtId="3" fontId="30" fillId="0" borderId="23" xfId="0" applyNumberFormat="1" applyFont="1" applyBorder="1" applyAlignment="1">
      <alignment/>
    </xf>
    <xf numFmtId="10" fontId="30" fillId="0" borderId="26" xfId="0" applyNumberFormat="1" applyFont="1" applyBorder="1" applyAlignment="1">
      <alignment/>
    </xf>
    <xf numFmtId="3" fontId="26" fillId="0" borderId="18" xfId="48" applyNumberFormat="1" applyFont="1" applyBorder="1" applyAlignment="1">
      <alignment/>
      <protection/>
    </xf>
    <xf numFmtId="3" fontId="26" fillId="0" borderId="19" xfId="48" applyNumberFormat="1" applyFont="1" applyBorder="1" applyAlignment="1">
      <alignment/>
      <protection/>
    </xf>
    <xf numFmtId="3" fontId="26" fillId="0" borderId="27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30" fillId="0" borderId="28" xfId="0" applyNumberFormat="1" applyFont="1" applyBorder="1" applyAlignment="1">
      <alignment/>
    </xf>
    <xf numFmtId="0" fontId="30" fillId="0" borderId="11" xfId="0" applyFont="1" applyBorder="1" applyAlignment="1">
      <alignment/>
    </xf>
    <xf numFmtId="3" fontId="31" fillId="0" borderId="0" xfId="48" applyNumberFormat="1" applyFont="1">
      <alignment/>
      <protection/>
    </xf>
    <xf numFmtId="3" fontId="29" fillId="0" borderId="0" xfId="48" applyNumberFormat="1" applyFont="1">
      <alignment/>
      <protection/>
    </xf>
    <xf numFmtId="3" fontId="26" fillId="0" borderId="12" xfId="48" applyNumberFormat="1" applyFont="1" applyBorder="1" applyAlignment="1">
      <alignment/>
      <protection/>
    </xf>
    <xf numFmtId="3" fontId="26" fillId="0" borderId="13" xfId="48" applyNumberFormat="1" applyFont="1" applyBorder="1" applyAlignment="1">
      <alignment/>
      <protection/>
    </xf>
    <xf numFmtId="3" fontId="26" fillId="0" borderId="13" xfId="48" applyNumberFormat="1" applyFont="1" applyBorder="1">
      <alignment/>
      <protection/>
    </xf>
    <xf numFmtId="3" fontId="26" fillId="0" borderId="29" xfId="0" applyNumberFormat="1" applyFont="1" applyBorder="1" applyAlignment="1">
      <alignment/>
    </xf>
    <xf numFmtId="10" fontId="26" fillId="0" borderId="14" xfId="0" applyNumberFormat="1" applyFont="1" applyBorder="1" applyAlignment="1">
      <alignment/>
    </xf>
    <xf numFmtId="0" fontId="25" fillId="19" borderId="30" xfId="0" applyFont="1" applyFill="1" applyBorder="1" applyAlignment="1">
      <alignment horizontal="center"/>
    </xf>
    <xf numFmtId="0" fontId="25" fillId="19" borderId="31" xfId="0" applyFont="1" applyFill="1" applyBorder="1" applyAlignment="1">
      <alignment horizontal="center"/>
    </xf>
    <xf numFmtId="0" fontId="25" fillId="19" borderId="32" xfId="0" applyFont="1" applyFill="1" applyBorder="1" applyAlignment="1">
      <alignment horizontal="center"/>
    </xf>
    <xf numFmtId="0" fontId="25" fillId="19" borderId="33" xfId="0" applyFont="1" applyFill="1" applyBorder="1" applyAlignment="1">
      <alignment horizontal="center"/>
    </xf>
    <xf numFmtId="202" fontId="26" fillId="0" borderId="29" xfId="0" applyNumberFormat="1" applyFont="1" applyBorder="1" applyAlignment="1" quotePrefix="1">
      <alignment horizontal="center" vertical="center"/>
    </xf>
    <xf numFmtId="4" fontId="26" fillId="0" borderId="11" xfId="0" applyNumberFormat="1" applyFont="1" applyBorder="1" applyAlignment="1">
      <alignment horizontal="right" vertical="center"/>
    </xf>
    <xf numFmtId="4" fontId="26" fillId="0" borderId="22" xfId="0" applyNumberFormat="1" applyFont="1" applyBorder="1" applyAlignment="1">
      <alignment horizontal="right" vertical="center"/>
    </xf>
    <xf numFmtId="202" fontId="26" fillId="0" borderId="29" xfId="0" applyNumberFormat="1" applyFont="1" applyBorder="1" applyAlignment="1">
      <alignment horizontal="center" vertical="center"/>
    </xf>
    <xf numFmtId="4" fontId="26" fillId="0" borderId="11" xfId="0" applyNumberFormat="1" applyFont="1" applyFill="1" applyBorder="1" applyAlignment="1">
      <alignment vertical="center"/>
    </xf>
    <xf numFmtId="4" fontId="26" fillId="0" borderId="22" xfId="0" applyNumberFormat="1" applyFont="1" applyFill="1" applyBorder="1" applyAlignment="1">
      <alignment vertical="center"/>
    </xf>
    <xf numFmtId="0" fontId="25" fillId="19" borderId="34" xfId="0" applyFont="1" applyFill="1" applyBorder="1" applyAlignment="1">
      <alignment horizontal="center" vertical="center"/>
    </xf>
    <xf numFmtId="4" fontId="25" fillId="19" borderId="35" xfId="0" applyNumberFormat="1" applyFont="1" applyFill="1" applyBorder="1" applyAlignment="1">
      <alignment vertical="center"/>
    </xf>
    <xf numFmtId="4" fontId="25" fillId="19" borderId="36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4" fontId="26" fillId="0" borderId="37" xfId="51" applyNumberFormat="1" applyFont="1" applyFill="1" applyBorder="1" applyAlignment="1">
      <alignment horizontal="right" vertical="center" wrapText="1"/>
      <protection/>
    </xf>
    <xf numFmtId="4" fontId="26" fillId="0" borderId="38" xfId="51" applyNumberFormat="1" applyFont="1" applyFill="1" applyBorder="1" applyAlignment="1">
      <alignment horizontal="right" vertical="center" wrapText="1"/>
      <protection/>
    </xf>
    <xf numFmtId="4" fontId="26" fillId="0" borderId="39" xfId="51" applyNumberFormat="1" applyFont="1" applyFill="1" applyBorder="1" applyAlignment="1">
      <alignment vertical="center" wrapText="1"/>
      <protection/>
    </xf>
    <xf numFmtId="4" fontId="26" fillId="0" borderId="40" xfId="51" applyNumberFormat="1" applyFont="1" applyFill="1" applyBorder="1" applyAlignment="1">
      <alignment vertical="center" wrapText="1"/>
      <protection/>
    </xf>
    <xf numFmtId="4" fontId="26" fillId="0" borderId="41" xfId="51" applyNumberFormat="1" applyFont="1" applyFill="1" applyBorder="1" applyAlignment="1">
      <alignment vertical="center" wrapText="1"/>
      <protection/>
    </xf>
    <xf numFmtId="4" fontId="25" fillId="0" borderId="37" xfId="51" applyNumberFormat="1" applyFont="1" applyFill="1" applyBorder="1" applyAlignment="1">
      <alignment vertical="center" wrapText="1"/>
      <protection/>
    </xf>
    <xf numFmtId="4" fontId="25" fillId="0" borderId="42" xfId="51" applyNumberFormat="1" applyFont="1" applyFill="1" applyBorder="1" applyAlignment="1">
      <alignment vertical="center" wrapText="1"/>
      <protection/>
    </xf>
    <xf numFmtId="3" fontId="26" fillId="0" borderId="38" xfId="51" applyFont="1" applyFill="1" applyBorder="1" applyAlignment="1">
      <alignment horizontal="left" vertical="center" wrapText="1"/>
      <protection/>
    </xf>
    <xf numFmtId="4" fontId="26" fillId="0" borderId="39" xfId="51" applyNumberFormat="1" applyFont="1" applyFill="1" applyBorder="1" applyAlignment="1">
      <alignment horizontal="right" vertical="center" wrapText="1"/>
      <protection/>
    </xf>
    <xf numFmtId="4" fontId="25" fillId="19" borderId="43" xfId="51" applyNumberFormat="1" applyFont="1" applyFill="1" applyBorder="1" applyAlignment="1">
      <alignment vertical="center" wrapText="1"/>
      <protection/>
    </xf>
    <xf numFmtId="4" fontId="25" fillId="19" borderId="44" xfId="51" applyNumberFormat="1" applyFont="1" applyFill="1" applyBorder="1" applyAlignment="1">
      <alignment vertical="center" wrapText="1"/>
      <protection/>
    </xf>
    <xf numFmtId="4" fontId="25" fillId="19" borderId="23" xfId="51" applyNumberFormat="1" applyFont="1" applyFill="1" applyBorder="1" applyAlignment="1">
      <alignment vertical="center" wrapText="1"/>
      <protection/>
    </xf>
    <xf numFmtId="4" fontId="25" fillId="19" borderId="25" xfId="51" applyNumberFormat="1" applyFont="1" applyFill="1" applyBorder="1" applyAlignment="1">
      <alignment vertical="center" wrapText="1"/>
      <protection/>
    </xf>
    <xf numFmtId="4" fontId="25" fillId="19" borderId="26" xfId="51" applyNumberFormat="1" applyFont="1" applyFill="1" applyBorder="1" applyAlignment="1">
      <alignment vertical="center" wrapText="1"/>
      <protection/>
    </xf>
    <xf numFmtId="4" fontId="26" fillId="0" borderId="45" xfId="51" applyNumberFormat="1" applyFont="1" applyFill="1" applyBorder="1" applyAlignment="1">
      <alignment horizontal="right" vertical="center" wrapText="1"/>
      <protection/>
    </xf>
    <xf numFmtId="0" fontId="29" fillId="0" borderId="0" xfId="47" applyFont="1">
      <alignment/>
      <protection/>
    </xf>
    <xf numFmtId="0" fontId="25" fillId="19" borderId="46" xfId="0" applyFont="1" applyFill="1" applyBorder="1" applyAlignment="1">
      <alignment horizontal="center"/>
    </xf>
    <xf numFmtId="0" fontId="25" fillId="19" borderId="47" xfId="0" applyFont="1" applyFill="1" applyBorder="1" applyAlignment="1">
      <alignment horizontal="center"/>
    </xf>
    <xf numFmtId="0" fontId="25" fillId="19" borderId="48" xfId="0" applyFont="1" applyFill="1" applyBorder="1" applyAlignment="1">
      <alignment horizontal="center"/>
    </xf>
    <xf numFmtId="0" fontId="25" fillId="19" borderId="49" xfId="0" applyFont="1" applyFill="1" applyBorder="1" applyAlignment="1">
      <alignment horizontal="center"/>
    </xf>
    <xf numFmtId="0" fontId="25" fillId="19" borderId="50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/>
    </xf>
    <xf numFmtId="0" fontId="25" fillId="19" borderId="51" xfId="0" applyFont="1" applyFill="1" applyBorder="1" applyAlignment="1">
      <alignment horizontal="center"/>
    </xf>
    <xf numFmtId="0" fontId="25" fillId="19" borderId="52" xfId="0" applyFont="1" applyFill="1" applyBorder="1" applyAlignment="1">
      <alignment horizontal="center"/>
    </xf>
    <xf numFmtId="0" fontId="25" fillId="19" borderId="53" xfId="0" applyFont="1" applyFill="1" applyBorder="1" applyAlignment="1">
      <alignment horizontal="center"/>
    </xf>
    <xf numFmtId="0" fontId="25" fillId="19" borderId="54" xfId="0" applyFont="1" applyFill="1" applyBorder="1" applyAlignment="1">
      <alignment horizontal="center"/>
    </xf>
    <xf numFmtId="0" fontId="25" fillId="19" borderId="55" xfId="0" applyFont="1" applyFill="1" applyBorder="1" applyAlignment="1">
      <alignment horizontal="center"/>
    </xf>
    <xf numFmtId="0" fontId="25" fillId="0" borderId="56" xfId="0" applyFont="1" applyBorder="1" applyAlignment="1">
      <alignment horizontal="center"/>
    </xf>
    <xf numFmtId="3" fontId="26" fillId="0" borderId="50" xfId="0" applyNumberFormat="1" applyFont="1" applyBorder="1" applyAlignment="1">
      <alignment/>
    </xf>
    <xf numFmtId="169" fontId="26" fillId="0" borderId="0" xfId="0" applyNumberFormat="1" applyFont="1" applyBorder="1" applyAlignment="1">
      <alignment horizontal="center"/>
    </xf>
    <xf numFmtId="3" fontId="24" fillId="0" borderId="42" xfId="0" applyNumberFormat="1" applyFont="1" applyBorder="1" applyAlignment="1">
      <alignment/>
    </xf>
    <xf numFmtId="0" fontId="25" fillId="0" borderId="57" xfId="0" applyFont="1" applyBorder="1" applyAlignment="1">
      <alignment horizontal="center"/>
    </xf>
    <xf numFmtId="3" fontId="26" fillId="0" borderId="42" xfId="0" applyNumberFormat="1" applyFont="1" applyBorder="1" applyAlignment="1">
      <alignment/>
    </xf>
    <xf numFmtId="169" fontId="26" fillId="0" borderId="58" xfId="0" applyNumberFormat="1" applyFont="1" applyBorder="1" applyAlignment="1">
      <alignment horizontal="center"/>
    </xf>
    <xf numFmtId="3" fontId="26" fillId="0" borderId="42" xfId="0" applyNumberFormat="1" applyFont="1" applyBorder="1" applyAlignment="1">
      <alignment/>
    </xf>
    <xf numFmtId="0" fontId="23" fillId="19" borderId="59" xfId="0" applyFont="1" applyFill="1" applyBorder="1" applyAlignment="1">
      <alignment/>
    </xf>
    <xf numFmtId="3" fontId="23" fillId="19" borderId="60" xfId="0" applyNumberFormat="1" applyFont="1" applyFill="1" applyBorder="1" applyAlignment="1">
      <alignment/>
    </xf>
    <xf numFmtId="0" fontId="23" fillId="19" borderId="61" xfId="0" applyFont="1" applyFill="1" applyBorder="1" applyAlignment="1">
      <alignment horizontal="center"/>
    </xf>
    <xf numFmtId="3" fontId="23" fillId="19" borderId="62" xfId="0" applyNumberFormat="1" applyFont="1" applyFill="1" applyBorder="1" applyAlignment="1">
      <alignment/>
    </xf>
    <xf numFmtId="0" fontId="26" fillId="0" borderId="0" xfId="48" applyFont="1">
      <alignment/>
      <protection/>
    </xf>
    <xf numFmtId="0" fontId="25" fillId="0" borderId="46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4" fontId="23" fillId="0" borderId="56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0" fontId="25" fillId="0" borderId="48" xfId="0" applyFont="1" applyBorder="1" applyAlignment="1">
      <alignment horizontal="left"/>
    </xf>
    <xf numFmtId="4" fontId="23" fillId="0" borderId="63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0" fontId="25" fillId="19" borderId="59" xfId="0" applyFont="1" applyFill="1" applyBorder="1" applyAlignment="1">
      <alignment horizontal="left"/>
    </xf>
    <xf numFmtId="4" fontId="23" fillId="19" borderId="59" xfId="0" applyNumberFormat="1" applyFont="1" applyFill="1" applyBorder="1" applyAlignment="1">
      <alignment/>
    </xf>
    <xf numFmtId="4" fontId="23" fillId="19" borderId="36" xfId="0" applyNumberFormat="1" applyFont="1" applyFill="1" applyBorder="1" applyAlignment="1">
      <alignment/>
    </xf>
    <xf numFmtId="0" fontId="25" fillId="19" borderId="61" xfId="0" applyFont="1" applyFill="1" applyBorder="1" applyAlignment="1">
      <alignment horizontal="left"/>
    </xf>
    <xf numFmtId="4" fontId="23" fillId="19" borderId="64" xfId="0" applyNumberFormat="1" applyFont="1" applyFill="1" applyBorder="1" applyAlignment="1">
      <alignment/>
    </xf>
    <xf numFmtId="4" fontId="26" fillId="0" borderId="45" xfId="0" applyNumberFormat="1" applyFont="1" applyBorder="1" applyAlignment="1">
      <alignment horizontal="right"/>
    </xf>
    <xf numFmtId="4" fontId="26" fillId="0" borderId="41" xfId="0" applyNumberFormat="1" applyFont="1" applyBorder="1" applyAlignment="1">
      <alignment horizontal="right"/>
    </xf>
    <xf numFmtId="0" fontId="26" fillId="0" borderId="45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4" fontId="26" fillId="0" borderId="65" xfId="0" applyNumberFormat="1" applyFont="1" applyBorder="1" applyAlignment="1">
      <alignment/>
    </xf>
    <xf numFmtId="4" fontId="26" fillId="0" borderId="41" xfId="0" applyNumberFormat="1" applyFont="1" applyBorder="1" applyAlignment="1">
      <alignment/>
    </xf>
    <xf numFmtId="0" fontId="26" fillId="0" borderId="57" xfId="0" applyFont="1" applyBorder="1" applyAlignment="1">
      <alignment horizontal="left"/>
    </xf>
    <xf numFmtId="4" fontId="26" fillId="0" borderId="57" xfId="0" applyNumberFormat="1" applyFont="1" applyBorder="1" applyAlignment="1">
      <alignment horizontal="right"/>
    </xf>
    <xf numFmtId="4" fontId="26" fillId="0" borderId="22" xfId="0" applyNumberFormat="1" applyFont="1" applyBorder="1" applyAlignment="1">
      <alignment horizontal="right"/>
    </xf>
    <xf numFmtId="4" fontId="26" fillId="0" borderId="66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0" fontId="26" fillId="0" borderId="58" xfId="0" applyFont="1" applyBorder="1" applyAlignment="1">
      <alignment horizontal="left"/>
    </xf>
    <xf numFmtId="4" fontId="26" fillId="0" borderId="11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4" fontId="26" fillId="0" borderId="67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right"/>
    </xf>
    <xf numFmtId="0" fontId="26" fillId="0" borderId="56" xfId="0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45" xfId="0" applyFont="1" applyBorder="1" applyAlignment="1">
      <alignment/>
    </xf>
    <xf numFmtId="4" fontId="26" fillId="0" borderId="45" xfId="0" applyNumberFormat="1" applyFont="1" applyFill="1" applyBorder="1" applyAlignment="1">
      <alignment/>
    </xf>
    <xf numFmtId="4" fontId="26" fillId="0" borderId="41" xfId="0" applyNumberFormat="1" applyFont="1" applyFill="1" applyBorder="1" applyAlignment="1">
      <alignment/>
    </xf>
    <xf numFmtId="0" fontId="26" fillId="0" borderId="0" xfId="50" applyFont="1">
      <alignment/>
      <protection/>
    </xf>
    <xf numFmtId="0" fontId="26" fillId="0" borderId="57" xfId="0" applyFont="1" applyBorder="1" applyAlignment="1">
      <alignment/>
    </xf>
    <xf numFmtId="4" fontId="26" fillId="0" borderId="57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/>
    </xf>
    <xf numFmtId="0" fontId="26" fillId="0" borderId="67" xfId="0" applyFont="1" applyBorder="1" applyAlignment="1">
      <alignment/>
    </xf>
    <xf numFmtId="4" fontId="23" fillId="0" borderId="20" xfId="0" applyNumberFormat="1" applyFont="1" applyBorder="1" applyAlignment="1">
      <alignment/>
    </xf>
    <xf numFmtId="0" fontId="25" fillId="0" borderId="57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5" fillId="0" borderId="68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4" fontId="23" fillId="0" borderId="24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6" fillId="0" borderId="57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19" borderId="69" xfId="0" applyFont="1" applyFill="1" applyBorder="1" applyAlignment="1">
      <alignment horizontal="center"/>
    </xf>
    <xf numFmtId="0" fontId="25" fillId="19" borderId="70" xfId="0" applyFont="1" applyFill="1" applyBorder="1" applyAlignment="1">
      <alignment horizontal="center"/>
    </xf>
    <xf numFmtId="4" fontId="23" fillId="0" borderId="19" xfId="0" applyNumberFormat="1" applyFont="1" applyBorder="1" applyAlignment="1">
      <alignment/>
    </xf>
    <xf numFmtId="4" fontId="26" fillId="0" borderId="40" xfId="0" applyNumberFormat="1" applyFont="1" applyBorder="1" applyAlignment="1">
      <alignment/>
    </xf>
    <xf numFmtId="4" fontId="26" fillId="0" borderId="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0" fontId="25" fillId="0" borderId="0" xfId="0" applyFont="1" applyAlignment="1">
      <alignment/>
    </xf>
    <xf numFmtId="3" fontId="26" fillId="0" borderId="64" xfId="0" applyNumberFormat="1" applyFont="1" applyBorder="1" applyAlignment="1">
      <alignment vertical="center" wrapText="1"/>
    </xf>
    <xf numFmtId="3" fontId="26" fillId="0" borderId="36" xfId="0" applyNumberFormat="1" applyFont="1" applyBorder="1" applyAlignment="1">
      <alignment vertical="center" wrapText="1"/>
    </xf>
    <xf numFmtId="0" fontId="32" fillId="0" borderId="71" xfId="0" applyFont="1" applyBorder="1" applyAlignment="1">
      <alignment wrapText="1"/>
    </xf>
    <xf numFmtId="0" fontId="26" fillId="19" borderId="19" xfId="0" applyFont="1" applyFill="1" applyBorder="1" applyAlignment="1">
      <alignment horizontal="center" vertical="top" wrapText="1"/>
    </xf>
    <xf numFmtId="0" fontId="26" fillId="19" borderId="20" xfId="0" applyFont="1" applyFill="1" applyBorder="1" applyAlignment="1">
      <alignment horizontal="center" vertical="top" wrapText="1"/>
    </xf>
    <xf numFmtId="3" fontId="26" fillId="0" borderId="6" xfId="0" applyNumberFormat="1" applyFont="1" applyFill="1" applyBorder="1" applyAlignment="1">
      <alignment horizontal="right" vertical="top" wrapText="1"/>
    </xf>
    <xf numFmtId="3" fontId="26" fillId="0" borderId="22" xfId="0" applyNumberFormat="1" applyFont="1" applyFill="1" applyBorder="1" applyAlignment="1">
      <alignment horizontal="right" vertical="top" wrapText="1"/>
    </xf>
    <xf numFmtId="3" fontId="33" fillId="19" borderId="13" xfId="0" applyNumberFormat="1" applyFont="1" applyFill="1" applyBorder="1" applyAlignment="1">
      <alignment horizontal="right" vertical="top" wrapText="1"/>
    </xf>
    <xf numFmtId="3" fontId="33" fillId="19" borderId="14" xfId="0" applyNumberFormat="1" applyFont="1" applyFill="1" applyBorder="1" applyAlignment="1">
      <alignment horizontal="right" vertical="top" wrapText="1"/>
    </xf>
    <xf numFmtId="3" fontId="26" fillId="0" borderId="19" xfId="0" applyNumberFormat="1" applyFont="1" applyFill="1" applyBorder="1" applyAlignment="1">
      <alignment horizontal="right" vertical="top" wrapText="1"/>
    </xf>
    <xf numFmtId="3" fontId="26" fillId="0" borderId="20" xfId="0" applyNumberFormat="1" applyFont="1" applyFill="1" applyBorder="1" applyAlignment="1">
      <alignment horizontal="right" vertical="top" wrapText="1"/>
    </xf>
    <xf numFmtId="3" fontId="33" fillId="19" borderId="25" xfId="0" applyNumberFormat="1" applyFont="1" applyFill="1" applyBorder="1" applyAlignment="1">
      <alignment horizontal="right" vertical="top" wrapText="1"/>
    </xf>
    <xf numFmtId="3" fontId="33" fillId="19" borderId="26" xfId="0" applyNumberFormat="1" applyFont="1" applyFill="1" applyBorder="1" applyAlignment="1">
      <alignment horizontal="right" vertical="top" wrapText="1"/>
    </xf>
    <xf numFmtId="0" fontId="29" fillId="0" borderId="0" xfId="0" applyFont="1" applyFill="1" applyAlignment="1">
      <alignment vertical="top" wrapText="1"/>
    </xf>
    <xf numFmtId="3" fontId="26" fillId="19" borderId="6" xfId="0" applyNumberFormat="1" applyFont="1" applyFill="1" applyBorder="1" applyAlignment="1">
      <alignment horizontal="right" vertical="top" wrapText="1"/>
    </xf>
    <xf numFmtId="3" fontId="26" fillId="19" borderId="22" xfId="0" applyNumberFormat="1" applyFont="1" applyFill="1" applyBorder="1" applyAlignment="1">
      <alignment horizontal="right" vertical="top" wrapText="1"/>
    </xf>
    <xf numFmtId="3" fontId="26" fillId="19" borderId="25" xfId="0" applyNumberFormat="1" applyFont="1" applyFill="1" applyBorder="1" applyAlignment="1">
      <alignment horizontal="right" vertical="top" wrapText="1"/>
    </xf>
    <xf numFmtId="3" fontId="26" fillId="19" borderId="26" xfId="0" applyNumberFormat="1" applyFont="1" applyFill="1" applyBorder="1" applyAlignment="1">
      <alignment horizontal="right" vertical="top" wrapText="1"/>
    </xf>
    <xf numFmtId="0" fontId="26" fillId="19" borderId="72" xfId="0" applyFont="1" applyFill="1" applyBorder="1" applyAlignment="1">
      <alignment horizontal="center" vertical="top" wrapText="1"/>
    </xf>
    <xf numFmtId="3" fontId="26" fillId="0" borderId="11" xfId="0" applyNumberFormat="1" applyFont="1" applyFill="1" applyBorder="1" applyAlignment="1">
      <alignment horizontal="right" vertical="top" wrapText="1"/>
    </xf>
    <xf numFmtId="3" fontId="33" fillId="19" borderId="66" xfId="0" applyNumberFormat="1" applyFont="1" applyFill="1" applyBorder="1" applyAlignment="1">
      <alignment horizontal="right" vertical="top" wrapText="1"/>
    </xf>
    <xf numFmtId="3" fontId="26" fillId="0" borderId="72" xfId="0" applyNumberFormat="1" applyFont="1" applyFill="1" applyBorder="1" applyAlignment="1">
      <alignment horizontal="right" vertical="top" wrapText="1"/>
    </xf>
    <xf numFmtId="3" fontId="33" fillId="19" borderId="24" xfId="0" applyNumberFormat="1" applyFont="1" applyFill="1" applyBorder="1" applyAlignment="1">
      <alignment horizontal="right" vertical="top" wrapText="1"/>
    </xf>
    <xf numFmtId="3" fontId="26" fillId="19" borderId="11" xfId="0" applyNumberFormat="1" applyFont="1" applyFill="1" applyBorder="1" applyAlignment="1">
      <alignment horizontal="right" vertical="top" wrapText="1"/>
    </xf>
    <xf numFmtId="3" fontId="26" fillId="19" borderId="24" xfId="0" applyNumberFormat="1" applyFont="1" applyFill="1" applyBorder="1" applyAlignment="1">
      <alignment horizontal="right" vertical="top" wrapText="1"/>
    </xf>
    <xf numFmtId="0" fontId="26" fillId="0" borderId="45" xfId="0" applyFont="1" applyFill="1" applyBorder="1" applyAlignment="1">
      <alignment horizontal="left" vertical="top" wrapText="1"/>
    </xf>
    <xf numFmtId="0" fontId="26" fillId="0" borderId="73" xfId="0" applyFont="1" applyFill="1" applyBorder="1" applyAlignment="1">
      <alignment horizontal="left" vertical="top" wrapText="1"/>
    </xf>
    <xf numFmtId="3" fontId="26" fillId="0" borderId="40" xfId="0" applyNumberFormat="1" applyFont="1" applyFill="1" applyBorder="1" applyAlignment="1">
      <alignment horizontal="right" vertical="top" wrapText="1"/>
    </xf>
    <xf numFmtId="3" fontId="26" fillId="0" borderId="65" xfId="0" applyNumberFormat="1" applyFont="1" applyFill="1" applyBorder="1" applyAlignment="1">
      <alignment horizontal="right" vertical="top" wrapText="1"/>
    </xf>
    <xf numFmtId="3" fontId="26" fillId="0" borderId="41" xfId="0" applyNumberFormat="1" applyFont="1" applyFill="1" applyBorder="1" applyAlignment="1">
      <alignment horizontal="right" vertical="top" wrapText="1"/>
    </xf>
    <xf numFmtId="213" fontId="34" fillId="19" borderId="74" xfId="48" applyNumberFormat="1" applyFont="1" applyFill="1" applyBorder="1" applyAlignment="1">
      <alignment/>
      <protection/>
    </xf>
    <xf numFmtId="213" fontId="34" fillId="19" borderId="69" xfId="48" applyNumberFormat="1" applyFont="1" applyFill="1" applyBorder="1" applyAlignment="1">
      <alignment/>
      <protection/>
    </xf>
    <xf numFmtId="213" fontId="34" fillId="19" borderId="31" xfId="48" applyNumberFormat="1" applyFont="1" applyFill="1" applyBorder="1" applyAlignment="1">
      <alignment/>
      <protection/>
    </xf>
    <xf numFmtId="213" fontId="36" fillId="0" borderId="0" xfId="48" applyNumberFormat="1" applyFont="1">
      <alignment/>
      <protection/>
    </xf>
    <xf numFmtId="213" fontId="34" fillId="19" borderId="75" xfId="48" applyNumberFormat="1" applyFont="1" applyFill="1" applyBorder="1">
      <alignment/>
      <protection/>
    </xf>
    <xf numFmtId="213" fontId="34" fillId="19" borderId="35" xfId="48" applyNumberFormat="1" applyFont="1" applyFill="1" applyBorder="1">
      <alignment/>
      <protection/>
    </xf>
    <xf numFmtId="213" fontId="34" fillId="19" borderId="36" xfId="48" applyNumberFormat="1" applyFont="1" applyFill="1" applyBorder="1">
      <alignment/>
      <protection/>
    </xf>
    <xf numFmtId="213" fontId="34" fillId="19" borderId="34" xfId="0" applyNumberFormat="1" applyFont="1" applyFill="1" applyBorder="1" applyAlignment="1">
      <alignment/>
    </xf>
    <xf numFmtId="213" fontId="34" fillId="19" borderId="76" xfId="48" applyNumberFormat="1" applyFont="1" applyFill="1" applyBorder="1">
      <alignment/>
      <protection/>
    </xf>
    <xf numFmtId="213" fontId="34" fillId="19" borderId="70" xfId="48" applyNumberFormat="1" applyFont="1" applyFill="1" applyBorder="1">
      <alignment/>
      <protection/>
    </xf>
    <xf numFmtId="213" fontId="34" fillId="19" borderId="33" xfId="48" applyNumberFormat="1" applyFont="1" applyFill="1" applyBorder="1">
      <alignment/>
      <protection/>
    </xf>
    <xf numFmtId="213" fontId="34" fillId="19" borderId="76" xfId="48" applyNumberFormat="1" applyFont="1" applyFill="1" applyBorder="1" applyAlignment="1">
      <alignment/>
      <protection/>
    </xf>
    <xf numFmtId="213" fontId="34" fillId="19" borderId="77" xfId="0" applyNumberFormat="1" applyFont="1" applyFill="1" applyBorder="1" applyAlignment="1">
      <alignment/>
    </xf>
    <xf numFmtId="213" fontId="37" fillId="0" borderId="0" xfId="48" applyNumberFormat="1" applyFont="1">
      <alignment/>
      <protection/>
    </xf>
    <xf numFmtId="213" fontId="35" fillId="0" borderId="20" xfId="48" applyNumberFormat="1" applyFont="1" applyBorder="1">
      <alignment/>
      <protection/>
    </xf>
    <xf numFmtId="213" fontId="35" fillId="0" borderId="22" xfId="48" applyNumberFormat="1" applyFont="1" applyBorder="1">
      <alignment/>
      <protection/>
    </xf>
    <xf numFmtId="213" fontId="38" fillId="0" borderId="22" xfId="48" applyNumberFormat="1" applyFont="1" applyBorder="1">
      <alignment/>
      <protection/>
    </xf>
    <xf numFmtId="213" fontId="34" fillId="0" borderId="22" xfId="48" applyNumberFormat="1" applyFont="1" applyFill="1" applyBorder="1">
      <alignment/>
      <protection/>
    </xf>
    <xf numFmtId="213" fontId="38" fillId="0" borderId="26" xfId="48" applyNumberFormat="1" applyFont="1" applyBorder="1">
      <alignment/>
      <protection/>
    </xf>
    <xf numFmtId="213" fontId="38" fillId="0" borderId="22" xfId="48" applyNumberFormat="1" applyFont="1" applyBorder="1" applyAlignment="1">
      <alignment/>
      <protection/>
    </xf>
    <xf numFmtId="213" fontId="35" fillId="0" borderId="14" xfId="48" applyNumberFormat="1" applyFont="1" applyBorder="1">
      <alignment/>
      <protection/>
    </xf>
    <xf numFmtId="213" fontId="34" fillId="0" borderId="20" xfId="48" applyNumberFormat="1" applyFont="1" applyBorder="1">
      <alignment/>
      <protection/>
    </xf>
    <xf numFmtId="213" fontId="34" fillId="0" borderId="22" xfId="48" applyNumberFormat="1" applyFont="1" applyBorder="1">
      <alignment/>
      <protection/>
    </xf>
    <xf numFmtId="213" fontId="39" fillId="0" borderId="22" xfId="48" applyNumberFormat="1" applyFont="1" applyBorder="1">
      <alignment/>
      <protection/>
    </xf>
    <xf numFmtId="213" fontId="39" fillId="0" borderId="26" xfId="48" applyNumberFormat="1" applyFont="1" applyBorder="1">
      <alignment/>
      <protection/>
    </xf>
    <xf numFmtId="213" fontId="34" fillId="0" borderId="14" xfId="48" applyNumberFormat="1" applyFont="1" applyBorder="1">
      <alignment/>
      <protection/>
    </xf>
    <xf numFmtId="3" fontId="26" fillId="0" borderId="6" xfId="48" applyNumberFormat="1" applyFont="1" applyFill="1" applyBorder="1">
      <alignment/>
      <protection/>
    </xf>
    <xf numFmtId="213" fontId="35" fillId="0" borderId="22" xfId="48" applyNumberFormat="1" applyFont="1" applyFill="1" applyBorder="1">
      <alignment/>
      <protection/>
    </xf>
    <xf numFmtId="4" fontId="26" fillId="0" borderId="11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10" fontId="34" fillId="19" borderId="36" xfId="0" applyNumberFormat="1" applyFont="1" applyFill="1" applyBorder="1" applyAlignment="1">
      <alignment/>
    </xf>
    <xf numFmtId="10" fontId="34" fillId="19" borderId="33" xfId="0" applyNumberFormat="1" applyFont="1" applyFill="1" applyBorder="1" applyAlignment="1">
      <alignment/>
    </xf>
    <xf numFmtId="3" fontId="26" fillId="0" borderId="45" xfId="51" applyFont="1" applyFill="1" applyBorder="1" applyAlignment="1">
      <alignment horizontal="left" vertical="center" wrapText="1"/>
      <protection/>
    </xf>
    <xf numFmtId="4" fontId="25" fillId="19" borderId="60" xfId="51" applyNumberFormat="1" applyFont="1" applyFill="1" applyBorder="1" applyAlignment="1">
      <alignment vertical="center" wrapText="1"/>
      <protection/>
    </xf>
    <xf numFmtId="4" fontId="25" fillId="19" borderId="61" xfId="51" applyNumberFormat="1" applyFont="1" applyFill="1" applyBorder="1" applyAlignment="1">
      <alignment vertical="center" wrapText="1"/>
      <protection/>
    </xf>
    <xf numFmtId="4" fontId="25" fillId="19" borderId="75" xfId="51" applyNumberFormat="1" applyFont="1" applyFill="1" applyBorder="1" applyAlignment="1">
      <alignment vertical="center" wrapText="1"/>
      <protection/>
    </xf>
    <xf numFmtId="4" fontId="25" fillId="19" borderId="35" xfId="51" applyNumberFormat="1" applyFont="1" applyFill="1" applyBorder="1" applyAlignment="1">
      <alignment vertical="center" wrapText="1"/>
      <protection/>
    </xf>
    <xf numFmtId="4" fontId="25" fillId="19" borderId="36" xfId="51" applyNumberFormat="1" applyFont="1" applyFill="1" applyBorder="1" applyAlignment="1">
      <alignment vertical="center" wrapText="1"/>
      <protection/>
    </xf>
    <xf numFmtId="0" fontId="25" fillId="19" borderId="18" xfId="0" applyFont="1" applyFill="1" applyBorder="1" applyAlignment="1">
      <alignment horizontal="center" vertical="center" wrapText="1"/>
    </xf>
    <xf numFmtId="0" fontId="25" fillId="19" borderId="19" xfId="0" applyFont="1" applyFill="1" applyBorder="1" applyAlignment="1">
      <alignment horizontal="center" vertical="center" wrapText="1"/>
    </xf>
    <xf numFmtId="0" fontId="25" fillId="19" borderId="76" xfId="0" applyFont="1" applyFill="1" applyBorder="1" applyAlignment="1">
      <alignment horizontal="center" vertical="center" wrapText="1"/>
    </xf>
    <xf numFmtId="0" fontId="25" fillId="19" borderId="70" xfId="0" applyFont="1" applyFill="1" applyBorder="1" applyAlignment="1">
      <alignment horizontal="center" vertical="center" wrapText="1"/>
    </xf>
    <xf numFmtId="4" fontId="23" fillId="0" borderId="72" xfId="0" applyNumberFormat="1" applyFont="1" applyBorder="1" applyAlignment="1">
      <alignment/>
    </xf>
    <xf numFmtId="10" fontId="34" fillId="19" borderId="31" xfId="0" applyNumberFormat="1" applyFont="1" applyFill="1" applyBorder="1" applyAlignment="1">
      <alignment/>
    </xf>
    <xf numFmtId="213" fontId="34" fillId="19" borderId="74" xfId="0" applyNumberFormat="1" applyFont="1" applyFill="1" applyBorder="1" applyAlignment="1">
      <alignment/>
    </xf>
    <xf numFmtId="3" fontId="26" fillId="0" borderId="50" xfId="0" applyNumberFormat="1" applyFont="1" applyBorder="1" applyAlignment="1">
      <alignment horizontal="center"/>
    </xf>
    <xf numFmtId="3" fontId="26" fillId="0" borderId="42" xfId="0" applyNumberFormat="1" applyFont="1" applyBorder="1" applyAlignment="1">
      <alignment horizontal="center"/>
    </xf>
    <xf numFmtId="3" fontId="23" fillId="19" borderId="60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vertical="top" wrapText="1"/>
    </xf>
    <xf numFmtId="0" fontId="29" fillId="0" borderId="6" xfId="0" applyFont="1" applyBorder="1" applyAlignment="1">
      <alignment/>
    </xf>
    <xf numFmtId="0" fontId="33" fillId="19" borderId="78" xfId="0" applyFont="1" applyFill="1" applyBorder="1" applyAlignment="1">
      <alignment horizontal="left" vertical="top" wrapText="1"/>
    </xf>
    <xf numFmtId="4" fontId="26" fillId="0" borderId="67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/>
    </xf>
    <xf numFmtId="4" fontId="26" fillId="0" borderId="57" xfId="0" applyNumberFormat="1" applyFont="1" applyFill="1" applyBorder="1" applyAlignment="1">
      <alignment horizontal="right"/>
    </xf>
    <xf numFmtId="4" fontId="26" fillId="0" borderId="22" xfId="0" applyNumberFormat="1" applyFont="1" applyFill="1" applyBorder="1" applyAlignment="1">
      <alignment horizontal="right"/>
    </xf>
    <xf numFmtId="0" fontId="26" fillId="0" borderId="57" xfId="0" applyFont="1" applyFill="1" applyBorder="1" applyAlignment="1">
      <alignment horizontal="left"/>
    </xf>
    <xf numFmtId="0" fontId="26" fillId="0" borderId="79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80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 vertical="top" wrapText="1"/>
    </xf>
    <xf numFmtId="0" fontId="26" fillId="0" borderId="81" xfId="0" applyFont="1" applyFill="1" applyBorder="1" applyAlignment="1">
      <alignment horizontal="left" vertical="top" wrapText="1"/>
    </xf>
    <xf numFmtId="0" fontId="26" fillId="0" borderId="57" xfId="0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/>
    </xf>
    <xf numFmtId="0" fontId="25" fillId="19" borderId="46" xfId="0" applyFont="1" applyFill="1" applyBorder="1" applyAlignment="1">
      <alignment horizontal="center" vertical="center"/>
    </xf>
    <xf numFmtId="0" fontId="25" fillId="19" borderId="82" xfId="0" applyFont="1" applyFill="1" applyBorder="1" applyAlignment="1">
      <alignment horizontal="center" vertical="center"/>
    </xf>
    <xf numFmtId="0" fontId="25" fillId="19" borderId="52" xfId="0" applyFont="1" applyFill="1" applyBorder="1" applyAlignment="1">
      <alignment horizontal="center" vertical="center"/>
    </xf>
    <xf numFmtId="0" fontId="25" fillId="19" borderId="77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33" fillId="19" borderId="83" xfId="0" applyFont="1" applyFill="1" applyBorder="1" applyAlignment="1">
      <alignment horizontal="left" vertical="top" wrapText="1"/>
    </xf>
    <xf numFmtId="0" fontId="33" fillId="19" borderId="25" xfId="0" applyFont="1" applyFill="1" applyBorder="1" applyAlignment="1">
      <alignment vertical="top" wrapText="1"/>
    </xf>
    <xf numFmtId="0" fontId="29" fillId="0" borderId="25" xfId="0" applyFont="1" applyBorder="1" applyAlignment="1">
      <alignment/>
    </xf>
    <xf numFmtId="0" fontId="33" fillId="19" borderId="19" xfId="0" applyFont="1" applyFill="1" applyBorder="1" applyAlignment="1">
      <alignment vertical="top" wrapText="1"/>
    </xf>
    <xf numFmtId="0" fontId="29" fillId="0" borderId="19" xfId="0" applyFont="1" applyBorder="1" applyAlignment="1">
      <alignment/>
    </xf>
    <xf numFmtId="0" fontId="26" fillId="0" borderId="84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33" fillId="19" borderId="84" xfId="0" applyFont="1" applyFill="1" applyBorder="1" applyAlignment="1">
      <alignment horizontal="left" vertical="top" wrapText="1"/>
    </xf>
    <xf numFmtId="0" fontId="33" fillId="19" borderId="27" xfId="0" applyFont="1" applyFill="1" applyBorder="1" applyAlignment="1">
      <alignment horizontal="left" vertical="top" wrapText="1"/>
    </xf>
    <xf numFmtId="0" fontId="25" fillId="19" borderId="49" xfId="0" applyFont="1" applyFill="1" applyBorder="1" applyAlignment="1">
      <alignment horizontal="center" vertical="center"/>
    </xf>
    <xf numFmtId="0" fontId="25" fillId="19" borderId="55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left"/>
    </xf>
    <xf numFmtId="0" fontId="26" fillId="0" borderId="80" xfId="0" applyFont="1" applyBorder="1" applyAlignment="1">
      <alignment horizontal="left"/>
    </xf>
    <xf numFmtId="0" fontId="26" fillId="0" borderId="45" xfId="48" applyFont="1" applyBorder="1" applyAlignment="1">
      <alignment horizontal="left"/>
      <protection/>
    </xf>
    <xf numFmtId="0" fontId="26" fillId="0" borderId="85" xfId="48" applyFont="1" applyBorder="1" applyAlignment="1">
      <alignment horizontal="left"/>
      <protection/>
    </xf>
    <xf numFmtId="0" fontId="26" fillId="0" borderId="57" xfId="0" applyFont="1" applyBorder="1" applyAlignment="1">
      <alignment horizontal="left"/>
    </xf>
    <xf numFmtId="0" fontId="26" fillId="0" borderId="79" xfId="0" applyFont="1" applyBorder="1" applyAlignment="1">
      <alignment horizontal="left"/>
    </xf>
    <xf numFmtId="0" fontId="26" fillId="0" borderId="84" xfId="0" applyFont="1" applyBorder="1" applyAlignment="1">
      <alignment horizontal="left"/>
    </xf>
    <xf numFmtId="0" fontId="26" fillId="0" borderId="86" xfId="0" applyFont="1" applyBorder="1" applyAlignment="1">
      <alignment horizontal="left"/>
    </xf>
    <xf numFmtId="0" fontId="26" fillId="0" borderId="57" xfId="48" applyFont="1" applyFill="1" applyBorder="1" applyAlignment="1">
      <alignment horizontal="left"/>
      <protection/>
    </xf>
    <xf numFmtId="0" fontId="26" fillId="0" borderId="79" xfId="48" applyFont="1" applyFill="1" applyBorder="1" applyAlignment="1">
      <alignment horizontal="left"/>
      <protection/>
    </xf>
    <xf numFmtId="3" fontId="26" fillId="0" borderId="84" xfId="51" applyFont="1" applyFill="1" applyBorder="1" applyAlignment="1">
      <alignment horizontal="left" vertical="center" wrapText="1"/>
      <protection/>
    </xf>
    <xf numFmtId="3" fontId="26" fillId="0" borderId="86" xfId="51" applyFont="1" applyFill="1" applyBorder="1" applyAlignment="1">
      <alignment horizontal="left" vertical="center" wrapText="1"/>
      <protection/>
    </xf>
    <xf numFmtId="3" fontId="25" fillId="19" borderId="59" xfId="51" applyFont="1" applyFill="1" applyBorder="1" applyAlignment="1">
      <alignment horizontal="left" vertical="center" wrapText="1"/>
      <protection/>
    </xf>
    <xf numFmtId="3" fontId="25" fillId="19" borderId="62" xfId="51" applyFont="1" applyFill="1" applyBorder="1" applyAlignment="1">
      <alignment horizontal="left" vertical="center" wrapText="1"/>
      <protection/>
    </xf>
    <xf numFmtId="3" fontId="26" fillId="0" borderId="57" xfId="51" applyFont="1" applyFill="1" applyBorder="1" applyAlignment="1">
      <alignment horizontal="left" vertical="center" wrapText="1"/>
      <protection/>
    </xf>
    <xf numFmtId="3" fontId="26" fillId="0" borderId="79" xfId="51" applyFont="1" applyFill="1" applyBorder="1" applyAlignment="1">
      <alignment horizontal="left" vertical="center" wrapText="1"/>
      <protection/>
    </xf>
    <xf numFmtId="3" fontId="25" fillId="19" borderId="68" xfId="51" applyFont="1" applyFill="1" applyBorder="1" applyAlignment="1">
      <alignment horizontal="left" vertical="center" wrapText="1"/>
      <protection/>
    </xf>
    <xf numFmtId="3" fontId="25" fillId="19" borderId="80" xfId="51" applyFont="1" applyFill="1" applyBorder="1" applyAlignment="1">
      <alignment horizontal="left" vertical="center" wrapText="1"/>
      <protection/>
    </xf>
    <xf numFmtId="0" fontId="25" fillId="19" borderId="47" xfId="0" applyFont="1" applyFill="1" applyBorder="1" applyAlignment="1">
      <alignment horizontal="center" vertical="center" wrapText="1"/>
    </xf>
    <xf numFmtId="0" fontId="25" fillId="19" borderId="50" xfId="0" applyFont="1" applyFill="1" applyBorder="1" applyAlignment="1">
      <alignment horizontal="center" vertical="center" wrapText="1"/>
    </xf>
    <xf numFmtId="0" fontId="25" fillId="19" borderId="53" xfId="0" applyFont="1" applyFill="1" applyBorder="1" applyAlignment="1">
      <alignment horizontal="center" vertical="center" wrapText="1"/>
    </xf>
    <xf numFmtId="3" fontId="22" fillId="19" borderId="46" xfId="0" applyNumberFormat="1" applyFont="1" applyFill="1" applyBorder="1" applyAlignment="1">
      <alignment horizontal="center" vertical="center" wrapText="1"/>
    </xf>
    <xf numFmtId="3" fontId="22" fillId="19" borderId="49" xfId="0" applyNumberFormat="1" applyFont="1" applyFill="1" applyBorder="1" applyAlignment="1">
      <alignment horizontal="center" vertical="center" wrapText="1"/>
    </xf>
    <xf numFmtId="3" fontId="22" fillId="19" borderId="52" xfId="0" applyNumberFormat="1" applyFont="1" applyFill="1" applyBorder="1" applyAlignment="1">
      <alignment horizontal="center" vertical="center" wrapText="1"/>
    </xf>
    <xf numFmtId="3" fontId="22" fillId="19" borderId="55" xfId="0" applyNumberFormat="1" applyFont="1" applyFill="1" applyBorder="1" applyAlignment="1">
      <alignment horizontal="center" vertical="center" wrapText="1"/>
    </xf>
    <xf numFmtId="0" fontId="25" fillId="24" borderId="68" xfId="0" applyFont="1" applyFill="1" applyBorder="1" applyAlignment="1">
      <alignment horizontal="left" vertical="center"/>
    </xf>
    <xf numFmtId="0" fontId="25" fillId="24" borderId="44" xfId="0" applyFont="1" applyFill="1" applyBorder="1" applyAlignment="1">
      <alignment horizontal="left" vertical="center"/>
    </xf>
    <xf numFmtId="0" fontId="25" fillId="24" borderId="57" xfId="0" applyFont="1" applyFill="1" applyBorder="1" applyAlignment="1">
      <alignment horizontal="left" vertical="center"/>
    </xf>
    <xf numFmtId="0" fontId="25" fillId="24" borderId="58" xfId="0" applyFont="1" applyFill="1" applyBorder="1" applyAlignment="1">
      <alignment horizontal="left" vertical="center"/>
    </xf>
    <xf numFmtId="0" fontId="25" fillId="24" borderId="84" xfId="0" applyFont="1" applyFill="1" applyBorder="1" applyAlignment="1">
      <alignment horizontal="left" vertical="center"/>
    </xf>
    <xf numFmtId="0" fontId="25" fillId="24" borderId="87" xfId="0" applyFont="1" applyFill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84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5" fillId="19" borderId="59" xfId="0" applyFont="1" applyFill="1" applyBorder="1" applyAlignment="1">
      <alignment horizontal="left" vertical="center"/>
    </xf>
    <xf numFmtId="0" fontId="25" fillId="19" borderId="34" xfId="0" applyFont="1" applyFill="1" applyBorder="1" applyAlignment="1">
      <alignment horizontal="left" vertical="center"/>
    </xf>
    <xf numFmtId="0" fontId="30" fillId="0" borderId="21" xfId="0" applyFont="1" applyBorder="1" applyAlignment="1">
      <alignment horizontal="right" vertical="center" wrapText="1"/>
    </xf>
    <xf numFmtId="0" fontId="31" fillId="0" borderId="21" xfId="48" applyFont="1" applyBorder="1" applyAlignment="1">
      <alignment horizontal="right" vertical="center" wrapText="1"/>
      <protection/>
    </xf>
    <xf numFmtId="0" fontId="26" fillId="0" borderId="2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5" fillId="19" borderId="46" xfId="48" applyFont="1" applyFill="1" applyBorder="1" applyAlignment="1">
      <alignment horizontal="center" vertical="center"/>
      <protection/>
    </xf>
    <xf numFmtId="0" fontId="25" fillId="19" borderId="49" xfId="48" applyFont="1" applyFill="1" applyBorder="1" applyAlignment="1">
      <alignment horizontal="center" vertical="center"/>
      <protection/>
    </xf>
    <xf numFmtId="0" fontId="25" fillId="19" borderId="56" xfId="48" applyFont="1" applyFill="1" applyBorder="1" applyAlignment="1">
      <alignment horizontal="center" vertical="center"/>
      <protection/>
    </xf>
    <xf numFmtId="0" fontId="25" fillId="19" borderId="51" xfId="48" applyFont="1" applyFill="1" applyBorder="1" applyAlignment="1">
      <alignment horizontal="center" vertical="center"/>
      <protection/>
    </xf>
    <xf numFmtId="0" fontId="30" fillId="0" borderId="2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213" fontId="34" fillId="19" borderId="76" xfId="50" applyNumberFormat="1" applyFont="1" applyFill="1" applyBorder="1" applyAlignment="1">
      <alignment horizontal="left"/>
      <protection/>
    </xf>
    <xf numFmtId="213" fontId="34" fillId="19" borderId="32" xfId="50" applyNumberFormat="1" applyFont="1" applyFill="1" applyBorder="1" applyAlignment="1">
      <alignment horizontal="left"/>
      <protection/>
    </xf>
    <xf numFmtId="213" fontId="34" fillId="19" borderId="75" xfId="0" applyNumberFormat="1" applyFont="1" applyFill="1" applyBorder="1" applyAlignment="1">
      <alignment horizontal="left"/>
    </xf>
    <xf numFmtId="213" fontId="34" fillId="19" borderId="64" xfId="0" applyNumberFormat="1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66" xfId="0" applyFont="1" applyBorder="1" applyAlignment="1">
      <alignment horizontal="left"/>
    </xf>
    <xf numFmtId="0" fontId="30" fillId="0" borderId="21" xfId="0" applyFont="1" applyBorder="1" applyAlignment="1">
      <alignment horizontal="right" vertical="center"/>
    </xf>
    <xf numFmtId="0" fontId="31" fillId="0" borderId="21" xfId="0" applyFont="1" applyBorder="1" applyAlignment="1">
      <alignment horizontal="right" vertical="center"/>
    </xf>
    <xf numFmtId="0" fontId="26" fillId="0" borderId="18" xfId="0" applyFont="1" applyBorder="1" applyAlignment="1">
      <alignment horizontal="left"/>
    </xf>
    <xf numFmtId="0" fontId="26" fillId="0" borderId="72" xfId="0" applyFont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21" xfId="48" applyFont="1" applyBorder="1" applyAlignment="1">
      <alignment horizontal="left"/>
      <protection/>
    </xf>
    <xf numFmtId="0" fontId="26" fillId="0" borderId="11" xfId="48" applyFont="1" applyBorder="1" applyAlignment="1">
      <alignment horizontal="left"/>
      <protection/>
    </xf>
    <xf numFmtId="3" fontId="25" fillId="19" borderId="47" xfId="0" applyNumberFormat="1" applyFont="1" applyFill="1" applyBorder="1" applyAlignment="1">
      <alignment horizontal="center" vertical="center" wrapText="1"/>
    </xf>
    <xf numFmtId="3" fontId="25" fillId="19" borderId="53" xfId="0" applyNumberFormat="1" applyFont="1" applyFill="1" applyBorder="1" applyAlignment="1">
      <alignment horizontal="center" vertical="center" wrapText="1"/>
    </xf>
    <xf numFmtId="0" fontId="25" fillId="19" borderId="18" xfId="0" applyFont="1" applyFill="1" applyBorder="1" applyAlignment="1">
      <alignment horizontal="center" vertical="center"/>
    </xf>
    <xf numFmtId="0" fontId="25" fillId="19" borderId="20" xfId="0" applyFont="1" applyFill="1" applyBorder="1" applyAlignment="1">
      <alignment horizontal="center" vertical="center"/>
    </xf>
    <xf numFmtId="0" fontId="25" fillId="19" borderId="21" xfId="0" applyFont="1" applyFill="1" applyBorder="1" applyAlignment="1" quotePrefix="1">
      <alignment horizontal="center" vertical="center"/>
    </xf>
    <xf numFmtId="0" fontId="25" fillId="19" borderId="12" xfId="0" applyFont="1" applyFill="1" applyBorder="1" applyAlignment="1">
      <alignment horizontal="center" vertical="center"/>
    </xf>
    <xf numFmtId="0" fontId="25" fillId="19" borderId="22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/>
    </xf>
    <xf numFmtId="0" fontId="22" fillId="19" borderId="59" xfId="0" applyFont="1" applyFill="1" applyBorder="1" applyAlignment="1">
      <alignment horizontal="left" vertical="center"/>
    </xf>
    <xf numFmtId="0" fontId="22" fillId="19" borderId="61" xfId="0" applyFont="1" applyFill="1" applyBorder="1" applyAlignment="1">
      <alignment horizontal="left" vertical="center"/>
    </xf>
    <xf numFmtId="0" fontId="29" fillId="0" borderId="61" xfId="0" applyFont="1" applyBorder="1" applyAlignment="1">
      <alignment/>
    </xf>
    <xf numFmtId="0" fontId="29" fillId="0" borderId="62" xfId="0" applyFont="1" applyBorder="1" applyAlignment="1">
      <alignment/>
    </xf>
    <xf numFmtId="0" fontId="25" fillId="19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5" fillId="19" borderId="84" xfId="48" applyFont="1" applyFill="1" applyBorder="1" applyAlignment="1">
      <alignment horizontal="center" vertical="center" wrapText="1"/>
      <protection/>
    </xf>
    <xf numFmtId="0" fontId="26" fillId="19" borderId="87" xfId="48" applyFont="1" applyFill="1" applyBorder="1" applyAlignment="1">
      <alignment horizontal="center" vertical="center" wrapText="1"/>
      <protection/>
    </xf>
    <xf numFmtId="0" fontId="26" fillId="19" borderId="86" xfId="48" applyFont="1" applyFill="1" applyBorder="1" applyAlignment="1">
      <alignment horizontal="center" vertical="center" wrapText="1"/>
      <protection/>
    </xf>
    <xf numFmtId="213" fontId="34" fillId="19" borderId="56" xfId="0" applyNumberFormat="1" applyFont="1" applyFill="1" applyBorder="1" applyAlignment="1" applyProtection="1">
      <alignment horizontal="left"/>
      <protection locked="0"/>
    </xf>
    <xf numFmtId="213" fontId="34" fillId="19" borderId="0" xfId="0" applyNumberFormat="1" applyFont="1" applyFill="1" applyBorder="1" applyAlignment="1" applyProtection="1">
      <alignment horizontal="left"/>
      <protection locked="0"/>
    </xf>
    <xf numFmtId="169" fontId="25" fillId="24" borderId="19" xfId="0" applyNumberFormat="1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169" fontId="25" fillId="24" borderId="6" xfId="0" applyNumberFormat="1" applyFont="1" applyFill="1" applyBorder="1" applyAlignment="1">
      <alignment vertical="center"/>
    </xf>
    <xf numFmtId="0" fontId="26" fillId="0" borderId="22" xfId="0" applyFont="1" applyBorder="1" applyAlignment="1">
      <alignment vertical="center"/>
    </xf>
    <xf numFmtId="169" fontId="25" fillId="24" borderId="25" xfId="0" applyNumberFormat="1" applyFont="1" applyFill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5" fillId="19" borderId="46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67" xfId="0" applyFont="1" applyBorder="1" applyAlignment="1">
      <alignment/>
    </xf>
    <xf numFmtId="0" fontId="29" fillId="0" borderId="88" xfId="0" applyFont="1" applyBorder="1" applyAlignment="1">
      <alignment/>
    </xf>
    <xf numFmtId="0" fontId="29" fillId="0" borderId="29" xfId="0" applyFont="1" applyBorder="1" applyAlignment="1">
      <alignment/>
    </xf>
    <xf numFmtId="3" fontId="25" fillId="19" borderId="48" xfId="0" applyNumberFormat="1" applyFont="1" applyFill="1" applyBorder="1" applyAlignment="1">
      <alignment horizontal="center" vertical="center" wrapText="1"/>
    </xf>
    <xf numFmtId="0" fontId="25" fillId="19" borderId="54" xfId="0" applyFont="1" applyFill="1" applyBorder="1" applyAlignment="1">
      <alignment horizontal="center" vertical="center" wrapText="1"/>
    </xf>
    <xf numFmtId="3" fontId="25" fillId="19" borderId="31" xfId="0" applyNumberFormat="1" applyFont="1" applyFill="1" applyBorder="1" applyAlignment="1">
      <alignment horizontal="center" vertical="center" wrapText="1"/>
    </xf>
    <xf numFmtId="0" fontId="25" fillId="19" borderId="33" xfId="0" applyFont="1" applyFill="1" applyBorder="1" applyAlignment="1">
      <alignment horizontal="center" vertical="center" wrapText="1"/>
    </xf>
    <xf numFmtId="0" fontId="25" fillId="19" borderId="48" xfId="0" applyFont="1" applyFill="1" applyBorder="1" applyAlignment="1">
      <alignment horizontal="center" vertical="center"/>
    </xf>
    <xf numFmtId="0" fontId="25" fillId="19" borderId="54" xfId="0" applyFont="1" applyFill="1" applyBorder="1" applyAlignment="1">
      <alignment horizontal="center" vertical="center"/>
    </xf>
    <xf numFmtId="0" fontId="33" fillId="19" borderId="13" xfId="0" applyFont="1" applyFill="1" applyBorder="1" applyAlignment="1">
      <alignment vertical="top" wrapText="1"/>
    </xf>
    <xf numFmtId="0" fontId="29" fillId="0" borderId="13" xfId="0" applyFont="1" applyBorder="1" applyAlignment="1">
      <alignment/>
    </xf>
    <xf numFmtId="0" fontId="26" fillId="0" borderId="19" xfId="0" applyFont="1" applyFill="1" applyBorder="1" applyAlignment="1">
      <alignment vertical="top" wrapText="1"/>
    </xf>
    <xf numFmtId="0" fontId="26" fillId="19" borderId="25" xfId="0" applyFont="1" applyFill="1" applyBorder="1" applyAlignment="1">
      <alignment vertical="top" wrapText="1"/>
    </xf>
    <xf numFmtId="0" fontId="29" fillId="19" borderId="25" xfId="0" applyFont="1" applyFill="1" applyBorder="1" applyAlignment="1">
      <alignment/>
    </xf>
    <xf numFmtId="0" fontId="26" fillId="19" borderId="6" xfId="0" applyFont="1" applyFill="1" applyBorder="1" applyAlignment="1">
      <alignment vertical="top" wrapText="1"/>
    </xf>
    <xf numFmtId="0" fontId="29" fillId="19" borderId="6" xfId="0" applyFont="1" applyFill="1" applyBorder="1" applyAlignment="1">
      <alignment/>
    </xf>
    <xf numFmtId="0" fontId="26" fillId="0" borderId="11" xfId="0" applyFont="1" applyFill="1" applyBorder="1" applyAlignment="1">
      <alignment horizontal="left" vertical="top" wrapText="1"/>
    </xf>
    <xf numFmtId="0" fontId="28" fillId="0" borderId="0" xfId="48" applyFont="1">
      <alignment/>
      <protection/>
    </xf>
  </cellXfs>
  <cellStyles count="5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anční plán JI" xfId="47"/>
    <cellStyle name="normální_finanční plán NM" xfId="48"/>
    <cellStyle name="normální_finanční plánPE" xfId="49"/>
    <cellStyle name="normální_FP_šablona_návrh (30.3.09)TR" xfId="50"/>
    <cellStyle name="nový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R2013"/>
  <sheetViews>
    <sheetView showGridLines="0" tabSelected="1" workbookViewId="0" topLeftCell="A1">
      <selection activeCell="I2" sqref="I2"/>
    </sheetView>
  </sheetViews>
  <sheetFormatPr defaultColWidth="9.00390625" defaultRowHeight="12.75"/>
  <cols>
    <col min="1" max="1" width="7.375" style="5" customWidth="1"/>
    <col min="2" max="2" width="42.00390625" style="5" customWidth="1"/>
    <col min="3" max="3" width="12.00390625" style="5" customWidth="1"/>
    <col min="4" max="4" width="11.75390625" style="5" customWidth="1"/>
    <col min="5" max="8" width="12.00390625" style="5" customWidth="1"/>
    <col min="9" max="9" width="11.625" style="5" customWidth="1"/>
    <col min="10" max="10" width="12.00390625" style="5" customWidth="1"/>
    <col min="11" max="11" width="12.875" style="5" customWidth="1"/>
    <col min="12" max="13" width="10.00390625" style="5" customWidth="1"/>
    <col min="14" max="14" width="18.75390625" style="5" bestFit="1" customWidth="1"/>
    <col min="15" max="15" width="12.875" style="5" customWidth="1"/>
    <col min="16" max="16" width="9.125" style="5" customWidth="1"/>
    <col min="17" max="17" width="12.00390625" style="5" bestFit="1" customWidth="1"/>
    <col min="18" max="16384" width="9.125" style="5" customWidth="1"/>
  </cols>
  <sheetData>
    <row r="1" ht="3" customHeight="1">
      <c r="I1" s="398"/>
    </row>
    <row r="2" ht="6.75" customHeight="1" hidden="1">
      <c r="I2" s="398"/>
    </row>
    <row r="3" spans="1:13" ht="15" customHeight="1">
      <c r="A3" s="2" t="s">
        <v>88</v>
      </c>
      <c r="B3" s="2"/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1:13" ht="0.75" customHeight="1">
      <c r="A4" s="6"/>
      <c r="B4" s="6"/>
      <c r="C4" s="3"/>
      <c r="D4" s="3"/>
      <c r="E4" s="3"/>
      <c r="F4" s="3"/>
      <c r="G4" s="3"/>
      <c r="H4" s="3"/>
      <c r="I4" s="3"/>
      <c r="J4" s="4"/>
      <c r="K4" s="4"/>
      <c r="L4" s="4"/>
      <c r="M4" s="4"/>
    </row>
    <row r="5" spans="1:11" ht="10.5" customHeight="1" thickBot="1">
      <c r="A5" s="7" t="s">
        <v>72</v>
      </c>
      <c r="B5" s="7"/>
      <c r="C5" s="8"/>
      <c r="D5" s="8"/>
      <c r="E5" s="8"/>
      <c r="F5" s="7"/>
      <c r="G5" s="7"/>
      <c r="H5" s="9" t="s">
        <v>46</v>
      </c>
      <c r="I5" s="9"/>
      <c r="J5" s="7"/>
      <c r="K5" s="7"/>
    </row>
    <row r="6" spans="1:10" ht="13.5" customHeight="1">
      <c r="A6" s="332" t="s">
        <v>15</v>
      </c>
      <c r="B6" s="333"/>
      <c r="C6" s="366" t="s">
        <v>231</v>
      </c>
      <c r="D6" s="367"/>
      <c r="E6" s="368"/>
      <c r="F6" s="366" t="s">
        <v>232</v>
      </c>
      <c r="G6" s="367"/>
      <c r="H6" s="368"/>
      <c r="I6" s="354" t="s">
        <v>42</v>
      </c>
      <c r="J6" s="355"/>
    </row>
    <row r="7" spans="1:10" ht="12.75">
      <c r="A7" s="334"/>
      <c r="B7" s="335"/>
      <c r="C7" s="10" t="s">
        <v>16</v>
      </c>
      <c r="D7" s="11" t="s">
        <v>17</v>
      </c>
      <c r="E7" s="12" t="s">
        <v>0</v>
      </c>
      <c r="F7" s="10" t="s">
        <v>16</v>
      </c>
      <c r="G7" s="11" t="s">
        <v>17</v>
      </c>
      <c r="H7" s="12" t="s">
        <v>0</v>
      </c>
      <c r="I7" s="356" t="s">
        <v>43</v>
      </c>
      <c r="J7" s="358" t="s">
        <v>2</v>
      </c>
    </row>
    <row r="8" spans="1:10" ht="12.75" customHeight="1" thickBot="1">
      <c r="A8" s="334"/>
      <c r="B8" s="335"/>
      <c r="C8" s="13" t="s">
        <v>1</v>
      </c>
      <c r="D8" s="14" t="s">
        <v>1</v>
      </c>
      <c r="E8" s="15"/>
      <c r="F8" s="13" t="s">
        <v>1</v>
      </c>
      <c r="G8" s="14" t="s">
        <v>1</v>
      </c>
      <c r="H8" s="15"/>
      <c r="I8" s="357"/>
      <c r="J8" s="359"/>
    </row>
    <row r="9" spans="1:10" ht="12" customHeight="1">
      <c r="A9" s="346" t="s">
        <v>89</v>
      </c>
      <c r="B9" s="347"/>
      <c r="C9" s="16"/>
      <c r="D9" s="17"/>
      <c r="E9" s="224">
        <v>0</v>
      </c>
      <c r="F9" s="16"/>
      <c r="G9" s="17"/>
      <c r="H9" s="231">
        <v>0</v>
      </c>
      <c r="I9" s="18">
        <f>+H9-E9</f>
        <v>0</v>
      </c>
      <c r="J9" s="19"/>
    </row>
    <row r="10" spans="1:10" ht="12" customHeight="1">
      <c r="A10" s="330" t="s">
        <v>90</v>
      </c>
      <c r="B10" s="331"/>
      <c r="C10" s="20">
        <v>596578</v>
      </c>
      <c r="D10" s="21">
        <v>6241</v>
      </c>
      <c r="E10" s="225">
        <v>602819</v>
      </c>
      <c r="F10" s="20">
        <v>605354.9111599999</v>
      </c>
      <c r="G10" s="21">
        <v>6200</v>
      </c>
      <c r="H10" s="232">
        <v>611554.9111599999</v>
      </c>
      <c r="I10" s="22">
        <f aca="true" t="shared" si="0" ref="I10:I91">+H10-E10</f>
        <v>8735.911159999901</v>
      </c>
      <c r="J10" s="23">
        <f aca="true" t="shared" si="1" ref="J10:J88">+H10/E10</f>
        <v>1.0144917647917533</v>
      </c>
    </row>
    <row r="11" spans="1:10" s="29" customFormat="1" ht="12" customHeight="1">
      <c r="A11" s="344" t="s">
        <v>91</v>
      </c>
      <c r="B11" s="24" t="s">
        <v>92</v>
      </c>
      <c r="C11" s="25">
        <v>568587.71</v>
      </c>
      <c r="D11" s="26"/>
      <c r="E11" s="226">
        <v>568587.71</v>
      </c>
      <c r="F11" s="25">
        <v>577324.9111599999</v>
      </c>
      <c r="G11" s="26"/>
      <c r="H11" s="233">
        <v>577324.9111599999</v>
      </c>
      <c r="I11" s="27">
        <f t="shared" si="0"/>
        <v>8737.201159999939</v>
      </c>
      <c r="J11" s="28">
        <f t="shared" si="1"/>
        <v>1.0153664966835108</v>
      </c>
    </row>
    <row r="12" spans="1:10" s="29" customFormat="1" ht="12" customHeight="1">
      <c r="A12" s="345"/>
      <c r="B12" s="30" t="s">
        <v>93</v>
      </c>
      <c r="C12" s="25">
        <v>15681.58</v>
      </c>
      <c r="D12" s="26">
        <v>6241</v>
      </c>
      <c r="E12" s="226">
        <v>21922.58</v>
      </c>
      <c r="F12" s="25">
        <v>15730</v>
      </c>
      <c r="G12" s="26">
        <v>6200</v>
      </c>
      <c r="H12" s="233">
        <v>21930</v>
      </c>
      <c r="I12" s="27">
        <f t="shared" si="0"/>
        <v>7.419999999998254</v>
      </c>
      <c r="J12" s="28">
        <f t="shared" si="1"/>
        <v>1.0003384638121973</v>
      </c>
    </row>
    <row r="13" spans="1:11" s="29" customFormat="1" ht="12" customHeight="1">
      <c r="A13" s="345"/>
      <c r="B13" s="30" t="s">
        <v>94</v>
      </c>
      <c r="C13" s="25">
        <v>4793.16</v>
      </c>
      <c r="D13" s="26"/>
      <c r="E13" s="226">
        <v>4793.16</v>
      </c>
      <c r="F13" s="25">
        <v>4800</v>
      </c>
      <c r="G13" s="26"/>
      <c r="H13" s="233">
        <v>4800</v>
      </c>
      <c r="I13" s="27">
        <f t="shared" si="0"/>
        <v>6.8400000000001455</v>
      </c>
      <c r="J13" s="28">
        <f t="shared" si="1"/>
        <v>1.00142703352277</v>
      </c>
      <c r="K13" s="31"/>
    </row>
    <row r="14" spans="1:11" s="29" customFormat="1" ht="12" customHeight="1">
      <c r="A14" s="345"/>
      <c r="B14" s="30" t="s">
        <v>95</v>
      </c>
      <c r="C14" s="25">
        <v>7515.55</v>
      </c>
      <c r="D14" s="26"/>
      <c r="E14" s="226">
        <v>7515.55</v>
      </c>
      <c r="F14" s="25">
        <v>7500</v>
      </c>
      <c r="G14" s="26"/>
      <c r="H14" s="233">
        <v>7500</v>
      </c>
      <c r="I14" s="27">
        <f t="shared" si="0"/>
        <v>-15.550000000000182</v>
      </c>
      <c r="J14" s="28">
        <f t="shared" si="1"/>
        <v>0.9979309564835575</v>
      </c>
      <c r="K14" s="31"/>
    </row>
    <row r="15" spans="1:11" ht="12" customHeight="1">
      <c r="A15" s="350" t="s">
        <v>96</v>
      </c>
      <c r="B15" s="351"/>
      <c r="C15" s="20"/>
      <c r="D15" s="21"/>
      <c r="E15" s="225">
        <v>0</v>
      </c>
      <c r="F15" s="20"/>
      <c r="G15" s="21"/>
      <c r="H15" s="232">
        <v>0</v>
      </c>
      <c r="I15" s="22">
        <f t="shared" si="0"/>
        <v>0</v>
      </c>
      <c r="J15" s="23"/>
      <c r="K15" s="32"/>
    </row>
    <row r="16" spans="1:18" ht="12" customHeight="1">
      <c r="A16" s="330" t="s">
        <v>97</v>
      </c>
      <c r="B16" s="331"/>
      <c r="C16" s="20"/>
      <c r="D16" s="21">
        <v>73988</v>
      </c>
      <c r="E16" s="225">
        <v>73988</v>
      </c>
      <c r="F16" s="20"/>
      <c r="G16" s="21">
        <v>71180</v>
      </c>
      <c r="H16" s="232">
        <v>71180</v>
      </c>
      <c r="I16" s="22">
        <f t="shared" si="0"/>
        <v>-2808</v>
      </c>
      <c r="J16" s="23">
        <f t="shared" si="1"/>
        <v>0.9620478996594042</v>
      </c>
      <c r="K16" s="33"/>
      <c r="L16" s="34"/>
      <c r="M16" s="34"/>
      <c r="N16" s="34"/>
      <c r="O16" s="34"/>
      <c r="P16" s="34"/>
      <c r="Q16" s="34"/>
      <c r="R16" s="34"/>
    </row>
    <row r="17" spans="1:18" s="29" customFormat="1" ht="12" customHeight="1">
      <c r="A17" s="344" t="s">
        <v>98</v>
      </c>
      <c r="B17" s="24" t="s">
        <v>99</v>
      </c>
      <c r="C17" s="25"/>
      <c r="D17" s="26">
        <v>73408</v>
      </c>
      <c r="E17" s="226">
        <v>73408</v>
      </c>
      <c r="F17" s="25"/>
      <c r="G17" s="26">
        <v>68180</v>
      </c>
      <c r="H17" s="233">
        <v>68180</v>
      </c>
      <c r="I17" s="27">
        <f t="shared" si="0"/>
        <v>-5228</v>
      </c>
      <c r="J17" s="28">
        <f t="shared" si="1"/>
        <v>0.92878160418483</v>
      </c>
      <c r="K17" s="35"/>
      <c r="L17" s="36"/>
      <c r="M17" s="36"/>
      <c r="N17" s="36"/>
      <c r="O17" s="36"/>
      <c r="P17" s="36"/>
      <c r="Q17" s="36"/>
      <c r="R17" s="36"/>
    </row>
    <row r="18" spans="1:18" s="29" customFormat="1" ht="12" customHeight="1">
      <c r="A18" s="345"/>
      <c r="B18" s="24" t="s">
        <v>100</v>
      </c>
      <c r="C18" s="25"/>
      <c r="D18" s="26">
        <v>580</v>
      </c>
      <c r="E18" s="226">
        <v>580</v>
      </c>
      <c r="F18" s="25"/>
      <c r="G18" s="26">
        <v>3000</v>
      </c>
      <c r="H18" s="233">
        <v>3000</v>
      </c>
      <c r="I18" s="27">
        <f t="shared" si="0"/>
        <v>2420</v>
      </c>
      <c r="J18" s="28">
        <f t="shared" si="1"/>
        <v>5.172413793103448</v>
      </c>
      <c r="K18" s="37"/>
      <c r="L18" s="36"/>
      <c r="M18" s="36"/>
      <c r="N18" s="36"/>
      <c r="O18" s="36"/>
      <c r="P18" s="36"/>
      <c r="Q18" s="36"/>
      <c r="R18" s="36"/>
    </row>
    <row r="19" spans="1:18" ht="12" customHeight="1">
      <c r="A19" s="330" t="s">
        <v>101</v>
      </c>
      <c r="B19" s="331"/>
      <c r="C19" s="20"/>
      <c r="D19" s="21"/>
      <c r="E19" s="225">
        <v>0</v>
      </c>
      <c r="F19" s="20"/>
      <c r="G19" s="21"/>
      <c r="H19" s="232">
        <v>0</v>
      </c>
      <c r="I19" s="22">
        <f t="shared" si="0"/>
        <v>0</v>
      </c>
      <c r="J19" s="23"/>
      <c r="K19" s="34"/>
      <c r="L19" s="34"/>
      <c r="M19" s="34"/>
      <c r="N19" s="34"/>
      <c r="O19" s="34"/>
      <c r="P19" s="34"/>
      <c r="Q19" s="34"/>
      <c r="R19" s="34"/>
    </row>
    <row r="20" spans="1:18" ht="12" customHeight="1">
      <c r="A20" s="330" t="s">
        <v>102</v>
      </c>
      <c r="B20" s="331"/>
      <c r="C20" s="20"/>
      <c r="D20" s="21"/>
      <c r="E20" s="225">
        <v>0</v>
      </c>
      <c r="F20" s="20"/>
      <c r="G20" s="21"/>
      <c r="H20" s="232">
        <v>0</v>
      </c>
      <c r="I20" s="22">
        <f t="shared" si="0"/>
        <v>0</v>
      </c>
      <c r="J20" s="23"/>
      <c r="K20" s="34"/>
      <c r="L20" s="34"/>
      <c r="M20" s="34"/>
      <c r="N20" s="34"/>
      <c r="O20" s="34"/>
      <c r="P20" s="34"/>
      <c r="Q20" s="34"/>
      <c r="R20" s="34"/>
    </row>
    <row r="21" spans="1:18" ht="12" customHeight="1">
      <c r="A21" s="330" t="s">
        <v>103</v>
      </c>
      <c r="B21" s="331"/>
      <c r="C21" s="38">
        <v>8957.17</v>
      </c>
      <c r="D21" s="21"/>
      <c r="E21" s="225">
        <v>8957.17</v>
      </c>
      <c r="F21" s="38">
        <v>9000</v>
      </c>
      <c r="G21" s="21"/>
      <c r="H21" s="232">
        <v>9000</v>
      </c>
      <c r="I21" s="22">
        <f t="shared" si="0"/>
        <v>42.82999999999993</v>
      </c>
      <c r="J21" s="23">
        <f t="shared" si="1"/>
        <v>1.004781644202354</v>
      </c>
      <c r="K21" s="34"/>
      <c r="L21" s="34"/>
      <c r="M21" s="34"/>
      <c r="N21" s="34"/>
      <c r="O21" s="34"/>
      <c r="P21" s="34"/>
      <c r="Q21" s="34"/>
      <c r="R21" s="34"/>
    </row>
    <row r="22" spans="1:18" s="42" customFormat="1" ht="12.75">
      <c r="A22" s="348" t="s">
        <v>104</v>
      </c>
      <c r="B22" s="349"/>
      <c r="C22" s="38">
        <v>4030.93</v>
      </c>
      <c r="D22" s="236">
        <v>574</v>
      </c>
      <c r="E22" s="237">
        <v>4604.93</v>
      </c>
      <c r="F22" s="38">
        <v>9100</v>
      </c>
      <c r="G22" s="236">
        <v>600</v>
      </c>
      <c r="H22" s="227">
        <v>9700</v>
      </c>
      <c r="I22" s="39">
        <f t="shared" si="0"/>
        <v>5095.07</v>
      </c>
      <c r="J22" s="40">
        <f t="shared" si="1"/>
        <v>2.1064381000362653</v>
      </c>
      <c r="K22" s="41"/>
      <c r="L22" s="41"/>
      <c r="M22" s="41"/>
      <c r="N22" s="41"/>
      <c r="O22" s="41"/>
      <c r="P22" s="41"/>
      <c r="Q22" s="41"/>
      <c r="R22" s="41"/>
    </row>
    <row r="23" spans="1:18" s="29" customFormat="1" ht="12.75" customHeight="1">
      <c r="A23" s="43" t="s">
        <v>98</v>
      </c>
      <c r="B23" s="24" t="s">
        <v>105</v>
      </c>
      <c r="C23" s="44"/>
      <c r="D23" s="45"/>
      <c r="E23" s="226">
        <v>0</v>
      </c>
      <c r="F23" s="44">
        <v>3000</v>
      </c>
      <c r="G23" s="26"/>
      <c r="H23" s="233">
        <v>3000</v>
      </c>
      <c r="I23" s="27">
        <f t="shared" si="0"/>
        <v>3000</v>
      </c>
      <c r="J23" s="28"/>
      <c r="K23" s="36"/>
      <c r="L23" s="36"/>
      <c r="M23" s="36"/>
      <c r="N23" s="36"/>
      <c r="O23" s="36"/>
      <c r="P23" s="36"/>
      <c r="Q23" s="36"/>
      <c r="R23" s="36"/>
    </row>
    <row r="24" spans="1:10" ht="12.75" customHeight="1">
      <c r="A24" s="330" t="s">
        <v>106</v>
      </c>
      <c r="B24" s="331"/>
      <c r="C24" s="46">
        <v>2720</v>
      </c>
      <c r="D24" s="47">
        <v>8</v>
      </c>
      <c r="E24" s="225">
        <v>2728</v>
      </c>
      <c r="F24" s="46"/>
      <c r="G24" s="21"/>
      <c r="H24" s="232">
        <v>0</v>
      </c>
      <c r="I24" s="22">
        <f t="shared" si="0"/>
        <v>-2728</v>
      </c>
      <c r="J24" s="23">
        <f t="shared" si="1"/>
        <v>0</v>
      </c>
    </row>
    <row r="25" spans="1:10" ht="12.75" customHeight="1">
      <c r="A25" s="330" t="s">
        <v>172</v>
      </c>
      <c r="B25" s="331"/>
      <c r="C25" s="46">
        <v>22095.8952</v>
      </c>
      <c r="D25" s="47"/>
      <c r="E25" s="225">
        <v>22095.8952</v>
      </c>
      <c r="F25" s="46">
        <v>16211.813</v>
      </c>
      <c r="G25" s="21"/>
      <c r="H25" s="232">
        <v>16211.813</v>
      </c>
      <c r="I25" s="22">
        <f>+H25-E25</f>
        <v>-5884.082199999999</v>
      </c>
      <c r="J25" s="23">
        <f>+H25/E25</f>
        <v>0.7337024752000091</v>
      </c>
    </row>
    <row r="26" spans="1:10" s="29" customFormat="1" ht="12.75" customHeight="1">
      <c r="A26" s="48" t="s">
        <v>107</v>
      </c>
      <c r="B26" s="24"/>
      <c r="C26" s="44"/>
      <c r="D26" s="45"/>
      <c r="E26" s="226">
        <v>0</v>
      </c>
      <c r="F26" s="44"/>
      <c r="G26" s="26"/>
      <c r="H26" s="233">
        <v>0</v>
      </c>
      <c r="I26" s="27">
        <f t="shared" si="0"/>
        <v>0</v>
      </c>
      <c r="J26" s="28"/>
    </row>
    <row r="27" spans="1:10" s="29" customFormat="1" ht="12.75" customHeight="1" thickBot="1">
      <c r="A27" s="49" t="s">
        <v>108</v>
      </c>
      <c r="B27" s="50"/>
      <c r="C27" s="51">
        <v>22095.9</v>
      </c>
      <c r="D27" s="52"/>
      <c r="E27" s="228">
        <v>22095.9</v>
      </c>
      <c r="F27" s="51">
        <v>16212</v>
      </c>
      <c r="G27" s="53"/>
      <c r="H27" s="234">
        <v>16212</v>
      </c>
      <c r="I27" s="54">
        <f t="shared" si="0"/>
        <v>-5883.9000000000015</v>
      </c>
      <c r="J27" s="55">
        <f t="shared" si="1"/>
        <v>0.7337107789227866</v>
      </c>
    </row>
    <row r="28" spans="1:10" s="213" customFormat="1" ht="12.75" customHeight="1" thickBot="1">
      <c r="A28" s="369" t="s">
        <v>3</v>
      </c>
      <c r="B28" s="370"/>
      <c r="C28" s="210">
        <f aca="true" t="shared" si="2" ref="C28:H28">SUM(C9,C10,C15,C16,C19,C20,C21,C22,C24,C25)</f>
        <v>634381.9952000001</v>
      </c>
      <c r="D28" s="211">
        <f t="shared" si="2"/>
        <v>80811</v>
      </c>
      <c r="E28" s="212">
        <f t="shared" si="2"/>
        <v>715192.9952000001</v>
      </c>
      <c r="F28" s="210">
        <f t="shared" si="2"/>
        <v>639666.7241599999</v>
      </c>
      <c r="G28" s="211">
        <f t="shared" si="2"/>
        <v>77980</v>
      </c>
      <c r="H28" s="212">
        <f t="shared" si="2"/>
        <v>717646.7241599999</v>
      </c>
      <c r="I28" s="254">
        <f t="shared" si="0"/>
        <v>2453.7289599997457</v>
      </c>
      <c r="J28" s="253">
        <f t="shared" si="1"/>
        <v>1.0034308626852722</v>
      </c>
    </row>
    <row r="29" spans="1:10" ht="12.75" customHeight="1">
      <c r="A29" s="346" t="s">
        <v>109</v>
      </c>
      <c r="B29" s="347"/>
      <c r="C29" s="56">
        <v>151755</v>
      </c>
      <c r="D29" s="57">
        <v>830</v>
      </c>
      <c r="E29" s="224">
        <v>152585</v>
      </c>
      <c r="F29" s="56">
        <f>157652-0.27585</f>
        <v>157651.72415</v>
      </c>
      <c r="G29" s="17">
        <v>800</v>
      </c>
      <c r="H29" s="231">
        <v>158454</v>
      </c>
      <c r="I29" s="58">
        <f t="shared" si="0"/>
        <v>5869</v>
      </c>
      <c r="J29" s="19">
        <f t="shared" si="1"/>
        <v>1.038463807058361</v>
      </c>
    </row>
    <row r="30" spans="1:10" ht="12.75" customHeight="1">
      <c r="A30" s="330" t="s">
        <v>110</v>
      </c>
      <c r="B30" s="331"/>
      <c r="C30" s="46">
        <v>45268</v>
      </c>
      <c r="D30" s="47"/>
      <c r="E30" s="225">
        <v>45268</v>
      </c>
      <c r="F30" s="46">
        <f>43450</f>
        <v>43450</v>
      </c>
      <c r="G30" s="21"/>
      <c r="H30" s="232">
        <v>43450</v>
      </c>
      <c r="I30" s="59">
        <f t="shared" si="0"/>
        <v>-1818</v>
      </c>
      <c r="J30" s="23">
        <f t="shared" si="1"/>
        <v>0.9598391799946983</v>
      </c>
    </row>
    <row r="31" spans="1:10" s="29" customFormat="1" ht="12.75" customHeight="1">
      <c r="A31" s="328" t="s">
        <v>98</v>
      </c>
      <c r="B31" s="24" t="s">
        <v>111</v>
      </c>
      <c r="C31" s="44">
        <v>2958</v>
      </c>
      <c r="D31" s="45"/>
      <c r="E31" s="226">
        <v>2958</v>
      </c>
      <c r="F31" s="44">
        <v>2360</v>
      </c>
      <c r="G31" s="26"/>
      <c r="H31" s="233">
        <v>2360</v>
      </c>
      <c r="I31" s="60">
        <f t="shared" si="0"/>
        <v>-598</v>
      </c>
      <c r="J31" s="28">
        <f t="shared" si="1"/>
        <v>0.7978363759296823</v>
      </c>
    </row>
    <row r="32" spans="1:10" s="29" customFormat="1" ht="12.75" customHeight="1">
      <c r="A32" s="328"/>
      <c r="B32" s="24" t="s">
        <v>112</v>
      </c>
      <c r="C32" s="44">
        <v>1869.9</v>
      </c>
      <c r="D32" s="45"/>
      <c r="E32" s="226">
        <v>1869.9</v>
      </c>
      <c r="F32" s="44">
        <v>1870</v>
      </c>
      <c r="G32" s="26"/>
      <c r="H32" s="233">
        <v>1870</v>
      </c>
      <c r="I32" s="60">
        <f t="shared" si="0"/>
        <v>0.09999999999990905</v>
      </c>
      <c r="J32" s="28">
        <f t="shared" si="1"/>
        <v>1.0000534787956574</v>
      </c>
    </row>
    <row r="33" spans="1:10" s="29" customFormat="1" ht="12.75" customHeight="1">
      <c r="A33" s="328"/>
      <c r="B33" s="24" t="s">
        <v>113</v>
      </c>
      <c r="C33" s="44">
        <v>1805</v>
      </c>
      <c r="D33" s="45"/>
      <c r="E33" s="226">
        <v>1805</v>
      </c>
      <c r="F33" s="44">
        <v>1805</v>
      </c>
      <c r="G33" s="26"/>
      <c r="H33" s="233">
        <v>1805</v>
      </c>
      <c r="I33" s="60">
        <f t="shared" si="0"/>
        <v>0</v>
      </c>
      <c r="J33" s="28">
        <f t="shared" si="1"/>
        <v>1</v>
      </c>
    </row>
    <row r="34" spans="1:10" s="29" customFormat="1" ht="12.75" customHeight="1">
      <c r="A34" s="328"/>
      <c r="B34" s="24" t="s">
        <v>114</v>
      </c>
      <c r="C34" s="44">
        <v>1449</v>
      </c>
      <c r="D34" s="45"/>
      <c r="E34" s="226">
        <v>1449</v>
      </c>
      <c r="F34" s="44">
        <v>2050</v>
      </c>
      <c r="G34" s="26"/>
      <c r="H34" s="233">
        <v>2050</v>
      </c>
      <c r="I34" s="60">
        <f t="shared" si="0"/>
        <v>601</v>
      </c>
      <c r="J34" s="28">
        <f t="shared" si="1"/>
        <v>1.4147688060731538</v>
      </c>
    </row>
    <row r="35" spans="1:10" ht="12.75" customHeight="1">
      <c r="A35" s="330" t="s">
        <v>115</v>
      </c>
      <c r="B35" s="331"/>
      <c r="C35" s="46">
        <v>70553</v>
      </c>
      <c r="D35" s="47"/>
      <c r="E35" s="225">
        <v>70553</v>
      </c>
      <c r="F35" s="46">
        <v>70500</v>
      </c>
      <c r="G35" s="21"/>
      <c r="H35" s="232">
        <v>70500</v>
      </c>
      <c r="I35" s="59">
        <f t="shared" si="0"/>
        <v>-53</v>
      </c>
      <c r="J35" s="23">
        <f t="shared" si="1"/>
        <v>0.9992487916885179</v>
      </c>
    </row>
    <row r="36" spans="1:10" s="29" customFormat="1" ht="12.75" customHeight="1">
      <c r="A36" s="328" t="s">
        <v>98</v>
      </c>
      <c r="B36" s="24" t="s">
        <v>116</v>
      </c>
      <c r="C36" s="44">
        <v>1081.16</v>
      </c>
      <c r="D36" s="45"/>
      <c r="E36" s="226">
        <v>1081.16</v>
      </c>
      <c r="F36" s="44">
        <v>480</v>
      </c>
      <c r="G36" s="26"/>
      <c r="H36" s="233">
        <v>480</v>
      </c>
      <c r="I36" s="60">
        <f t="shared" si="0"/>
        <v>-601.1600000000001</v>
      </c>
      <c r="J36" s="28">
        <f t="shared" si="1"/>
        <v>0.4439675903659033</v>
      </c>
    </row>
    <row r="37" spans="1:10" s="29" customFormat="1" ht="12.75" customHeight="1">
      <c r="A37" s="328"/>
      <c r="B37" s="24" t="s">
        <v>117</v>
      </c>
      <c r="C37" s="44">
        <v>22009</v>
      </c>
      <c r="D37" s="45"/>
      <c r="E37" s="226">
        <v>22009</v>
      </c>
      <c r="F37" s="44">
        <v>22000</v>
      </c>
      <c r="G37" s="26"/>
      <c r="H37" s="233">
        <v>22000</v>
      </c>
      <c r="I37" s="60">
        <f t="shared" si="0"/>
        <v>-9</v>
      </c>
      <c r="J37" s="28">
        <f t="shared" si="1"/>
        <v>0.9995910763778454</v>
      </c>
    </row>
    <row r="38" spans="1:10" s="29" customFormat="1" ht="12.75" customHeight="1">
      <c r="A38" s="328"/>
      <c r="B38" s="24" t="s">
        <v>118</v>
      </c>
      <c r="C38" s="44">
        <v>3284.21</v>
      </c>
      <c r="D38" s="45"/>
      <c r="E38" s="226">
        <v>3284.21</v>
      </c>
      <c r="F38" s="44">
        <v>12600</v>
      </c>
      <c r="G38" s="26"/>
      <c r="H38" s="233">
        <v>12600</v>
      </c>
      <c r="I38" s="60">
        <f t="shared" si="0"/>
        <v>9315.79</v>
      </c>
      <c r="J38" s="28">
        <f t="shared" si="1"/>
        <v>3.8365390763684415</v>
      </c>
    </row>
    <row r="39" spans="1:10" s="29" customFormat="1" ht="12.75" customHeight="1">
      <c r="A39" s="328"/>
      <c r="B39" s="24" t="s">
        <v>119</v>
      </c>
      <c r="C39" s="44">
        <v>2209</v>
      </c>
      <c r="D39" s="45"/>
      <c r="E39" s="229">
        <v>2209</v>
      </c>
      <c r="F39" s="44">
        <v>2210</v>
      </c>
      <c r="G39" s="26"/>
      <c r="H39" s="233">
        <v>2210</v>
      </c>
      <c r="I39" s="60">
        <f t="shared" si="0"/>
        <v>1</v>
      </c>
      <c r="J39" s="28">
        <f t="shared" si="1"/>
        <v>1.0004526935264826</v>
      </c>
    </row>
    <row r="40" spans="1:10" s="29" customFormat="1" ht="12.75" customHeight="1">
      <c r="A40" s="328"/>
      <c r="B40" s="24" t="s">
        <v>120</v>
      </c>
      <c r="C40" s="44">
        <v>1217</v>
      </c>
      <c r="D40" s="45"/>
      <c r="E40" s="226">
        <v>1217</v>
      </c>
      <c r="F40" s="44">
        <v>1200</v>
      </c>
      <c r="G40" s="26"/>
      <c r="H40" s="233">
        <v>1200</v>
      </c>
      <c r="I40" s="60">
        <f t="shared" si="0"/>
        <v>-17</v>
      </c>
      <c r="J40" s="28">
        <f t="shared" si="1"/>
        <v>0.9860312243221035</v>
      </c>
    </row>
    <row r="41" spans="1:10" s="29" customFormat="1" ht="12.75" customHeight="1">
      <c r="A41" s="328"/>
      <c r="B41" s="24" t="s">
        <v>121</v>
      </c>
      <c r="C41" s="44">
        <v>1371</v>
      </c>
      <c r="D41" s="45"/>
      <c r="E41" s="226">
        <v>1371</v>
      </c>
      <c r="F41" s="44">
        <v>1300</v>
      </c>
      <c r="G41" s="26"/>
      <c r="H41" s="233">
        <v>1300</v>
      </c>
      <c r="I41" s="60">
        <f t="shared" si="0"/>
        <v>-71</v>
      </c>
      <c r="J41" s="28">
        <f t="shared" si="1"/>
        <v>0.9482129832239241</v>
      </c>
    </row>
    <row r="42" spans="1:10" s="29" customFormat="1" ht="12.75" customHeight="1">
      <c r="A42" s="328"/>
      <c r="B42" s="24" t="s">
        <v>122</v>
      </c>
      <c r="C42" s="44">
        <v>5306</v>
      </c>
      <c r="D42" s="45"/>
      <c r="E42" s="226">
        <v>5306</v>
      </c>
      <c r="F42" s="44">
        <v>5300</v>
      </c>
      <c r="G42" s="26"/>
      <c r="H42" s="233">
        <v>5300</v>
      </c>
      <c r="I42" s="60">
        <f t="shared" si="0"/>
        <v>-6</v>
      </c>
      <c r="J42" s="28">
        <f t="shared" si="1"/>
        <v>0.998869204673954</v>
      </c>
    </row>
    <row r="43" spans="1:10" ht="12.75" customHeight="1">
      <c r="A43" s="330" t="s">
        <v>123</v>
      </c>
      <c r="B43" s="331"/>
      <c r="C43" s="46">
        <v>2140</v>
      </c>
      <c r="D43" s="47">
        <v>10</v>
      </c>
      <c r="E43" s="225">
        <v>2150</v>
      </c>
      <c r="F43" s="46">
        <v>2150</v>
      </c>
      <c r="G43" s="21">
        <v>10</v>
      </c>
      <c r="H43" s="232">
        <v>2160</v>
      </c>
      <c r="I43" s="59">
        <f t="shared" si="0"/>
        <v>10</v>
      </c>
      <c r="J43" s="23"/>
    </row>
    <row r="44" spans="1:10" ht="12.75" customHeight="1">
      <c r="A44" s="330" t="s">
        <v>124</v>
      </c>
      <c r="B44" s="331"/>
      <c r="C44" s="46">
        <v>22435</v>
      </c>
      <c r="D44" s="47">
        <v>816</v>
      </c>
      <c r="E44" s="225">
        <v>23251</v>
      </c>
      <c r="F44" s="46">
        <v>21254</v>
      </c>
      <c r="G44" s="21">
        <v>790</v>
      </c>
      <c r="H44" s="232">
        <v>22044</v>
      </c>
      <c r="I44" s="59">
        <f t="shared" si="0"/>
        <v>-1207</v>
      </c>
      <c r="J44" s="23">
        <f t="shared" si="1"/>
        <v>0.9480882542686336</v>
      </c>
    </row>
    <row r="45" spans="1:10" s="29" customFormat="1" ht="12.75" customHeight="1">
      <c r="A45" s="328" t="s">
        <v>98</v>
      </c>
      <c r="B45" s="24" t="s">
        <v>125</v>
      </c>
      <c r="C45" s="44">
        <v>1964.38</v>
      </c>
      <c r="D45" s="45">
        <v>35</v>
      </c>
      <c r="E45" s="226">
        <v>1999.38</v>
      </c>
      <c r="F45" s="44">
        <v>1964</v>
      </c>
      <c r="G45" s="26">
        <v>35</v>
      </c>
      <c r="H45" s="233">
        <v>1999</v>
      </c>
      <c r="I45" s="60">
        <f t="shared" si="0"/>
        <v>-0.38000000000010914</v>
      </c>
      <c r="J45" s="28">
        <f t="shared" si="1"/>
        <v>0.9998099410817353</v>
      </c>
    </row>
    <row r="46" spans="1:10" s="29" customFormat="1" ht="12.75" customHeight="1">
      <c r="A46" s="328"/>
      <c r="B46" s="24" t="s">
        <v>126</v>
      </c>
      <c r="C46" s="44"/>
      <c r="D46" s="45"/>
      <c r="E46" s="226">
        <v>0</v>
      </c>
      <c r="F46" s="44"/>
      <c r="G46" s="26"/>
      <c r="H46" s="233">
        <v>0</v>
      </c>
      <c r="I46" s="60">
        <f t="shared" si="0"/>
        <v>0</v>
      </c>
      <c r="J46" s="28"/>
    </row>
    <row r="47" spans="1:10" s="29" customFormat="1" ht="12.75" customHeight="1">
      <c r="A47" s="328"/>
      <c r="B47" s="24" t="s">
        <v>127</v>
      </c>
      <c r="C47" s="44">
        <v>324.95</v>
      </c>
      <c r="D47" s="45">
        <v>6</v>
      </c>
      <c r="E47" s="226">
        <v>330.95</v>
      </c>
      <c r="F47" s="44">
        <v>330</v>
      </c>
      <c r="G47" s="26"/>
      <c r="H47" s="233">
        <v>330</v>
      </c>
      <c r="I47" s="60">
        <f t="shared" si="0"/>
        <v>-0.9499999999999886</v>
      </c>
      <c r="J47" s="28">
        <f t="shared" si="1"/>
        <v>0.9971294757516241</v>
      </c>
    </row>
    <row r="48" spans="1:11" s="29" customFormat="1" ht="12.75" customHeight="1">
      <c r="A48" s="328"/>
      <c r="B48" s="61" t="s">
        <v>128</v>
      </c>
      <c r="C48" s="44"/>
      <c r="D48" s="45"/>
      <c r="E48" s="226">
        <v>0</v>
      </c>
      <c r="F48" s="44"/>
      <c r="G48" s="45"/>
      <c r="H48" s="233">
        <v>0</v>
      </c>
      <c r="I48" s="60">
        <f t="shared" si="0"/>
        <v>0</v>
      </c>
      <c r="J48" s="28"/>
      <c r="K48" s="62"/>
    </row>
    <row r="49" spans="1:11" ht="12.75" customHeight="1">
      <c r="A49" s="330" t="s">
        <v>129</v>
      </c>
      <c r="B49" s="331"/>
      <c r="C49" s="46">
        <v>8537</v>
      </c>
      <c r="D49" s="47">
        <v>1</v>
      </c>
      <c r="E49" s="225">
        <v>8538</v>
      </c>
      <c r="F49" s="46">
        <v>17698</v>
      </c>
      <c r="G49" s="47"/>
      <c r="H49" s="232">
        <v>17698</v>
      </c>
      <c r="I49" s="59">
        <f t="shared" si="0"/>
        <v>9160</v>
      </c>
      <c r="J49" s="23">
        <f t="shared" si="1"/>
        <v>2.0728507847271023</v>
      </c>
      <c r="K49" s="63"/>
    </row>
    <row r="50" spans="1:11" s="29" customFormat="1" ht="12.75" customHeight="1">
      <c r="A50" s="328" t="s">
        <v>98</v>
      </c>
      <c r="B50" s="61" t="s">
        <v>130</v>
      </c>
      <c r="C50" s="44">
        <v>2134.39</v>
      </c>
      <c r="D50" s="45">
        <v>0.6</v>
      </c>
      <c r="E50" s="226">
        <v>2134.99</v>
      </c>
      <c r="F50" s="44">
        <v>5000</v>
      </c>
      <c r="G50" s="45"/>
      <c r="H50" s="233">
        <v>5000</v>
      </c>
      <c r="I50" s="60">
        <f t="shared" si="0"/>
        <v>2865.01</v>
      </c>
      <c r="J50" s="28">
        <f t="shared" si="1"/>
        <v>2.3419313439407214</v>
      </c>
      <c r="K50" s="62"/>
    </row>
    <row r="51" spans="1:11" s="29" customFormat="1" ht="12.75" customHeight="1">
      <c r="A51" s="328"/>
      <c r="B51" s="61" t="s">
        <v>131</v>
      </c>
      <c r="C51" s="44">
        <v>4611.4</v>
      </c>
      <c r="D51" s="45"/>
      <c r="E51" s="226">
        <v>4611.4</v>
      </c>
      <c r="F51" s="44">
        <v>10000</v>
      </c>
      <c r="G51" s="45"/>
      <c r="H51" s="233">
        <v>10000</v>
      </c>
      <c r="I51" s="60">
        <f t="shared" si="0"/>
        <v>5388.6</v>
      </c>
      <c r="J51" s="28">
        <f t="shared" si="1"/>
        <v>2.168538838530598</v>
      </c>
      <c r="K51" s="62"/>
    </row>
    <row r="52" spans="1:10" s="29" customFormat="1" ht="12.75" customHeight="1">
      <c r="A52" s="328"/>
      <c r="B52" s="61" t="s">
        <v>132</v>
      </c>
      <c r="C52" s="44">
        <v>1791.21</v>
      </c>
      <c r="D52" s="45">
        <v>0.4</v>
      </c>
      <c r="E52" s="226">
        <v>1791.61</v>
      </c>
      <c r="F52" s="44">
        <v>3000</v>
      </c>
      <c r="G52" s="45"/>
      <c r="H52" s="233">
        <v>3000</v>
      </c>
      <c r="I52" s="60">
        <f t="shared" si="0"/>
        <v>1208.39</v>
      </c>
      <c r="J52" s="28">
        <f t="shared" si="1"/>
        <v>1.6744715646820458</v>
      </c>
    </row>
    <row r="53" spans="1:11" ht="12.75" customHeight="1">
      <c r="A53" s="330" t="s">
        <v>133</v>
      </c>
      <c r="B53" s="331"/>
      <c r="C53" s="46">
        <v>1698</v>
      </c>
      <c r="D53" s="47">
        <v>1</v>
      </c>
      <c r="E53" s="225">
        <v>1699</v>
      </c>
      <c r="F53" s="46">
        <v>1600</v>
      </c>
      <c r="G53" s="21"/>
      <c r="H53" s="232">
        <v>1600</v>
      </c>
      <c r="I53" s="59">
        <f t="shared" si="0"/>
        <v>-99</v>
      </c>
      <c r="J53" s="23">
        <f t="shared" si="1"/>
        <v>0.9417304296645085</v>
      </c>
      <c r="K53" s="63"/>
    </row>
    <row r="54" spans="1:11" s="29" customFormat="1" ht="12.75" customHeight="1">
      <c r="A54" s="328" t="s">
        <v>98</v>
      </c>
      <c r="B54" s="61" t="s">
        <v>134</v>
      </c>
      <c r="C54" s="44">
        <v>478.67</v>
      </c>
      <c r="D54" s="45">
        <v>1</v>
      </c>
      <c r="E54" s="226">
        <v>479.67</v>
      </c>
      <c r="F54" s="44">
        <v>450</v>
      </c>
      <c r="G54" s="26"/>
      <c r="H54" s="233">
        <v>450</v>
      </c>
      <c r="I54" s="60">
        <f t="shared" si="0"/>
        <v>-29.670000000000016</v>
      </c>
      <c r="J54" s="28">
        <f t="shared" si="1"/>
        <v>0.9381449746700856</v>
      </c>
      <c r="K54" s="62"/>
    </row>
    <row r="55" spans="1:10" s="29" customFormat="1" ht="12.75" customHeight="1">
      <c r="A55" s="328"/>
      <c r="B55" s="61" t="s">
        <v>135</v>
      </c>
      <c r="C55" s="44">
        <v>1219</v>
      </c>
      <c r="D55" s="45"/>
      <c r="E55" s="226">
        <v>1219</v>
      </c>
      <c r="F55" s="44">
        <v>1150</v>
      </c>
      <c r="G55" s="26"/>
      <c r="H55" s="233">
        <v>1150</v>
      </c>
      <c r="I55" s="60">
        <f t="shared" si="0"/>
        <v>-69</v>
      </c>
      <c r="J55" s="28">
        <f t="shared" si="1"/>
        <v>0.9433962264150944</v>
      </c>
    </row>
    <row r="56" spans="1:10" ht="12.75" customHeight="1">
      <c r="A56" s="330" t="s">
        <v>136</v>
      </c>
      <c r="B56" s="331"/>
      <c r="C56" s="46">
        <v>1124</v>
      </c>
      <c r="D56" s="47">
        <v>2</v>
      </c>
      <c r="E56" s="225">
        <v>1126</v>
      </c>
      <c r="F56" s="46">
        <v>1000</v>
      </c>
      <c r="G56" s="21"/>
      <c r="H56" s="232">
        <v>1000</v>
      </c>
      <c r="I56" s="59">
        <f t="shared" si="0"/>
        <v>-126</v>
      </c>
      <c r="J56" s="23">
        <f t="shared" si="1"/>
        <v>0.8880994671403197</v>
      </c>
    </row>
    <row r="57" spans="1:10" ht="12.75" customHeight="1">
      <c r="A57" s="330" t="s">
        <v>137</v>
      </c>
      <c r="B57" s="331"/>
      <c r="C57" s="46">
        <v>28570</v>
      </c>
      <c r="D57" s="47">
        <v>1558</v>
      </c>
      <c r="E57" s="225">
        <v>30128</v>
      </c>
      <c r="F57" s="46">
        <v>27022</v>
      </c>
      <c r="G57" s="21">
        <v>1606</v>
      </c>
      <c r="H57" s="232">
        <v>28628</v>
      </c>
      <c r="I57" s="59">
        <f t="shared" si="0"/>
        <v>-1500</v>
      </c>
      <c r="J57" s="23">
        <f t="shared" si="1"/>
        <v>0.9502124269782263</v>
      </c>
    </row>
    <row r="58" spans="1:10" ht="12.75" customHeight="1">
      <c r="A58" s="330" t="s">
        <v>138</v>
      </c>
      <c r="B58" s="331"/>
      <c r="C58" s="46">
        <v>11147</v>
      </c>
      <c r="D58" s="47">
        <v>4</v>
      </c>
      <c r="E58" s="225">
        <v>11151</v>
      </c>
      <c r="F58" s="46">
        <v>11147</v>
      </c>
      <c r="G58" s="21">
        <v>4</v>
      </c>
      <c r="H58" s="232">
        <v>11151</v>
      </c>
      <c r="I58" s="59">
        <f t="shared" si="0"/>
        <v>0</v>
      </c>
      <c r="J58" s="23">
        <f t="shared" si="1"/>
        <v>1</v>
      </c>
    </row>
    <row r="59" spans="1:10" s="29" customFormat="1" ht="12.75" customHeight="1">
      <c r="A59" s="336" t="s">
        <v>139</v>
      </c>
      <c r="B59" s="337"/>
      <c r="C59" s="44">
        <v>3840</v>
      </c>
      <c r="D59" s="45">
        <v>2</v>
      </c>
      <c r="E59" s="226">
        <v>3842</v>
      </c>
      <c r="F59" s="44">
        <v>3840</v>
      </c>
      <c r="G59" s="26">
        <v>2</v>
      </c>
      <c r="H59" s="233">
        <v>3842</v>
      </c>
      <c r="I59" s="60">
        <f t="shared" si="0"/>
        <v>0</v>
      </c>
      <c r="J59" s="28">
        <f t="shared" si="1"/>
        <v>1</v>
      </c>
    </row>
    <row r="60" spans="1:10" s="29" customFormat="1" ht="12.75" customHeight="1">
      <c r="A60" s="336" t="s">
        <v>140</v>
      </c>
      <c r="B60" s="337"/>
      <c r="C60" s="44">
        <v>29</v>
      </c>
      <c r="D60" s="45"/>
      <c r="E60" s="226">
        <v>29</v>
      </c>
      <c r="F60" s="44">
        <v>29</v>
      </c>
      <c r="G60" s="26"/>
      <c r="H60" s="233">
        <v>29</v>
      </c>
      <c r="I60" s="60">
        <f t="shared" si="0"/>
        <v>0</v>
      </c>
      <c r="J60" s="28">
        <f t="shared" si="1"/>
        <v>1</v>
      </c>
    </row>
    <row r="61" spans="1:10" s="29" customFormat="1" ht="12.75" customHeight="1">
      <c r="A61" s="336" t="s">
        <v>141</v>
      </c>
      <c r="B61" s="337"/>
      <c r="C61" s="44">
        <v>13554</v>
      </c>
      <c r="D61" s="45">
        <v>1552</v>
      </c>
      <c r="E61" s="226">
        <v>15106</v>
      </c>
      <c r="F61" s="44">
        <v>12006</v>
      </c>
      <c r="G61" s="26">
        <v>1600</v>
      </c>
      <c r="H61" s="233">
        <v>13606</v>
      </c>
      <c r="I61" s="60">
        <f t="shared" si="0"/>
        <v>-1500</v>
      </c>
      <c r="J61" s="28">
        <f t="shared" si="1"/>
        <v>0.9007017079306235</v>
      </c>
    </row>
    <row r="62" spans="1:10" ht="12.75" customHeight="1">
      <c r="A62" s="330" t="s">
        <v>142</v>
      </c>
      <c r="B62" s="331"/>
      <c r="C62" s="46"/>
      <c r="D62" s="47"/>
      <c r="E62" s="225">
        <v>0</v>
      </c>
      <c r="F62" s="46"/>
      <c r="G62" s="21"/>
      <c r="H62" s="232">
        <v>0</v>
      </c>
      <c r="I62" s="59">
        <f t="shared" si="0"/>
        <v>0</v>
      </c>
      <c r="J62" s="23"/>
    </row>
    <row r="63" spans="1:10" ht="12.75" customHeight="1">
      <c r="A63" s="330" t="s">
        <v>143</v>
      </c>
      <c r="B63" s="331"/>
      <c r="C63" s="46"/>
      <c r="D63" s="47">
        <v>62928</v>
      </c>
      <c r="E63" s="225">
        <v>62928</v>
      </c>
      <c r="F63" s="46"/>
      <c r="G63" s="21">
        <v>62000</v>
      </c>
      <c r="H63" s="232">
        <v>62000</v>
      </c>
      <c r="I63" s="59">
        <f t="shared" si="0"/>
        <v>-928</v>
      </c>
      <c r="J63" s="23">
        <f t="shared" si="1"/>
        <v>0.9852529875413171</v>
      </c>
    </row>
    <row r="64" spans="1:10" ht="12.75" customHeight="1">
      <c r="A64" s="330" t="s">
        <v>144</v>
      </c>
      <c r="B64" s="331"/>
      <c r="C64" s="46">
        <v>60105</v>
      </c>
      <c r="D64" s="47">
        <v>17</v>
      </c>
      <c r="E64" s="225">
        <v>60122</v>
      </c>
      <c r="F64" s="46">
        <v>45773</v>
      </c>
      <c r="G64" s="21"/>
      <c r="H64" s="232">
        <v>45773</v>
      </c>
      <c r="I64" s="59">
        <f t="shared" si="0"/>
        <v>-14349</v>
      </c>
      <c r="J64" s="23">
        <f t="shared" si="1"/>
        <v>0.7613352849206613</v>
      </c>
    </row>
    <row r="65" spans="1:10" ht="12.75" customHeight="1">
      <c r="A65" s="330" t="s">
        <v>145</v>
      </c>
      <c r="B65" s="331"/>
      <c r="C65" s="46">
        <v>13104.39735</v>
      </c>
      <c r="D65" s="47">
        <v>2.8945999999999996</v>
      </c>
      <c r="E65" s="225">
        <v>13107.291949999999</v>
      </c>
      <c r="F65" s="46">
        <v>19000</v>
      </c>
      <c r="G65" s="21">
        <v>0</v>
      </c>
      <c r="H65" s="232">
        <v>19000</v>
      </c>
      <c r="I65" s="59">
        <f t="shared" si="0"/>
        <v>5892.708050000001</v>
      </c>
      <c r="J65" s="23">
        <f t="shared" si="1"/>
        <v>1.4495747918394388</v>
      </c>
    </row>
    <row r="66" spans="1:10" s="29" customFormat="1" ht="12.75" customHeight="1">
      <c r="A66" s="328" t="s">
        <v>98</v>
      </c>
      <c r="B66" s="61" t="s">
        <v>146</v>
      </c>
      <c r="C66" s="44">
        <v>6463.14963</v>
      </c>
      <c r="D66" s="45">
        <v>1.0385199999999999</v>
      </c>
      <c r="E66" s="226">
        <v>6464.18815</v>
      </c>
      <c r="F66" s="44">
        <v>3000</v>
      </c>
      <c r="G66" s="26">
        <v>0</v>
      </c>
      <c r="H66" s="233">
        <v>3000</v>
      </c>
      <c r="I66" s="60">
        <f t="shared" si="0"/>
        <v>-3464.18815</v>
      </c>
      <c r="J66" s="28">
        <f t="shared" si="1"/>
        <v>0.464095402297348</v>
      </c>
    </row>
    <row r="67" spans="1:10" s="29" customFormat="1" ht="12.75" customHeight="1">
      <c r="A67" s="328"/>
      <c r="B67" s="61" t="s">
        <v>147</v>
      </c>
      <c r="C67" s="44">
        <v>4509.0897</v>
      </c>
      <c r="D67" s="45"/>
      <c r="E67" s="226">
        <v>4509.0897</v>
      </c>
      <c r="F67" s="44">
        <v>12000</v>
      </c>
      <c r="G67" s="26"/>
      <c r="H67" s="233">
        <v>12000</v>
      </c>
      <c r="I67" s="60">
        <f t="shared" si="0"/>
        <v>7490.9103</v>
      </c>
      <c r="J67" s="28">
        <f t="shared" si="1"/>
        <v>2.661291036192959</v>
      </c>
    </row>
    <row r="68" spans="1:10" s="29" customFormat="1" ht="12.75" customHeight="1">
      <c r="A68" s="328"/>
      <c r="B68" s="61" t="s">
        <v>148</v>
      </c>
      <c r="C68" s="44">
        <v>2132.15802</v>
      </c>
      <c r="D68" s="45">
        <v>1.85608</v>
      </c>
      <c r="E68" s="226">
        <v>2134.0141</v>
      </c>
      <c r="F68" s="44">
        <v>4000</v>
      </c>
      <c r="G68" s="26">
        <v>0</v>
      </c>
      <c r="H68" s="233">
        <v>4000</v>
      </c>
      <c r="I68" s="60">
        <f t="shared" si="0"/>
        <v>1865.9859000000001</v>
      </c>
      <c r="J68" s="28">
        <f t="shared" si="1"/>
        <v>1.8744018607937034</v>
      </c>
    </row>
    <row r="69" spans="1:10" ht="12.75" customHeight="1">
      <c r="A69" s="330" t="s">
        <v>149</v>
      </c>
      <c r="B69" s="331"/>
      <c r="C69" s="46">
        <v>46240</v>
      </c>
      <c r="D69" s="47">
        <v>14</v>
      </c>
      <c r="E69" s="225">
        <v>46254</v>
      </c>
      <c r="F69" s="46">
        <v>25405</v>
      </c>
      <c r="G69" s="21"/>
      <c r="H69" s="232">
        <v>25405</v>
      </c>
      <c r="I69" s="59">
        <f t="shared" si="0"/>
        <v>-20849</v>
      </c>
      <c r="J69" s="23">
        <f t="shared" si="1"/>
        <v>0.5492497946123579</v>
      </c>
    </row>
    <row r="70" spans="1:10" s="29" customFormat="1" ht="12.75" customHeight="1">
      <c r="A70" s="328" t="s">
        <v>98</v>
      </c>
      <c r="B70" s="61" t="s">
        <v>150</v>
      </c>
      <c r="C70" s="44">
        <v>5784.3</v>
      </c>
      <c r="D70" s="45">
        <v>0.49</v>
      </c>
      <c r="E70" s="226">
        <v>5784.79</v>
      </c>
      <c r="F70" s="44">
        <v>5800</v>
      </c>
      <c r="G70" s="26"/>
      <c r="H70" s="233">
        <v>5800</v>
      </c>
      <c r="I70" s="60">
        <f t="shared" si="0"/>
        <v>15.210000000000036</v>
      </c>
      <c r="J70" s="28">
        <f t="shared" si="1"/>
        <v>1.0026293089291054</v>
      </c>
    </row>
    <row r="71" spans="1:10" s="29" customFormat="1" ht="12.75" customHeight="1">
      <c r="A71" s="328"/>
      <c r="B71" s="61" t="s">
        <v>151</v>
      </c>
      <c r="C71" s="44"/>
      <c r="D71" s="45"/>
      <c r="E71" s="226">
        <v>0</v>
      </c>
      <c r="F71" s="44"/>
      <c r="G71" s="26"/>
      <c r="H71" s="233">
        <v>0</v>
      </c>
      <c r="I71" s="60">
        <f t="shared" si="0"/>
        <v>0</v>
      </c>
      <c r="J71" s="28"/>
    </row>
    <row r="72" spans="1:10" s="29" customFormat="1" ht="12.75" customHeight="1">
      <c r="A72" s="328"/>
      <c r="B72" s="61" t="s">
        <v>152</v>
      </c>
      <c r="C72" s="44"/>
      <c r="D72" s="45"/>
      <c r="E72" s="226">
        <v>0</v>
      </c>
      <c r="F72" s="44"/>
      <c r="G72" s="26"/>
      <c r="H72" s="233">
        <v>0</v>
      </c>
      <c r="I72" s="60">
        <f t="shared" si="0"/>
        <v>0</v>
      </c>
      <c r="J72" s="28"/>
    </row>
    <row r="73" spans="1:10" s="29" customFormat="1" ht="12.75" customHeight="1">
      <c r="A73" s="328"/>
      <c r="B73" s="61" t="s">
        <v>153</v>
      </c>
      <c r="C73" s="44">
        <v>2996.46</v>
      </c>
      <c r="D73" s="45"/>
      <c r="E73" s="226">
        <v>2996.46</v>
      </c>
      <c r="F73" s="44">
        <v>3000</v>
      </c>
      <c r="G73" s="26"/>
      <c r="H73" s="233">
        <v>3000</v>
      </c>
      <c r="I73" s="60">
        <f t="shared" si="0"/>
        <v>3.5399999999999636</v>
      </c>
      <c r="J73" s="28">
        <f t="shared" si="1"/>
        <v>1.001181394044973</v>
      </c>
    </row>
    <row r="74" spans="1:10" s="29" customFormat="1" ht="12.75" customHeight="1">
      <c r="A74" s="328"/>
      <c r="B74" s="61" t="s">
        <v>154</v>
      </c>
      <c r="C74" s="44">
        <v>739.82</v>
      </c>
      <c r="D74" s="45"/>
      <c r="E74" s="226">
        <v>739.82</v>
      </c>
      <c r="F74" s="44">
        <v>750</v>
      </c>
      <c r="G74" s="26"/>
      <c r="H74" s="233">
        <v>750</v>
      </c>
      <c r="I74" s="60">
        <f t="shared" si="0"/>
        <v>10.17999999999995</v>
      </c>
      <c r="J74" s="28">
        <f t="shared" si="1"/>
        <v>1.0137601038090345</v>
      </c>
    </row>
    <row r="75" spans="1:10" ht="12.75" customHeight="1">
      <c r="A75" s="330" t="s">
        <v>155</v>
      </c>
      <c r="B75" s="331"/>
      <c r="C75" s="46">
        <v>392549</v>
      </c>
      <c r="D75" s="47">
        <v>163</v>
      </c>
      <c r="E75" s="225">
        <v>392712</v>
      </c>
      <c r="F75" s="46">
        <v>406200</v>
      </c>
      <c r="G75" s="21">
        <v>163</v>
      </c>
      <c r="H75" s="232">
        <v>406363</v>
      </c>
      <c r="I75" s="59">
        <f t="shared" si="0"/>
        <v>13651</v>
      </c>
      <c r="J75" s="23">
        <f t="shared" si="1"/>
        <v>1.0347608425512844</v>
      </c>
    </row>
    <row r="76" spans="1:10" ht="12.75" customHeight="1">
      <c r="A76" s="330" t="s">
        <v>156</v>
      </c>
      <c r="B76" s="331"/>
      <c r="C76" s="46">
        <v>290194</v>
      </c>
      <c r="D76" s="47">
        <v>120</v>
      </c>
      <c r="E76" s="225">
        <v>290314</v>
      </c>
      <c r="F76" s="46">
        <v>298677</v>
      </c>
      <c r="G76" s="21">
        <v>120</v>
      </c>
      <c r="H76" s="232">
        <v>298797</v>
      </c>
      <c r="I76" s="59">
        <f t="shared" si="0"/>
        <v>8483</v>
      </c>
      <c r="J76" s="23">
        <f t="shared" si="1"/>
        <v>1.0292200858380927</v>
      </c>
    </row>
    <row r="77" spans="1:10" s="29" customFormat="1" ht="12.75" customHeight="1">
      <c r="A77" s="328" t="s">
        <v>98</v>
      </c>
      <c r="B77" s="61" t="s">
        <v>157</v>
      </c>
      <c r="C77" s="44">
        <v>277320</v>
      </c>
      <c r="D77" s="45">
        <v>118</v>
      </c>
      <c r="E77" s="226">
        <v>277438</v>
      </c>
      <c r="F77" s="44">
        <v>285777</v>
      </c>
      <c r="G77" s="26">
        <v>118</v>
      </c>
      <c r="H77" s="233">
        <v>285895</v>
      </c>
      <c r="I77" s="60">
        <f t="shared" si="0"/>
        <v>8457</v>
      </c>
      <c r="J77" s="28">
        <f t="shared" si="1"/>
        <v>1.0304824861770918</v>
      </c>
    </row>
    <row r="78" spans="1:10" s="29" customFormat="1" ht="12.75" customHeight="1">
      <c r="A78" s="328"/>
      <c r="B78" s="61" t="s">
        <v>158</v>
      </c>
      <c r="C78" s="44">
        <v>12874</v>
      </c>
      <c r="D78" s="45">
        <v>2</v>
      </c>
      <c r="E78" s="226">
        <v>12876</v>
      </c>
      <c r="F78" s="44">
        <v>12900</v>
      </c>
      <c r="G78" s="26">
        <v>2</v>
      </c>
      <c r="H78" s="233">
        <v>12902</v>
      </c>
      <c r="I78" s="60">
        <f t="shared" si="0"/>
        <v>26</v>
      </c>
      <c r="J78" s="28">
        <f t="shared" si="1"/>
        <v>1.0020192606399503</v>
      </c>
    </row>
    <row r="79" spans="1:10" ht="12.75" customHeight="1">
      <c r="A79" s="330" t="s">
        <v>159</v>
      </c>
      <c r="B79" s="331"/>
      <c r="C79" s="46"/>
      <c r="D79" s="47"/>
      <c r="E79" s="225">
        <v>0</v>
      </c>
      <c r="F79" s="46"/>
      <c r="G79" s="21"/>
      <c r="H79" s="232">
        <v>0</v>
      </c>
      <c r="I79" s="59">
        <f t="shared" si="0"/>
        <v>0</v>
      </c>
      <c r="J79" s="23"/>
    </row>
    <row r="80" spans="1:10" ht="12.75" customHeight="1">
      <c r="A80" s="330" t="s">
        <v>160</v>
      </c>
      <c r="B80" s="331"/>
      <c r="C80" s="46">
        <v>102355</v>
      </c>
      <c r="D80" s="47">
        <v>43</v>
      </c>
      <c r="E80" s="225">
        <v>102398</v>
      </c>
      <c r="F80" s="46">
        <v>107523</v>
      </c>
      <c r="G80" s="21">
        <v>43</v>
      </c>
      <c r="H80" s="232">
        <v>107566</v>
      </c>
      <c r="I80" s="59">
        <f t="shared" si="0"/>
        <v>5168</v>
      </c>
      <c r="J80" s="23">
        <f t="shared" si="1"/>
        <v>1.050469735737026</v>
      </c>
    </row>
    <row r="81" spans="1:10" ht="12.75" customHeight="1">
      <c r="A81" s="330" t="s">
        <v>161</v>
      </c>
      <c r="B81" s="331"/>
      <c r="C81" s="46">
        <v>2</v>
      </c>
      <c r="D81" s="47"/>
      <c r="E81" s="225">
        <v>2</v>
      </c>
      <c r="F81" s="46"/>
      <c r="G81" s="21"/>
      <c r="H81" s="232">
        <v>0</v>
      </c>
      <c r="I81" s="59">
        <f t="shared" si="0"/>
        <v>-2</v>
      </c>
      <c r="J81" s="23">
        <f t="shared" si="1"/>
        <v>0</v>
      </c>
    </row>
    <row r="82" spans="1:10" ht="12.75" customHeight="1">
      <c r="A82" s="330" t="s">
        <v>162</v>
      </c>
      <c r="B82" s="331"/>
      <c r="C82" s="46">
        <v>3436</v>
      </c>
      <c r="D82" s="47">
        <v>1</v>
      </c>
      <c r="E82" s="225">
        <v>3437</v>
      </c>
      <c r="F82" s="46">
        <v>3430</v>
      </c>
      <c r="G82" s="21">
        <v>1</v>
      </c>
      <c r="H82" s="232">
        <v>3431</v>
      </c>
      <c r="I82" s="59">
        <f t="shared" si="0"/>
        <v>-6</v>
      </c>
      <c r="J82" s="23">
        <f t="shared" si="1"/>
        <v>0.9982542915333139</v>
      </c>
    </row>
    <row r="83" spans="1:10" s="29" customFormat="1" ht="12.75" customHeight="1">
      <c r="A83" s="336" t="s">
        <v>163</v>
      </c>
      <c r="B83" s="337"/>
      <c r="C83" s="44">
        <v>69.97</v>
      </c>
      <c r="D83" s="45"/>
      <c r="E83" s="226">
        <v>69.97</v>
      </c>
      <c r="F83" s="44"/>
      <c r="G83" s="26"/>
      <c r="H83" s="233">
        <v>0</v>
      </c>
      <c r="I83" s="60">
        <f t="shared" si="0"/>
        <v>-69.97</v>
      </c>
      <c r="J83" s="28">
        <f t="shared" si="1"/>
        <v>0</v>
      </c>
    </row>
    <row r="84" spans="1:10" s="29" customFormat="1" ht="12.75" customHeight="1">
      <c r="A84" s="336" t="s">
        <v>164</v>
      </c>
      <c r="B84" s="337"/>
      <c r="C84" s="44"/>
      <c r="D84" s="45"/>
      <c r="E84" s="226">
        <v>0</v>
      </c>
      <c r="F84" s="44"/>
      <c r="G84" s="26"/>
      <c r="H84" s="233">
        <v>0</v>
      </c>
      <c r="I84" s="60">
        <f t="shared" si="0"/>
        <v>0</v>
      </c>
      <c r="J84" s="28"/>
    </row>
    <row r="85" spans="1:10" ht="12.75" customHeight="1">
      <c r="A85" s="330" t="s">
        <v>165</v>
      </c>
      <c r="B85" s="331"/>
      <c r="C85" s="46">
        <v>12747</v>
      </c>
      <c r="D85" s="47">
        <v>5</v>
      </c>
      <c r="E85" s="225">
        <v>12752</v>
      </c>
      <c r="F85" s="46">
        <v>13000</v>
      </c>
      <c r="G85" s="21"/>
      <c r="H85" s="232">
        <v>13000</v>
      </c>
      <c r="I85" s="59">
        <f t="shared" si="0"/>
        <v>248</v>
      </c>
      <c r="J85" s="23">
        <f t="shared" si="1"/>
        <v>1.019447929736512</v>
      </c>
    </row>
    <row r="86" spans="1:10" ht="12.75" customHeight="1">
      <c r="A86" s="330" t="s">
        <v>166</v>
      </c>
      <c r="B86" s="331"/>
      <c r="C86" s="46">
        <v>10343.59</v>
      </c>
      <c r="D86" s="47"/>
      <c r="E86" s="225">
        <v>10343.59</v>
      </c>
      <c r="F86" s="46">
        <v>10730.1195</v>
      </c>
      <c r="G86" s="21"/>
      <c r="H86" s="232">
        <v>10730.1195</v>
      </c>
      <c r="I86" s="59">
        <f t="shared" si="0"/>
        <v>386.52950000000055</v>
      </c>
      <c r="J86" s="23">
        <f t="shared" si="1"/>
        <v>1.03736898891004</v>
      </c>
    </row>
    <row r="87" spans="1:10" s="29" customFormat="1" ht="12.75" customHeight="1">
      <c r="A87" s="328" t="s">
        <v>98</v>
      </c>
      <c r="B87" s="61" t="s">
        <v>167</v>
      </c>
      <c r="C87" s="44">
        <v>1653.89</v>
      </c>
      <c r="D87" s="45"/>
      <c r="E87" s="226">
        <v>1653.89</v>
      </c>
      <c r="F87" s="44">
        <v>505</v>
      </c>
      <c r="G87" s="26"/>
      <c r="H87" s="233">
        <v>505</v>
      </c>
      <c r="I87" s="60">
        <f t="shared" si="0"/>
        <v>-1148.89</v>
      </c>
      <c r="J87" s="28">
        <f t="shared" si="1"/>
        <v>0.3053407421291621</v>
      </c>
    </row>
    <row r="88" spans="1:10" s="29" customFormat="1" ht="12.75" customHeight="1">
      <c r="A88" s="329"/>
      <c r="B88" s="61" t="s">
        <v>168</v>
      </c>
      <c r="C88" s="44">
        <v>8689.7</v>
      </c>
      <c r="D88" s="45"/>
      <c r="E88" s="226">
        <v>8689.7</v>
      </c>
      <c r="F88" s="44">
        <v>10225</v>
      </c>
      <c r="G88" s="26"/>
      <c r="H88" s="233">
        <v>10225</v>
      </c>
      <c r="I88" s="60">
        <f t="shared" si="0"/>
        <v>1535.2999999999993</v>
      </c>
      <c r="J88" s="28">
        <f t="shared" si="1"/>
        <v>1.1766804377596465</v>
      </c>
    </row>
    <row r="89" spans="1:10" ht="12.75" customHeight="1">
      <c r="A89" s="330" t="s">
        <v>169</v>
      </c>
      <c r="B89" s="331"/>
      <c r="C89" s="46"/>
      <c r="D89" s="47"/>
      <c r="E89" s="225">
        <v>0</v>
      </c>
      <c r="F89" s="46"/>
      <c r="G89" s="21"/>
      <c r="H89" s="232">
        <v>0</v>
      </c>
      <c r="I89" s="59"/>
      <c r="J89" s="23"/>
    </row>
    <row r="90" spans="1:10" ht="12.75" customHeight="1" thickBot="1">
      <c r="A90" s="342" t="s">
        <v>170</v>
      </c>
      <c r="B90" s="343"/>
      <c r="C90" s="64"/>
      <c r="D90" s="65"/>
      <c r="E90" s="230">
        <v>0</v>
      </c>
      <c r="F90" s="64"/>
      <c r="G90" s="66"/>
      <c r="H90" s="235">
        <v>0</v>
      </c>
      <c r="I90" s="67">
        <f t="shared" si="0"/>
        <v>0</v>
      </c>
      <c r="J90" s="68"/>
    </row>
    <row r="91" spans="1:10" s="213" customFormat="1" ht="13.5" thickBot="1">
      <c r="A91" s="340" t="s">
        <v>4</v>
      </c>
      <c r="B91" s="341"/>
      <c r="C91" s="214">
        <f>SUM(C29,C57,C62,C63,C64,C75,C81:C82,C85,C89,C90)</f>
        <v>649164</v>
      </c>
      <c r="D91" s="215">
        <f>SUM(D29,D57,D62,D63,D64,D75,D81:D82,D85,D89,D90)</f>
        <v>65502</v>
      </c>
      <c r="E91" s="216">
        <f>SUM(C91:D91)</f>
        <v>714666</v>
      </c>
      <c r="F91" s="214">
        <f>SUM(F29,F57,F62,F63,F64,F75,F81:F82,F85,F89,F90)</f>
        <v>653076.72415</v>
      </c>
      <c r="G91" s="215">
        <f>SUM(G29,G57,G62,G63,G64,G75,G81:G82,G85,G89,G90)</f>
        <v>64570</v>
      </c>
      <c r="H91" s="216">
        <f>SUM(F91:G91)</f>
        <v>717646.72415</v>
      </c>
      <c r="I91" s="217">
        <f t="shared" si="0"/>
        <v>2980.7241500000237</v>
      </c>
      <c r="J91" s="240">
        <f>+H91/E91</f>
        <v>1.004170793279658</v>
      </c>
    </row>
    <row r="92" spans="1:10" s="213" customFormat="1" ht="13.5" thickBot="1">
      <c r="A92" s="338" t="s">
        <v>171</v>
      </c>
      <c r="B92" s="339"/>
      <c r="C92" s="218">
        <f>C28-C91</f>
        <v>-14782.004799999879</v>
      </c>
      <c r="D92" s="219">
        <f>D28-D91</f>
        <v>15309</v>
      </c>
      <c r="E92" s="220">
        <f>C92+D92</f>
        <v>526.9952000001213</v>
      </c>
      <c r="F92" s="221">
        <f>F28-F91</f>
        <v>-13409.999990000157</v>
      </c>
      <c r="G92" s="219">
        <f>G28-G91</f>
        <v>13410</v>
      </c>
      <c r="H92" s="220">
        <f>F92+G92</f>
        <v>9.999843314290047E-06</v>
      </c>
      <c r="I92" s="222">
        <f>+H92-E92</f>
        <v>-526.995190000278</v>
      </c>
      <c r="J92" s="241">
        <f>+H92/E92</f>
        <v>1.8975207581184317E-08</v>
      </c>
    </row>
    <row r="93" s="223" customFormat="1" ht="13.5" thickBot="1"/>
    <row r="94" spans="1:8" ht="12.75">
      <c r="A94" s="274" t="s">
        <v>27</v>
      </c>
      <c r="B94" s="275"/>
      <c r="C94" s="364" t="s">
        <v>18</v>
      </c>
      <c r="D94" s="69" t="s">
        <v>19</v>
      </c>
      <c r="E94" s="70" t="s">
        <v>20</v>
      </c>
      <c r="H94" s="63"/>
    </row>
    <row r="95" spans="1:5" ht="13.5" thickBot="1">
      <c r="A95" s="276"/>
      <c r="B95" s="277"/>
      <c r="C95" s="365"/>
      <c r="D95" s="71">
        <v>2008</v>
      </c>
      <c r="E95" s="72">
        <v>2009</v>
      </c>
    </row>
    <row r="96" spans="1:5" ht="12.75">
      <c r="A96" s="324" t="s">
        <v>21</v>
      </c>
      <c r="B96" s="325"/>
      <c r="C96" s="73" t="s">
        <v>22</v>
      </c>
      <c r="D96" s="74">
        <v>1020000</v>
      </c>
      <c r="E96" s="75">
        <v>1030000</v>
      </c>
    </row>
    <row r="97" spans="1:5" ht="12.75">
      <c r="A97" s="322" t="s">
        <v>23</v>
      </c>
      <c r="B97" s="323"/>
      <c r="C97" s="76">
        <v>51</v>
      </c>
      <c r="D97" s="74">
        <v>6888330</v>
      </c>
      <c r="E97" s="75">
        <v>8400000</v>
      </c>
    </row>
    <row r="98" spans="1:5" ht="12.75">
      <c r="A98" s="322" t="s">
        <v>24</v>
      </c>
      <c r="B98" s="323"/>
      <c r="C98" s="76">
        <v>52</v>
      </c>
      <c r="D98" s="74">
        <v>37682.2</v>
      </c>
      <c r="E98" s="75"/>
    </row>
    <row r="99" spans="1:5" ht="12.75">
      <c r="A99" s="322" t="s">
        <v>66</v>
      </c>
      <c r="B99" s="323"/>
      <c r="C99" s="76">
        <v>55</v>
      </c>
      <c r="D99" s="74"/>
      <c r="E99" s="75"/>
    </row>
    <row r="100" spans="1:5" ht="12.75">
      <c r="A100" s="322" t="s">
        <v>14</v>
      </c>
      <c r="B100" s="323"/>
      <c r="C100" s="76">
        <v>57</v>
      </c>
      <c r="D100" s="74">
        <v>4000000</v>
      </c>
      <c r="E100" s="75">
        <v>4000000</v>
      </c>
    </row>
    <row r="101" spans="1:5" ht="12.75">
      <c r="A101" s="322" t="s">
        <v>25</v>
      </c>
      <c r="B101" s="323"/>
      <c r="C101" s="76">
        <v>58</v>
      </c>
      <c r="D101" s="74"/>
      <c r="E101" s="75"/>
    </row>
    <row r="102" spans="1:5" ht="12.75">
      <c r="A102" s="322" t="s">
        <v>65</v>
      </c>
      <c r="B102" s="323"/>
      <c r="C102" s="76"/>
      <c r="D102" s="74"/>
      <c r="E102" s="75"/>
    </row>
    <row r="103" spans="1:5" ht="12.75">
      <c r="A103" s="322" t="s">
        <v>26</v>
      </c>
      <c r="B103" s="323"/>
      <c r="C103" s="76"/>
      <c r="D103" s="74">
        <v>1494</v>
      </c>
      <c r="E103" s="75"/>
    </row>
    <row r="104" spans="1:5" ht="12.75">
      <c r="A104" s="322" t="s">
        <v>47</v>
      </c>
      <c r="B104" s="323"/>
      <c r="C104" s="76"/>
      <c r="D104" s="238">
        <v>2755000</v>
      </c>
      <c r="E104" s="239">
        <v>2755000</v>
      </c>
    </row>
    <row r="105" spans="1:5" ht="12.75">
      <c r="A105" s="322" t="s">
        <v>67</v>
      </c>
      <c r="B105" s="323"/>
      <c r="C105" s="76"/>
      <c r="D105" s="77">
        <v>6331000</v>
      </c>
      <c r="E105" s="78"/>
    </row>
    <row r="106" spans="1:5" ht="13.5" thickBot="1">
      <c r="A106" s="322" t="s">
        <v>173</v>
      </c>
      <c r="B106" s="323"/>
      <c r="C106" s="76"/>
      <c r="D106" s="77">
        <v>1062389</v>
      </c>
      <c r="E106" s="78">
        <v>26813</v>
      </c>
    </row>
    <row r="107" spans="1:5" ht="13.5" thickBot="1">
      <c r="A107" s="326" t="s">
        <v>0</v>
      </c>
      <c r="B107" s="327"/>
      <c r="C107" s="79"/>
      <c r="D107" s="80">
        <f>SUM(D96:D106)</f>
        <v>22095895.2</v>
      </c>
      <c r="E107" s="81">
        <f>SUM(E96:E106)</f>
        <v>16211813</v>
      </c>
    </row>
    <row r="108" ht="7.5" customHeight="1"/>
    <row r="109" spans="1:4" ht="16.5" thickBot="1">
      <c r="A109" s="82" t="s">
        <v>10</v>
      </c>
      <c r="B109" s="82"/>
      <c r="C109" s="83"/>
      <c r="D109" s="83"/>
    </row>
    <row r="110" spans="1:4" ht="13.5" thickBot="1">
      <c r="A110" s="360" t="s">
        <v>174</v>
      </c>
      <c r="B110" s="361"/>
      <c r="C110" s="362"/>
      <c r="D110" s="363"/>
    </row>
    <row r="111" spans="1:4" ht="12.75">
      <c r="A111" s="320" t="s">
        <v>8</v>
      </c>
      <c r="B111" s="321"/>
      <c r="C111" s="371">
        <f>+E107/1000</f>
        <v>16211.813</v>
      </c>
      <c r="D111" s="372"/>
    </row>
    <row r="112" spans="1:4" ht="12.75">
      <c r="A112" s="318" t="s">
        <v>5</v>
      </c>
      <c r="B112" s="319"/>
      <c r="C112" s="373">
        <f>H158</f>
        <v>0</v>
      </c>
      <c r="D112" s="374"/>
    </row>
    <row r="113" spans="1:4" ht="13.5" thickBot="1">
      <c r="A113" s="316" t="s">
        <v>9</v>
      </c>
      <c r="B113" s="317"/>
      <c r="C113" s="375">
        <f>F77</f>
        <v>285777</v>
      </c>
      <c r="D113" s="376"/>
    </row>
    <row r="115" spans="1:2" ht="16.5" thickBot="1">
      <c r="A115" s="82" t="s">
        <v>32</v>
      </c>
      <c r="B115" s="82"/>
    </row>
    <row r="116" spans="1:9" ht="25.5" customHeight="1">
      <c r="A116" s="312" t="s">
        <v>11</v>
      </c>
      <c r="B116" s="313"/>
      <c r="C116" s="352" t="s">
        <v>28</v>
      </c>
      <c r="D116" s="352" t="s">
        <v>189</v>
      </c>
      <c r="E116" s="384" t="s">
        <v>190</v>
      </c>
      <c r="F116" s="248" t="s">
        <v>29</v>
      </c>
      <c r="G116" s="249" t="s">
        <v>30</v>
      </c>
      <c r="H116" s="386" t="s">
        <v>31</v>
      </c>
      <c r="I116" s="352" t="s">
        <v>7</v>
      </c>
    </row>
    <row r="117" spans="1:9" ht="13.5" thickBot="1">
      <c r="A117" s="314"/>
      <c r="B117" s="315"/>
      <c r="C117" s="311"/>
      <c r="D117" s="353"/>
      <c r="E117" s="385"/>
      <c r="F117" s="250" t="s">
        <v>6</v>
      </c>
      <c r="G117" s="251" t="s">
        <v>12</v>
      </c>
      <c r="H117" s="387"/>
      <c r="I117" s="311"/>
    </row>
    <row r="118" spans="1:9" ht="13.5" customHeight="1">
      <c r="A118" s="301" t="s">
        <v>175</v>
      </c>
      <c r="B118" s="302"/>
      <c r="C118" s="84">
        <v>1907500</v>
      </c>
      <c r="D118" s="84"/>
      <c r="E118" s="85"/>
      <c r="F118" s="86"/>
      <c r="G118" s="87"/>
      <c r="H118" s="88">
        <f>SUM(F118:G118)</f>
        <v>0</v>
      </c>
      <c r="I118" s="89">
        <f aca="true" t="shared" si="3" ref="I118:I140">SUM(C118:G118)</f>
        <v>1907500</v>
      </c>
    </row>
    <row r="119" spans="1:9" ht="13.5" customHeight="1">
      <c r="A119" s="305" t="s">
        <v>176</v>
      </c>
      <c r="B119" s="306"/>
      <c r="C119" s="84">
        <v>1798718</v>
      </c>
      <c r="D119" s="84"/>
      <c r="E119" s="85"/>
      <c r="F119" s="86"/>
      <c r="G119" s="87"/>
      <c r="H119" s="88">
        <f aca="true" t="shared" si="4" ref="H119:H140">SUM(F119:G119)</f>
        <v>0</v>
      </c>
      <c r="I119" s="89">
        <f t="shared" si="3"/>
        <v>1798718</v>
      </c>
    </row>
    <row r="120" spans="1:9" ht="13.5" customHeight="1">
      <c r="A120" s="305" t="s">
        <v>177</v>
      </c>
      <c r="B120" s="306"/>
      <c r="C120" s="84">
        <v>2798143.67</v>
      </c>
      <c r="D120" s="84"/>
      <c r="E120" s="85"/>
      <c r="F120" s="86"/>
      <c r="G120" s="87"/>
      <c r="H120" s="88">
        <f t="shared" si="4"/>
        <v>0</v>
      </c>
      <c r="I120" s="89">
        <f t="shared" si="3"/>
        <v>2798143.67</v>
      </c>
    </row>
    <row r="121" spans="1:9" ht="13.5" customHeight="1">
      <c r="A121" s="305" t="s">
        <v>178</v>
      </c>
      <c r="B121" s="306"/>
      <c r="C121" s="84">
        <v>430000</v>
      </c>
      <c r="D121" s="84"/>
      <c r="E121" s="85"/>
      <c r="F121" s="86"/>
      <c r="G121" s="87"/>
      <c r="H121" s="88">
        <f t="shared" si="4"/>
        <v>0</v>
      </c>
      <c r="I121" s="89">
        <f t="shared" si="3"/>
        <v>430000</v>
      </c>
    </row>
    <row r="122" spans="1:9" ht="13.5" customHeight="1">
      <c r="A122" s="305" t="s">
        <v>179</v>
      </c>
      <c r="B122" s="306"/>
      <c r="C122" s="84">
        <v>990000</v>
      </c>
      <c r="D122" s="84"/>
      <c r="E122" s="85"/>
      <c r="F122" s="86"/>
      <c r="G122" s="87"/>
      <c r="H122" s="88">
        <f t="shared" si="4"/>
        <v>0</v>
      </c>
      <c r="I122" s="89">
        <f t="shared" si="3"/>
        <v>990000</v>
      </c>
    </row>
    <row r="123" spans="1:9" ht="13.5" customHeight="1">
      <c r="A123" s="305" t="s">
        <v>180</v>
      </c>
      <c r="B123" s="306"/>
      <c r="C123" s="84">
        <v>1060000</v>
      </c>
      <c r="D123" s="84"/>
      <c r="E123" s="85"/>
      <c r="F123" s="86"/>
      <c r="G123" s="87"/>
      <c r="H123" s="88">
        <f t="shared" si="4"/>
        <v>0</v>
      </c>
      <c r="I123" s="90">
        <f t="shared" si="3"/>
        <v>1060000</v>
      </c>
    </row>
    <row r="124" spans="1:9" ht="13.5" customHeight="1">
      <c r="A124" s="305" t="s">
        <v>181</v>
      </c>
      <c r="B124" s="306"/>
      <c r="C124" s="84">
        <v>370000</v>
      </c>
      <c r="D124" s="84"/>
      <c r="E124" s="85"/>
      <c r="F124" s="86"/>
      <c r="G124" s="87"/>
      <c r="H124" s="88">
        <f t="shared" si="4"/>
        <v>0</v>
      </c>
      <c r="I124" s="89">
        <f t="shared" si="3"/>
        <v>370000</v>
      </c>
    </row>
    <row r="125" spans="1:9" ht="13.5" customHeight="1">
      <c r="A125" s="305" t="s">
        <v>182</v>
      </c>
      <c r="B125" s="306"/>
      <c r="C125" s="84">
        <v>433000</v>
      </c>
      <c r="D125" s="84"/>
      <c r="E125" s="85"/>
      <c r="F125" s="86"/>
      <c r="G125" s="87"/>
      <c r="H125" s="88">
        <f t="shared" si="4"/>
        <v>0</v>
      </c>
      <c r="I125" s="89">
        <f t="shared" si="3"/>
        <v>433000</v>
      </c>
    </row>
    <row r="126" spans="1:9" ht="13.5" customHeight="1">
      <c r="A126" s="305" t="s">
        <v>183</v>
      </c>
      <c r="B126" s="306"/>
      <c r="C126" s="84">
        <v>160000</v>
      </c>
      <c r="D126" s="84"/>
      <c r="E126" s="85"/>
      <c r="F126" s="86"/>
      <c r="G126" s="87"/>
      <c r="H126" s="88">
        <f t="shared" si="4"/>
        <v>0</v>
      </c>
      <c r="I126" s="89">
        <f t="shared" si="3"/>
        <v>160000</v>
      </c>
    </row>
    <row r="127" spans="1:9" ht="13.5" customHeight="1">
      <c r="A127" s="305" t="s">
        <v>184</v>
      </c>
      <c r="B127" s="306"/>
      <c r="C127" s="84"/>
      <c r="D127" s="84"/>
      <c r="E127" s="85">
        <v>882206</v>
      </c>
      <c r="F127" s="86"/>
      <c r="G127" s="87"/>
      <c r="H127" s="88">
        <f t="shared" si="4"/>
        <v>0</v>
      </c>
      <c r="I127" s="89">
        <f t="shared" si="3"/>
        <v>882206</v>
      </c>
    </row>
    <row r="128" spans="1:9" ht="13.5" customHeight="1">
      <c r="A128" s="305" t="s">
        <v>185</v>
      </c>
      <c r="B128" s="306"/>
      <c r="C128" s="84"/>
      <c r="D128" s="84"/>
      <c r="E128" s="85">
        <v>19449184</v>
      </c>
      <c r="F128" s="86"/>
      <c r="G128" s="87"/>
      <c r="H128" s="88">
        <f t="shared" si="4"/>
        <v>0</v>
      </c>
      <c r="I128" s="89">
        <f t="shared" si="3"/>
        <v>19449184</v>
      </c>
    </row>
    <row r="129" spans="1:9" ht="13.5" customHeight="1">
      <c r="A129" s="305" t="s">
        <v>186</v>
      </c>
      <c r="B129" s="306"/>
      <c r="C129" s="84"/>
      <c r="D129" s="84"/>
      <c r="E129" s="85">
        <v>1200000</v>
      </c>
      <c r="F129" s="86"/>
      <c r="G129" s="87"/>
      <c r="H129" s="88">
        <f t="shared" si="4"/>
        <v>0</v>
      </c>
      <c r="I129" s="89">
        <f t="shared" si="3"/>
        <v>1200000</v>
      </c>
    </row>
    <row r="130" spans="1:9" ht="13.5" customHeight="1">
      <c r="A130" s="305" t="s">
        <v>68</v>
      </c>
      <c r="B130" s="306"/>
      <c r="C130" s="84"/>
      <c r="D130" s="84"/>
      <c r="E130" s="85">
        <v>385000</v>
      </c>
      <c r="F130" s="86"/>
      <c r="G130" s="87"/>
      <c r="H130" s="88">
        <f t="shared" si="4"/>
        <v>0</v>
      </c>
      <c r="I130" s="89">
        <f t="shared" si="3"/>
        <v>385000</v>
      </c>
    </row>
    <row r="131" spans="1:9" ht="13.5" customHeight="1">
      <c r="A131" s="305" t="s">
        <v>187</v>
      </c>
      <c r="B131" s="306"/>
      <c r="C131" s="84"/>
      <c r="D131" s="84"/>
      <c r="E131" s="85">
        <v>2376000</v>
      </c>
      <c r="F131" s="86"/>
      <c r="G131" s="87"/>
      <c r="H131" s="88">
        <f t="shared" si="4"/>
        <v>0</v>
      </c>
      <c r="I131" s="89">
        <f t="shared" si="3"/>
        <v>2376000</v>
      </c>
    </row>
    <row r="132" spans="1:9" ht="13.5" customHeight="1">
      <c r="A132" s="305" t="s">
        <v>188</v>
      </c>
      <c r="B132" s="306"/>
      <c r="C132" s="84"/>
      <c r="D132" s="84"/>
      <c r="E132" s="85">
        <v>370000</v>
      </c>
      <c r="F132" s="86"/>
      <c r="G132" s="87"/>
      <c r="H132" s="88">
        <f t="shared" si="4"/>
        <v>0</v>
      </c>
      <c r="I132" s="89">
        <f t="shared" si="3"/>
        <v>370000</v>
      </c>
    </row>
    <row r="133" spans="1:9" ht="13.5" customHeight="1" hidden="1">
      <c r="A133" s="242"/>
      <c r="B133" s="91"/>
      <c r="C133" s="84"/>
      <c r="D133" s="84"/>
      <c r="E133" s="85"/>
      <c r="F133" s="86"/>
      <c r="G133" s="87"/>
      <c r="H133" s="88">
        <f t="shared" si="4"/>
        <v>0</v>
      </c>
      <c r="I133" s="89">
        <f t="shared" si="3"/>
        <v>0</v>
      </c>
    </row>
    <row r="134" spans="1:9" ht="12.75" hidden="1">
      <c r="A134" s="242"/>
      <c r="B134" s="91"/>
      <c r="C134" s="84"/>
      <c r="D134" s="84"/>
      <c r="E134" s="85"/>
      <c r="F134" s="86"/>
      <c r="G134" s="87"/>
      <c r="H134" s="88">
        <f t="shared" si="4"/>
        <v>0</v>
      </c>
      <c r="I134" s="89">
        <f t="shared" si="3"/>
        <v>0</v>
      </c>
    </row>
    <row r="135" spans="1:9" ht="12.75" hidden="1">
      <c r="A135" s="242"/>
      <c r="B135" s="91"/>
      <c r="C135" s="84"/>
      <c r="D135" s="84"/>
      <c r="E135" s="85"/>
      <c r="F135" s="92"/>
      <c r="G135" s="87"/>
      <c r="H135" s="88">
        <f t="shared" si="4"/>
        <v>0</v>
      </c>
      <c r="I135" s="89">
        <f t="shared" si="3"/>
        <v>0</v>
      </c>
    </row>
    <row r="136" spans="1:9" ht="12.75" hidden="1">
      <c r="A136" s="242"/>
      <c r="B136" s="91"/>
      <c r="C136" s="84"/>
      <c r="D136" s="84"/>
      <c r="E136" s="85"/>
      <c r="F136" s="86"/>
      <c r="G136" s="87"/>
      <c r="H136" s="88">
        <f t="shared" si="4"/>
        <v>0</v>
      </c>
      <c r="I136" s="89">
        <f t="shared" si="3"/>
        <v>0</v>
      </c>
    </row>
    <row r="137" spans="1:9" ht="12.75" hidden="1">
      <c r="A137" s="242"/>
      <c r="B137" s="91"/>
      <c r="C137" s="84"/>
      <c r="D137" s="84"/>
      <c r="E137" s="85"/>
      <c r="F137" s="86"/>
      <c r="G137" s="87"/>
      <c r="H137" s="88">
        <f t="shared" si="4"/>
        <v>0</v>
      </c>
      <c r="I137" s="89">
        <f t="shared" si="3"/>
        <v>0</v>
      </c>
    </row>
    <row r="138" spans="1:9" ht="12.75" hidden="1">
      <c r="A138" s="242"/>
      <c r="B138" s="91"/>
      <c r="C138" s="84"/>
      <c r="D138" s="84"/>
      <c r="E138" s="85"/>
      <c r="F138" s="86"/>
      <c r="G138" s="87"/>
      <c r="H138" s="88">
        <f t="shared" si="4"/>
        <v>0</v>
      </c>
      <c r="I138" s="89">
        <f t="shared" si="3"/>
        <v>0</v>
      </c>
    </row>
    <row r="139" spans="1:9" ht="12.75" hidden="1">
      <c r="A139" s="242"/>
      <c r="B139" s="91"/>
      <c r="C139" s="84"/>
      <c r="D139" s="84"/>
      <c r="E139" s="85"/>
      <c r="F139" s="86"/>
      <c r="G139" s="87"/>
      <c r="H139" s="88">
        <f t="shared" si="4"/>
        <v>0</v>
      </c>
      <c r="I139" s="89">
        <f t="shared" si="3"/>
        <v>0</v>
      </c>
    </row>
    <row r="140" spans="1:9" ht="12.75" hidden="1">
      <c r="A140" s="242"/>
      <c r="B140" s="91"/>
      <c r="C140" s="84"/>
      <c r="D140" s="84"/>
      <c r="E140" s="85"/>
      <c r="F140" s="86"/>
      <c r="G140" s="87"/>
      <c r="H140" s="88">
        <f t="shared" si="4"/>
        <v>0</v>
      </c>
      <c r="I140" s="89">
        <f t="shared" si="3"/>
        <v>0</v>
      </c>
    </row>
    <row r="141" spans="1:9" ht="13.5" customHeight="1" thickBot="1">
      <c r="A141" s="307" t="s">
        <v>70</v>
      </c>
      <c r="B141" s="308"/>
      <c r="C141" s="93">
        <f aca="true" t="shared" si="5" ref="C141:I141">SUM(C118:C140)</f>
        <v>9947361.67</v>
      </c>
      <c r="D141" s="93">
        <f t="shared" si="5"/>
        <v>0</v>
      </c>
      <c r="E141" s="94">
        <f t="shared" si="5"/>
        <v>24662390</v>
      </c>
      <c r="F141" s="95">
        <f t="shared" si="5"/>
        <v>0</v>
      </c>
      <c r="G141" s="96">
        <f t="shared" si="5"/>
        <v>0</v>
      </c>
      <c r="H141" s="97">
        <f t="shared" si="5"/>
        <v>0</v>
      </c>
      <c r="I141" s="93">
        <f t="shared" si="5"/>
        <v>34609751.67</v>
      </c>
    </row>
    <row r="142" ht="13.5" thickBot="1"/>
    <row r="143" spans="1:9" ht="25.5" customHeight="1">
      <c r="A143" s="312" t="s">
        <v>13</v>
      </c>
      <c r="B143" s="313"/>
      <c r="C143" s="352" t="s">
        <v>28</v>
      </c>
      <c r="D143" s="352" t="s">
        <v>189</v>
      </c>
      <c r="E143" s="384" t="s">
        <v>190</v>
      </c>
      <c r="F143" s="248" t="s">
        <v>29</v>
      </c>
      <c r="G143" s="249" t="s">
        <v>30</v>
      </c>
      <c r="H143" s="386" t="s">
        <v>31</v>
      </c>
      <c r="I143" s="352" t="s">
        <v>7</v>
      </c>
    </row>
    <row r="144" spans="1:9" ht="13.5" thickBot="1">
      <c r="A144" s="314"/>
      <c r="B144" s="315"/>
      <c r="C144" s="353"/>
      <c r="D144" s="353"/>
      <c r="E144" s="385"/>
      <c r="F144" s="250" t="s">
        <v>6</v>
      </c>
      <c r="G144" s="251" t="s">
        <v>12</v>
      </c>
      <c r="H144" s="387"/>
      <c r="I144" s="311"/>
    </row>
    <row r="145" spans="1:9" ht="13.5" customHeight="1">
      <c r="A145" s="301" t="s">
        <v>191</v>
      </c>
      <c r="B145" s="302"/>
      <c r="C145" s="84">
        <v>78107</v>
      </c>
      <c r="D145" s="98"/>
      <c r="E145" s="98"/>
      <c r="F145" s="86"/>
      <c r="G145" s="87"/>
      <c r="H145" s="88">
        <f>SUM(F145:G145)</f>
        <v>0</v>
      </c>
      <c r="I145" s="89">
        <f aca="true" t="shared" si="6" ref="I145:I155">SUM(C145:G145)</f>
        <v>78107</v>
      </c>
    </row>
    <row r="146" spans="1:9" ht="13.5" customHeight="1">
      <c r="A146" s="305" t="s">
        <v>192</v>
      </c>
      <c r="B146" s="306"/>
      <c r="C146" s="84">
        <v>139100</v>
      </c>
      <c r="D146" s="98"/>
      <c r="E146" s="98"/>
      <c r="F146" s="86"/>
      <c r="G146" s="87"/>
      <c r="H146" s="88">
        <f aca="true" t="shared" si="7" ref="H146:H155">SUM(F146:G146)</f>
        <v>0</v>
      </c>
      <c r="I146" s="89">
        <f t="shared" si="6"/>
        <v>139100</v>
      </c>
    </row>
    <row r="147" spans="1:9" ht="13.5" customHeight="1">
      <c r="A147" s="305" t="s">
        <v>193</v>
      </c>
      <c r="B147" s="306"/>
      <c r="C147" s="84">
        <v>150000</v>
      </c>
      <c r="D147" s="98"/>
      <c r="E147" s="98"/>
      <c r="F147" s="86"/>
      <c r="G147" s="87"/>
      <c r="H147" s="88">
        <f t="shared" si="7"/>
        <v>0</v>
      </c>
      <c r="I147" s="89">
        <f t="shared" si="6"/>
        <v>150000</v>
      </c>
    </row>
    <row r="148" spans="1:9" ht="13.5" customHeight="1">
      <c r="A148" s="305" t="s">
        <v>194</v>
      </c>
      <c r="B148" s="306"/>
      <c r="C148" s="84"/>
      <c r="D148" s="98"/>
      <c r="E148" s="98">
        <v>4771000</v>
      </c>
      <c r="F148" s="86"/>
      <c r="G148" s="87"/>
      <c r="H148" s="88">
        <f t="shared" si="7"/>
        <v>0</v>
      </c>
      <c r="I148" s="89">
        <f t="shared" si="6"/>
        <v>4771000</v>
      </c>
    </row>
    <row r="149" spans="1:9" ht="13.5" customHeight="1">
      <c r="A149" s="305" t="s">
        <v>195</v>
      </c>
      <c r="B149" s="306"/>
      <c r="C149" s="84"/>
      <c r="D149" s="98"/>
      <c r="E149" s="98">
        <v>247740</v>
      </c>
      <c r="F149" s="86"/>
      <c r="G149" s="87"/>
      <c r="H149" s="88">
        <f t="shared" si="7"/>
        <v>0</v>
      </c>
      <c r="I149" s="89">
        <f t="shared" si="6"/>
        <v>247740</v>
      </c>
    </row>
    <row r="150" spans="1:9" ht="13.5" customHeight="1">
      <c r="A150" s="305" t="s">
        <v>196</v>
      </c>
      <c r="B150" s="306"/>
      <c r="C150" s="84"/>
      <c r="D150" s="98"/>
      <c r="E150" s="98">
        <v>112951</v>
      </c>
      <c r="F150" s="86"/>
      <c r="G150" s="87"/>
      <c r="H150" s="88">
        <f t="shared" si="7"/>
        <v>0</v>
      </c>
      <c r="I150" s="90">
        <f t="shared" si="6"/>
        <v>112951</v>
      </c>
    </row>
    <row r="151" spans="1:9" ht="13.5" customHeight="1">
      <c r="A151" s="305" t="s">
        <v>192</v>
      </c>
      <c r="B151" s="306"/>
      <c r="C151" s="84"/>
      <c r="D151" s="98"/>
      <c r="E151" s="98">
        <v>100000</v>
      </c>
      <c r="F151" s="86"/>
      <c r="G151" s="87"/>
      <c r="H151" s="88">
        <f t="shared" si="7"/>
        <v>0</v>
      </c>
      <c r="I151" s="89">
        <f t="shared" si="6"/>
        <v>100000</v>
      </c>
    </row>
    <row r="152" spans="1:9" ht="13.5" customHeight="1">
      <c r="A152" s="305" t="s">
        <v>197</v>
      </c>
      <c r="B152" s="306"/>
      <c r="C152" s="84"/>
      <c r="D152" s="98"/>
      <c r="E152" s="98">
        <v>75125</v>
      </c>
      <c r="F152" s="86"/>
      <c r="G152" s="87"/>
      <c r="H152" s="88">
        <f t="shared" si="7"/>
        <v>0</v>
      </c>
      <c r="I152" s="89">
        <f t="shared" si="6"/>
        <v>75125</v>
      </c>
    </row>
    <row r="153" spans="1:9" ht="13.5" customHeight="1">
      <c r="A153" s="305" t="s">
        <v>198</v>
      </c>
      <c r="B153" s="306"/>
      <c r="C153" s="84"/>
      <c r="D153" s="98"/>
      <c r="E153" s="98">
        <v>490000</v>
      </c>
      <c r="F153" s="86"/>
      <c r="G153" s="87"/>
      <c r="H153" s="88">
        <f t="shared" si="7"/>
        <v>0</v>
      </c>
      <c r="I153" s="89">
        <f t="shared" si="6"/>
        <v>490000</v>
      </c>
    </row>
    <row r="154" spans="1:9" ht="13.5" customHeight="1">
      <c r="A154" s="305" t="s">
        <v>221</v>
      </c>
      <c r="B154" s="306"/>
      <c r="C154" s="84"/>
      <c r="D154" s="98"/>
      <c r="E154" s="98">
        <v>194500</v>
      </c>
      <c r="F154" s="86"/>
      <c r="G154" s="87"/>
      <c r="H154" s="88">
        <f t="shared" si="7"/>
        <v>0</v>
      </c>
      <c r="I154" s="89">
        <f t="shared" si="6"/>
        <v>194500</v>
      </c>
    </row>
    <row r="155" spans="1:9" ht="13.5" customHeight="1">
      <c r="A155" s="305" t="s">
        <v>199</v>
      </c>
      <c r="B155" s="306"/>
      <c r="C155" s="84"/>
      <c r="D155" s="98"/>
      <c r="E155" s="98">
        <v>59500</v>
      </c>
      <c r="F155" s="86"/>
      <c r="G155" s="87"/>
      <c r="H155" s="88">
        <f t="shared" si="7"/>
        <v>0</v>
      </c>
      <c r="I155" s="89">
        <f t="shared" si="6"/>
        <v>59500</v>
      </c>
    </row>
    <row r="156" spans="1:9" ht="13.5" customHeight="1" thickBot="1">
      <c r="A156" s="307" t="s">
        <v>69</v>
      </c>
      <c r="B156" s="308"/>
      <c r="C156" s="93">
        <f aca="true" t="shared" si="8" ref="C156:I156">SUM(C145:C155)</f>
        <v>367207</v>
      </c>
      <c r="D156" s="94">
        <f t="shared" si="8"/>
        <v>0</v>
      </c>
      <c r="E156" s="93">
        <f t="shared" si="8"/>
        <v>6050816</v>
      </c>
      <c r="F156" s="95">
        <f t="shared" si="8"/>
        <v>0</v>
      </c>
      <c r="G156" s="96">
        <f t="shared" si="8"/>
        <v>0</v>
      </c>
      <c r="H156" s="97">
        <f t="shared" si="8"/>
        <v>0</v>
      </c>
      <c r="I156" s="93">
        <f t="shared" si="8"/>
        <v>6418023</v>
      </c>
    </row>
    <row r="157" ht="6" customHeight="1" thickBot="1"/>
    <row r="158" spans="1:9" ht="13.5" thickBot="1">
      <c r="A158" s="303" t="s">
        <v>71</v>
      </c>
      <c r="B158" s="304"/>
      <c r="C158" s="243">
        <f aca="true" t="shared" si="9" ref="C158:I158">+C156+C141</f>
        <v>10314568.67</v>
      </c>
      <c r="D158" s="244">
        <f t="shared" si="9"/>
        <v>0</v>
      </c>
      <c r="E158" s="243">
        <f t="shared" si="9"/>
        <v>30713206</v>
      </c>
      <c r="F158" s="245">
        <f t="shared" si="9"/>
        <v>0</v>
      </c>
      <c r="G158" s="246">
        <f t="shared" si="9"/>
        <v>0</v>
      </c>
      <c r="H158" s="247">
        <f t="shared" si="9"/>
        <v>0</v>
      </c>
      <c r="I158" s="243">
        <f t="shared" si="9"/>
        <v>41027774.67</v>
      </c>
    </row>
    <row r="160" spans="1:7" ht="16.5" thickBot="1">
      <c r="A160" s="82" t="s">
        <v>63</v>
      </c>
      <c r="B160" s="82"/>
      <c r="C160" s="99"/>
      <c r="D160" s="99"/>
      <c r="E160" s="99"/>
      <c r="F160" s="99"/>
      <c r="G160" s="99"/>
    </row>
    <row r="161" spans="1:6" ht="12.75">
      <c r="A161" s="309" t="s">
        <v>230</v>
      </c>
      <c r="B161" s="101" t="s">
        <v>48</v>
      </c>
      <c r="C161" s="102" t="s">
        <v>49</v>
      </c>
      <c r="D161" s="101" t="s">
        <v>50</v>
      </c>
      <c r="E161" s="101" t="s">
        <v>51</v>
      </c>
      <c r="F161" s="103" t="s">
        <v>52</v>
      </c>
    </row>
    <row r="162" spans="1:6" ht="12.75">
      <c r="A162" s="310"/>
      <c r="B162" s="104" t="s">
        <v>53</v>
      </c>
      <c r="C162" s="105" t="s">
        <v>54</v>
      </c>
      <c r="D162" s="104" t="s">
        <v>55</v>
      </c>
      <c r="E162" s="104" t="s">
        <v>56</v>
      </c>
      <c r="F162" s="106" t="s">
        <v>53</v>
      </c>
    </row>
    <row r="163" spans="1:6" ht="13.5" thickBot="1">
      <c r="A163" s="311"/>
      <c r="B163" s="108" t="s">
        <v>57</v>
      </c>
      <c r="C163" s="109" t="s">
        <v>58</v>
      </c>
      <c r="D163" s="108"/>
      <c r="E163" s="108" t="s">
        <v>59</v>
      </c>
      <c r="F163" s="110" t="s">
        <v>60</v>
      </c>
    </row>
    <row r="164" spans="1:6" ht="12.75">
      <c r="A164" s="111">
        <v>1</v>
      </c>
      <c r="B164" s="255">
        <v>38292.076799999995</v>
      </c>
      <c r="C164" s="113">
        <v>15</v>
      </c>
      <c r="D164" s="112">
        <v>28990.8597</v>
      </c>
      <c r="E164" s="112">
        <v>1952.3235</v>
      </c>
      <c r="F164" s="114">
        <f aca="true" t="shared" si="10" ref="F164:F169">+B164-D164-E164</f>
        <v>7348.893599999994</v>
      </c>
    </row>
    <row r="165" spans="1:6" ht="12.75">
      <c r="A165" s="115" t="s">
        <v>61</v>
      </c>
      <c r="B165" s="256"/>
      <c r="C165" s="117">
        <v>0</v>
      </c>
      <c r="D165" s="116"/>
      <c r="E165" s="116"/>
      <c r="F165" s="114">
        <f t="shared" si="10"/>
        <v>0</v>
      </c>
    </row>
    <row r="166" spans="1:6" ht="12.75">
      <c r="A166" s="115">
        <v>2</v>
      </c>
      <c r="B166" s="256">
        <v>244522.17597</v>
      </c>
      <c r="C166" s="117">
        <v>8</v>
      </c>
      <c r="D166" s="116">
        <v>148179.40894999998</v>
      </c>
      <c r="E166" s="118">
        <v>8045.64</v>
      </c>
      <c r="F166" s="114">
        <f t="shared" si="10"/>
        <v>88297.12702000003</v>
      </c>
    </row>
    <row r="167" spans="1:6" ht="12.75">
      <c r="A167" s="115">
        <v>3</v>
      </c>
      <c r="B167" s="256">
        <v>3335.072</v>
      </c>
      <c r="C167" s="117">
        <v>5</v>
      </c>
      <c r="D167" s="116">
        <v>1937.239</v>
      </c>
      <c r="E167" s="116">
        <v>72</v>
      </c>
      <c r="F167" s="114">
        <f t="shared" si="10"/>
        <v>1325.833</v>
      </c>
    </row>
    <row r="168" spans="1:6" ht="12.75">
      <c r="A168" s="115">
        <v>4</v>
      </c>
      <c r="B168" s="256">
        <v>3597.178</v>
      </c>
      <c r="C168" s="117">
        <v>2.5</v>
      </c>
      <c r="D168" s="116">
        <v>67.132</v>
      </c>
      <c r="E168" s="116">
        <v>89.94</v>
      </c>
      <c r="F168" s="114">
        <f t="shared" si="10"/>
        <v>3440.1059999999998</v>
      </c>
    </row>
    <row r="169" spans="1:6" ht="13.5" thickBot="1">
      <c r="A169" s="115">
        <v>5</v>
      </c>
      <c r="B169" s="256">
        <v>57007.0045</v>
      </c>
      <c r="C169" s="117">
        <v>1</v>
      </c>
      <c r="D169" s="116">
        <v>1767.626</v>
      </c>
      <c r="E169" s="116">
        <v>570.216</v>
      </c>
      <c r="F169" s="114">
        <f t="shared" si="10"/>
        <v>54669.162500000006</v>
      </c>
    </row>
    <row r="170" spans="1:6" ht="13.5" thickBot="1">
      <c r="A170" s="119" t="s">
        <v>0</v>
      </c>
      <c r="B170" s="257">
        <f>SUM(B164:B169)</f>
        <v>346753.50727</v>
      </c>
      <c r="C170" s="121" t="s">
        <v>62</v>
      </c>
      <c r="D170" s="120">
        <f>SUM(D164:D169)</f>
        <v>180942.26565</v>
      </c>
      <c r="E170" s="120">
        <f>SUM(E164:E169)</f>
        <v>10730.1195</v>
      </c>
      <c r="F170" s="122">
        <f>SUM(F164:F169)</f>
        <v>155081.12212</v>
      </c>
    </row>
    <row r="172" spans="1:2" ht="16.5" thickBot="1">
      <c r="A172" s="82" t="s">
        <v>64</v>
      </c>
      <c r="B172" s="82"/>
    </row>
    <row r="173" spans="1:10" ht="12.75">
      <c r="A173" s="274" t="s">
        <v>200</v>
      </c>
      <c r="B173" s="289"/>
      <c r="C173" s="100" t="s">
        <v>19</v>
      </c>
      <c r="D173" s="70" t="s">
        <v>20</v>
      </c>
      <c r="E173" s="123"/>
      <c r="F173" s="274" t="s">
        <v>223</v>
      </c>
      <c r="G173" s="388"/>
      <c r="H173" s="388"/>
      <c r="I173" s="173" t="s">
        <v>19</v>
      </c>
      <c r="J173" s="70" t="s">
        <v>20</v>
      </c>
    </row>
    <row r="174" spans="1:10" ht="13.5" thickBot="1">
      <c r="A174" s="276"/>
      <c r="B174" s="290"/>
      <c r="C174" s="107">
        <v>2009</v>
      </c>
      <c r="D174" s="72">
        <v>2010</v>
      </c>
      <c r="E174" s="123"/>
      <c r="F174" s="276"/>
      <c r="G174" s="389"/>
      <c r="H174" s="389"/>
      <c r="I174" s="174">
        <v>2009</v>
      </c>
      <c r="J174" s="72">
        <v>2010</v>
      </c>
    </row>
    <row r="175" spans="1:10" ht="13.5" thickBot="1">
      <c r="A175" s="124" t="s">
        <v>33</v>
      </c>
      <c r="B175" s="125"/>
      <c r="C175" s="126">
        <v>72560</v>
      </c>
      <c r="D175" s="127">
        <v>86680</v>
      </c>
      <c r="E175" s="123"/>
      <c r="F175" s="124" t="s">
        <v>33</v>
      </c>
      <c r="G175" s="128"/>
      <c r="H175" s="128"/>
      <c r="I175" s="129">
        <v>1842</v>
      </c>
      <c r="J175" s="130">
        <v>2397</v>
      </c>
    </row>
    <row r="176" spans="1:10" ht="13.5" thickBot="1">
      <c r="A176" s="131" t="s">
        <v>34</v>
      </c>
      <c r="B176" s="131"/>
      <c r="C176" s="132">
        <f>SUM(C177:C184)</f>
        <v>42857</v>
      </c>
      <c r="D176" s="133">
        <f>SUM(D177:D184)</f>
        <v>93455.883</v>
      </c>
      <c r="E176" s="123"/>
      <c r="F176" s="131" t="s">
        <v>34</v>
      </c>
      <c r="G176" s="134"/>
      <c r="H176" s="134"/>
      <c r="I176" s="135">
        <f>SUM(I177:I178)</f>
        <v>574</v>
      </c>
      <c r="J176" s="133">
        <f>SUM(J177:J178)</f>
        <v>83477</v>
      </c>
    </row>
    <row r="177" spans="1:10" ht="12.75">
      <c r="A177" s="297" t="s">
        <v>35</v>
      </c>
      <c r="B177" s="298"/>
      <c r="C177" s="136">
        <v>10344</v>
      </c>
      <c r="D177" s="137">
        <v>10730</v>
      </c>
      <c r="E177" s="123"/>
      <c r="F177" s="138" t="s">
        <v>224</v>
      </c>
      <c r="G177" s="139"/>
      <c r="H177" s="140"/>
      <c r="I177" s="141">
        <v>351</v>
      </c>
      <c r="J177" s="142">
        <v>527</v>
      </c>
    </row>
    <row r="178" spans="1:10" ht="13.5" thickBot="1">
      <c r="A178" s="295" t="s">
        <v>201</v>
      </c>
      <c r="B178" s="296"/>
      <c r="C178" s="144">
        <v>12887</v>
      </c>
      <c r="D178" s="145"/>
      <c r="E178" s="123"/>
      <c r="F178" s="381" t="s">
        <v>225</v>
      </c>
      <c r="G178" s="382"/>
      <c r="H178" s="383"/>
      <c r="I178" s="146">
        <v>223</v>
      </c>
      <c r="J178" s="147">
        <f>200+82750</f>
        <v>82950</v>
      </c>
    </row>
    <row r="179" spans="1:10" ht="13.5" thickBot="1">
      <c r="A179" s="295" t="s">
        <v>202</v>
      </c>
      <c r="B179" s="296"/>
      <c r="C179" s="144"/>
      <c r="D179" s="145"/>
      <c r="E179" s="123"/>
      <c r="F179" s="131" t="s">
        <v>36</v>
      </c>
      <c r="G179" s="134"/>
      <c r="H179" s="134"/>
      <c r="I179" s="135">
        <f>SUM(I180:I183)</f>
        <v>19</v>
      </c>
      <c r="J179" s="133">
        <f>SUM(J180:J183)</f>
        <v>82725.883</v>
      </c>
    </row>
    <row r="180" spans="1:10" ht="12.75">
      <c r="A180" s="295" t="s">
        <v>203</v>
      </c>
      <c r="B180" s="296"/>
      <c r="C180" s="144">
        <v>18011</v>
      </c>
      <c r="D180" s="145"/>
      <c r="E180" s="123"/>
      <c r="F180" s="138" t="s">
        <v>38</v>
      </c>
      <c r="G180" s="139"/>
      <c r="H180" s="140"/>
      <c r="I180" s="141"/>
      <c r="J180" s="142"/>
    </row>
    <row r="181" spans="1:10" ht="12.75">
      <c r="A181" s="295" t="s">
        <v>204</v>
      </c>
      <c r="B181" s="296"/>
      <c r="C181" s="144"/>
      <c r="D181" s="145"/>
      <c r="E181" s="123"/>
      <c r="F181" s="143" t="s">
        <v>39</v>
      </c>
      <c r="G181" s="1"/>
      <c r="H181" s="148"/>
      <c r="I181" s="149"/>
      <c r="J181" s="150"/>
    </row>
    <row r="182" spans="1:10" ht="12.75">
      <c r="A182" s="293" t="s">
        <v>206</v>
      </c>
      <c r="B182" s="294"/>
      <c r="C182" s="144">
        <v>1276</v>
      </c>
      <c r="D182" s="145"/>
      <c r="E182" s="123"/>
      <c r="F182" s="143" t="s">
        <v>40</v>
      </c>
      <c r="G182" s="1"/>
      <c r="H182" s="148"/>
      <c r="I182" s="149">
        <v>19</v>
      </c>
      <c r="J182" s="162">
        <v>82725.883</v>
      </c>
    </row>
    <row r="183" spans="1:10" ht="13.5" thickBot="1">
      <c r="A183" s="299" t="s">
        <v>234</v>
      </c>
      <c r="B183" s="300"/>
      <c r="C183" s="261"/>
      <c r="D183" s="262">
        <f>+J182</f>
        <v>82725.883</v>
      </c>
      <c r="E183" s="123"/>
      <c r="F183" s="153" t="s">
        <v>41</v>
      </c>
      <c r="G183" s="154"/>
      <c r="H183" s="155"/>
      <c r="I183" s="146"/>
      <c r="J183" s="263"/>
    </row>
    <row r="184" spans="1:10" ht="13.5" thickBot="1">
      <c r="A184" s="291" t="s">
        <v>205</v>
      </c>
      <c r="B184" s="292"/>
      <c r="C184" s="151">
        <v>339</v>
      </c>
      <c r="D184" s="152"/>
      <c r="E184" s="123"/>
      <c r="F184" s="131" t="s">
        <v>37</v>
      </c>
      <c r="G184" s="134"/>
      <c r="H184" s="134"/>
      <c r="I184" s="135">
        <f>I175+I176-I179</f>
        <v>2397</v>
      </c>
      <c r="J184" s="133">
        <f>J175+J176-J179</f>
        <v>3148.1169999999984</v>
      </c>
    </row>
    <row r="185" spans="1:10" ht="13.5" thickBot="1">
      <c r="A185" s="131" t="s">
        <v>36</v>
      </c>
      <c r="B185" s="131"/>
      <c r="C185" s="132">
        <f>SUM(C186:C202)</f>
        <v>28737</v>
      </c>
      <c r="D185" s="133">
        <f>SUM(D186:D202)</f>
        <v>123753.65767</v>
      </c>
      <c r="E185" s="123"/>
      <c r="F185" s="159"/>
      <c r="G185" s="159"/>
      <c r="H185" s="159"/>
      <c r="I185" s="159"/>
      <c r="J185" s="159"/>
    </row>
    <row r="186" spans="1:10" ht="12.75">
      <c r="A186" s="156" t="s">
        <v>207</v>
      </c>
      <c r="B186" s="156"/>
      <c r="C186" s="157"/>
      <c r="D186" s="158">
        <v>24662.39</v>
      </c>
      <c r="E186" s="123"/>
      <c r="F186" s="274" t="s">
        <v>226</v>
      </c>
      <c r="G186" s="388"/>
      <c r="H186" s="388"/>
      <c r="I186" s="173" t="s">
        <v>19</v>
      </c>
      <c r="J186" s="70" t="s">
        <v>20</v>
      </c>
    </row>
    <row r="187" spans="1:10" ht="13.5" thickBot="1">
      <c r="A187" s="160" t="s">
        <v>208</v>
      </c>
      <c r="B187" s="160"/>
      <c r="C187" s="161">
        <v>2324</v>
      </c>
      <c r="D187" s="162">
        <v>0</v>
      </c>
      <c r="E187" s="123"/>
      <c r="F187" s="276"/>
      <c r="G187" s="389"/>
      <c r="H187" s="389"/>
      <c r="I187" s="174">
        <v>2009</v>
      </c>
      <c r="J187" s="72">
        <v>2010</v>
      </c>
    </row>
    <row r="188" spans="1:10" ht="12.75">
      <c r="A188" s="160" t="s">
        <v>209</v>
      </c>
      <c r="B188" s="160"/>
      <c r="C188" s="161"/>
      <c r="D188" s="162"/>
      <c r="E188" s="123"/>
      <c r="F188" s="124" t="s">
        <v>33</v>
      </c>
      <c r="G188" s="128"/>
      <c r="H188" s="128"/>
      <c r="I188" s="252">
        <v>543</v>
      </c>
      <c r="J188" s="164">
        <f>I191</f>
        <v>0</v>
      </c>
    </row>
    <row r="189" spans="1:10" ht="12.75">
      <c r="A189" s="163" t="s">
        <v>210</v>
      </c>
      <c r="B189" s="163"/>
      <c r="C189" s="144"/>
      <c r="D189" s="145">
        <v>0</v>
      </c>
      <c r="E189" s="123"/>
      <c r="F189" s="165" t="s">
        <v>34</v>
      </c>
      <c r="G189" s="166"/>
      <c r="H189" s="166"/>
      <c r="I189" s="149"/>
      <c r="J189" s="150"/>
    </row>
    <row r="190" spans="1:10" ht="12.75">
      <c r="A190" s="163" t="s">
        <v>211</v>
      </c>
      <c r="B190" s="163"/>
      <c r="C190" s="144">
        <v>10027</v>
      </c>
      <c r="D190" s="145"/>
      <c r="E190" s="123"/>
      <c r="F190" s="165" t="s">
        <v>36</v>
      </c>
      <c r="G190" s="166"/>
      <c r="H190" s="166"/>
      <c r="I190" s="149">
        <v>543</v>
      </c>
      <c r="J190" s="150">
        <v>0</v>
      </c>
    </row>
    <row r="191" spans="1:10" ht="13.5" thickBot="1">
      <c r="A191" s="266" t="s">
        <v>233</v>
      </c>
      <c r="B191" s="267"/>
      <c r="C191" s="264"/>
      <c r="D191" s="265">
        <f>+D183</f>
        <v>82725.883</v>
      </c>
      <c r="E191" s="123"/>
      <c r="F191" s="167" t="s">
        <v>37</v>
      </c>
      <c r="G191" s="168"/>
      <c r="H191" s="168"/>
      <c r="I191" s="169">
        <f>I188+I189-I190</f>
        <v>0</v>
      </c>
      <c r="J191" s="170">
        <f>J188+J189-J190</f>
        <v>0</v>
      </c>
    </row>
    <row r="192" spans="1:10" ht="13.5" thickBot="1">
      <c r="A192" s="160" t="s">
        <v>212</v>
      </c>
      <c r="B192" s="160"/>
      <c r="C192" s="144">
        <v>294</v>
      </c>
      <c r="D192" s="145">
        <v>0</v>
      </c>
      <c r="E192" s="123"/>
      <c r="F192" s="172"/>
      <c r="G192" s="172"/>
      <c r="H192" s="172"/>
      <c r="I192" s="172"/>
      <c r="J192" s="172"/>
    </row>
    <row r="193" spans="1:10" ht="12.75" customHeight="1">
      <c r="A193" s="160" t="s">
        <v>213</v>
      </c>
      <c r="B193" s="160"/>
      <c r="C193" s="144">
        <v>2578</v>
      </c>
      <c r="D193" s="145">
        <v>9947.36167</v>
      </c>
      <c r="E193" s="123"/>
      <c r="F193" s="377" t="s">
        <v>227</v>
      </c>
      <c r="G193" s="378"/>
      <c r="H193" s="378"/>
      <c r="I193" s="173" t="s">
        <v>19</v>
      </c>
      <c r="J193" s="70" t="s">
        <v>20</v>
      </c>
    </row>
    <row r="194" spans="1:10" ht="13.5" thickBot="1">
      <c r="A194" s="160" t="s">
        <v>214</v>
      </c>
      <c r="B194" s="160"/>
      <c r="C194" s="171"/>
      <c r="D194" s="150">
        <v>6050.816</v>
      </c>
      <c r="E194" s="123"/>
      <c r="F194" s="379"/>
      <c r="G194" s="380"/>
      <c r="H194" s="380"/>
      <c r="I194" s="174">
        <v>2009</v>
      </c>
      <c r="J194" s="72">
        <v>2010</v>
      </c>
    </row>
    <row r="195" spans="1:10" ht="12.75">
      <c r="A195" s="163" t="s">
        <v>215</v>
      </c>
      <c r="B195" s="163"/>
      <c r="C195" s="161">
        <v>248</v>
      </c>
      <c r="D195" s="162">
        <v>0</v>
      </c>
      <c r="E195" s="123"/>
      <c r="F195" s="124" t="s">
        <v>33</v>
      </c>
      <c r="G195" s="128"/>
      <c r="H195" s="128"/>
      <c r="I195" s="175">
        <v>1876</v>
      </c>
      <c r="J195" s="164">
        <f>I198</f>
        <v>2161</v>
      </c>
    </row>
    <row r="196" spans="1:10" ht="12.75">
      <c r="A196" s="163" t="s">
        <v>216</v>
      </c>
      <c r="B196" s="163"/>
      <c r="C196" s="161"/>
      <c r="D196" s="162"/>
      <c r="E196" s="123"/>
      <c r="F196" s="165" t="s">
        <v>34</v>
      </c>
      <c r="G196" s="166"/>
      <c r="H196" s="166"/>
      <c r="I196" s="176">
        <v>5556</v>
      </c>
      <c r="J196" s="142">
        <v>5718</v>
      </c>
    </row>
    <row r="197" spans="1:10" ht="12.75">
      <c r="A197" s="163" t="s">
        <v>217</v>
      </c>
      <c r="B197" s="163"/>
      <c r="C197" s="161"/>
      <c r="D197" s="162">
        <v>0</v>
      </c>
      <c r="E197" s="123"/>
      <c r="F197" s="165" t="s">
        <v>36</v>
      </c>
      <c r="G197" s="166"/>
      <c r="H197" s="166"/>
      <c r="I197" s="177">
        <v>5271</v>
      </c>
      <c r="J197" s="150">
        <v>6000</v>
      </c>
    </row>
    <row r="198" spans="1:10" ht="13.5" thickBot="1">
      <c r="A198" s="163" t="s">
        <v>218</v>
      </c>
      <c r="B198" s="163"/>
      <c r="C198" s="161">
        <v>7984</v>
      </c>
      <c r="D198" s="162"/>
      <c r="E198" s="123"/>
      <c r="F198" s="167" t="s">
        <v>37</v>
      </c>
      <c r="G198" s="168"/>
      <c r="H198" s="168"/>
      <c r="I198" s="178">
        <f>I195+I196-I197</f>
        <v>2161</v>
      </c>
      <c r="J198" s="170">
        <f>J195+J196-J197</f>
        <v>1879</v>
      </c>
    </row>
    <row r="199" spans="1:10" ht="12.75">
      <c r="A199" s="163" t="s">
        <v>222</v>
      </c>
      <c r="B199" s="163"/>
      <c r="C199" s="161">
        <v>1276</v>
      </c>
      <c r="D199" s="162">
        <v>0</v>
      </c>
      <c r="E199" s="123"/>
      <c r="F199" s="123"/>
      <c r="G199" s="123"/>
      <c r="H199" s="123"/>
      <c r="I199" s="123"/>
      <c r="J199" s="123"/>
    </row>
    <row r="200" spans="1:10" ht="12.75">
      <c r="A200" s="163" t="s">
        <v>219</v>
      </c>
      <c r="B200" s="163"/>
      <c r="C200" s="161"/>
      <c r="D200" s="162">
        <v>367.207</v>
      </c>
      <c r="E200" s="123"/>
      <c r="F200" s="123"/>
      <c r="G200" s="123"/>
      <c r="H200" s="123"/>
      <c r="I200" s="123"/>
      <c r="J200" s="123"/>
    </row>
    <row r="201" spans="1:10" ht="12.75">
      <c r="A201" s="160" t="s">
        <v>220</v>
      </c>
      <c r="B201" s="160"/>
      <c r="C201" s="161">
        <v>3961</v>
      </c>
      <c r="D201" s="162"/>
      <c r="E201" s="123"/>
      <c r="F201" s="123"/>
      <c r="G201" s="123"/>
      <c r="H201" s="123"/>
      <c r="I201" s="123"/>
      <c r="J201" s="123"/>
    </row>
    <row r="202" spans="1:10" ht="13.5" thickBot="1">
      <c r="A202" s="268" t="s">
        <v>205</v>
      </c>
      <c r="B202" s="269"/>
      <c r="C202" s="151">
        <v>45</v>
      </c>
      <c r="D202" s="152"/>
      <c r="E202" s="123"/>
      <c r="F202" s="123"/>
      <c r="G202" s="123"/>
      <c r="H202" s="123"/>
      <c r="I202" s="123"/>
      <c r="J202" s="123"/>
    </row>
    <row r="203" spans="1:10" ht="13.5" thickBot="1">
      <c r="A203" s="131" t="s">
        <v>37</v>
      </c>
      <c r="B203" s="131"/>
      <c r="C203" s="132">
        <f>SUM(C175+C176-C185)</f>
        <v>86680</v>
      </c>
      <c r="D203" s="133">
        <f>SUM(D175+D176-D185)</f>
        <v>56382.22533</v>
      </c>
      <c r="E203" s="123"/>
      <c r="F203" s="123"/>
      <c r="G203" s="123"/>
      <c r="H203" s="123"/>
      <c r="I203" s="123"/>
      <c r="J203" s="123"/>
    </row>
    <row r="204" spans="1:10" ht="12.7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</row>
    <row r="205" spans="1:10" ht="13.5" thickBot="1">
      <c r="A205" s="179" t="s">
        <v>44</v>
      </c>
      <c r="B205" s="179"/>
      <c r="C205" s="172"/>
      <c r="D205" s="172"/>
      <c r="E205" s="123"/>
      <c r="F205" s="123"/>
      <c r="G205" s="123"/>
      <c r="H205" s="123"/>
      <c r="I205" s="123"/>
      <c r="J205" s="123"/>
    </row>
    <row r="206" spans="1:8" ht="24.75" customHeight="1">
      <c r="A206" s="274" t="s">
        <v>15</v>
      </c>
      <c r="B206" s="275"/>
      <c r="C206" s="173" t="s">
        <v>19</v>
      </c>
      <c r="D206" s="70" t="s">
        <v>20</v>
      </c>
      <c r="E206" s="123"/>
      <c r="F206" s="123"/>
      <c r="G206" s="123"/>
      <c r="H206" s="123"/>
    </row>
    <row r="207" spans="1:8" ht="13.5" thickBot="1">
      <c r="A207" s="276"/>
      <c r="B207" s="277"/>
      <c r="C207" s="174">
        <v>2009</v>
      </c>
      <c r="D207" s="72">
        <v>2010</v>
      </c>
      <c r="E207" s="123"/>
      <c r="F207" s="123"/>
      <c r="G207" s="123"/>
      <c r="H207" s="123"/>
    </row>
    <row r="208" spans="1:8" ht="13.5" thickBot="1">
      <c r="A208" s="278" t="s">
        <v>45</v>
      </c>
      <c r="B208" s="279"/>
      <c r="C208" s="180">
        <v>937</v>
      </c>
      <c r="D208" s="181">
        <v>937</v>
      </c>
      <c r="E208" s="123"/>
      <c r="F208" s="123"/>
      <c r="G208" s="123"/>
      <c r="H208" s="123"/>
    </row>
    <row r="209" spans="1:8" ht="13.5" customHeight="1">
      <c r="A209" s="123"/>
      <c r="B209" s="123"/>
      <c r="C209" s="123"/>
      <c r="D209" s="123"/>
      <c r="E209" s="123"/>
      <c r="F209" s="123"/>
      <c r="G209" s="123"/>
      <c r="H209" s="123"/>
    </row>
    <row r="210" spans="1:8" ht="13.5" thickBot="1">
      <c r="A210" s="182"/>
      <c r="B210" s="182"/>
      <c r="C210" s="182"/>
      <c r="D210" s="182"/>
      <c r="E210" s="182"/>
      <c r="F210" s="182"/>
      <c r="G210" s="123"/>
      <c r="H210" s="123"/>
    </row>
    <row r="211" spans="1:9" ht="12.75">
      <c r="A211" s="280" t="s">
        <v>73</v>
      </c>
      <c r="B211" s="260"/>
      <c r="C211" s="283"/>
      <c r="D211" s="284"/>
      <c r="E211" s="183">
        <v>2005</v>
      </c>
      <c r="F211" s="183">
        <v>2006</v>
      </c>
      <c r="G211" s="183">
        <v>2007</v>
      </c>
      <c r="H211" s="198">
        <v>2008</v>
      </c>
      <c r="I211" s="184">
        <v>2009</v>
      </c>
    </row>
    <row r="212" spans="1:9" ht="12.75">
      <c r="A212" s="272" t="s">
        <v>74</v>
      </c>
      <c r="B212" s="273"/>
      <c r="C212" s="258" t="s">
        <v>75</v>
      </c>
      <c r="D212" s="259"/>
      <c r="E212" s="185">
        <v>85875</v>
      </c>
      <c r="F212" s="185">
        <v>61868</v>
      </c>
      <c r="G212" s="185">
        <v>65367</v>
      </c>
      <c r="H212" s="199">
        <v>49599</v>
      </c>
      <c r="I212" s="186">
        <v>56694</v>
      </c>
    </row>
    <row r="213" spans="1:9" ht="12.75">
      <c r="A213" s="272"/>
      <c r="B213" s="273"/>
      <c r="C213" s="258" t="s">
        <v>76</v>
      </c>
      <c r="D213" s="259"/>
      <c r="E213" s="185">
        <v>190</v>
      </c>
      <c r="F213" s="185">
        <v>173</v>
      </c>
      <c r="G213" s="185">
        <v>164</v>
      </c>
      <c r="H213" s="199">
        <v>157</v>
      </c>
      <c r="I213" s="186">
        <v>267</v>
      </c>
    </row>
    <row r="214" spans="1:9" ht="13.5" customHeight="1">
      <c r="A214" s="272"/>
      <c r="B214" s="273"/>
      <c r="C214" s="258" t="s">
        <v>77</v>
      </c>
      <c r="D214" s="259"/>
      <c r="E214" s="185">
        <v>161</v>
      </c>
      <c r="F214" s="185">
        <v>254</v>
      </c>
      <c r="G214" s="185">
        <v>267</v>
      </c>
      <c r="H214" s="199">
        <v>164</v>
      </c>
      <c r="I214" s="186">
        <v>157</v>
      </c>
    </row>
    <row r="215" spans="1:9" ht="13.5" thickBot="1">
      <c r="A215" s="270"/>
      <c r="B215" s="271"/>
      <c r="C215" s="390" t="s">
        <v>74</v>
      </c>
      <c r="D215" s="391"/>
      <c r="E215" s="187">
        <f>SUM(E212:E214)</f>
        <v>86226</v>
      </c>
      <c r="F215" s="187">
        <v>62296</v>
      </c>
      <c r="G215" s="187">
        <f>SUM(G212:G214)</f>
        <v>65798</v>
      </c>
      <c r="H215" s="200">
        <f>SUM(H212:H214)</f>
        <v>49920</v>
      </c>
      <c r="I215" s="188">
        <f>SUM(I212:I214)</f>
        <v>57118</v>
      </c>
    </row>
    <row r="216" spans="1:9" ht="12.75">
      <c r="A216" s="285" t="s">
        <v>78</v>
      </c>
      <c r="B216" s="286"/>
      <c r="C216" s="392" t="s">
        <v>79</v>
      </c>
      <c r="D216" s="284"/>
      <c r="E216" s="189">
        <v>23179</v>
      </c>
      <c r="F216" s="189">
        <v>-748</v>
      </c>
      <c r="G216" s="189">
        <v>415</v>
      </c>
      <c r="H216" s="201">
        <v>678</v>
      </c>
      <c r="I216" s="190">
        <v>1896</v>
      </c>
    </row>
    <row r="217" spans="1:9" ht="12.75">
      <c r="A217" s="272"/>
      <c r="B217" s="273"/>
      <c r="C217" s="258" t="s">
        <v>80</v>
      </c>
      <c r="D217" s="259"/>
      <c r="E217" s="185">
        <v>1385</v>
      </c>
      <c r="F217" s="185">
        <v>518</v>
      </c>
      <c r="G217" s="185">
        <v>454</v>
      </c>
      <c r="H217" s="199">
        <v>43</v>
      </c>
      <c r="I217" s="186">
        <v>582</v>
      </c>
    </row>
    <row r="218" spans="1:9" ht="12.75">
      <c r="A218" s="272"/>
      <c r="B218" s="273"/>
      <c r="C218" s="258" t="s">
        <v>81</v>
      </c>
      <c r="D218" s="259"/>
      <c r="E218" s="185">
        <v>1560</v>
      </c>
      <c r="F218" s="185">
        <v>-14</v>
      </c>
      <c r="G218" s="185">
        <v>263</v>
      </c>
      <c r="H218" s="199">
        <v>224</v>
      </c>
      <c r="I218" s="186">
        <v>454</v>
      </c>
    </row>
    <row r="219" spans="1:9" ht="12.75">
      <c r="A219" s="272"/>
      <c r="B219" s="273"/>
      <c r="C219" s="258" t="s">
        <v>82</v>
      </c>
      <c r="D219" s="259"/>
      <c r="E219" s="185">
        <v>822</v>
      </c>
      <c r="F219" s="185">
        <v>67</v>
      </c>
      <c r="G219" s="185">
        <v>479</v>
      </c>
      <c r="H219" s="199">
        <v>101</v>
      </c>
      <c r="I219" s="186">
        <v>910</v>
      </c>
    </row>
    <row r="220" spans="1:9" ht="12.75">
      <c r="A220" s="272"/>
      <c r="B220" s="273"/>
      <c r="C220" s="258" t="s">
        <v>83</v>
      </c>
      <c r="D220" s="259"/>
      <c r="E220" s="185">
        <v>339</v>
      </c>
      <c r="F220" s="185">
        <v>683</v>
      </c>
      <c r="G220" s="185">
        <v>571</v>
      </c>
      <c r="H220" s="199">
        <v>648</v>
      </c>
      <c r="I220" s="186">
        <v>866</v>
      </c>
    </row>
    <row r="221" spans="1:9" ht="13.5" thickBot="1">
      <c r="A221" s="270"/>
      <c r="B221" s="271"/>
      <c r="C221" s="281" t="s">
        <v>74</v>
      </c>
      <c r="D221" s="282"/>
      <c r="E221" s="191">
        <v>27285</v>
      </c>
      <c r="F221" s="191">
        <v>506</v>
      </c>
      <c r="G221" s="191">
        <v>2182</v>
      </c>
      <c r="H221" s="202">
        <v>1694</v>
      </c>
      <c r="I221" s="192">
        <v>4708</v>
      </c>
    </row>
    <row r="222" spans="1:9" ht="13.5" thickBot="1">
      <c r="A222" s="193"/>
      <c r="B222" s="193"/>
      <c r="C222" s="193"/>
      <c r="E222" s="193"/>
      <c r="F222" s="193"/>
      <c r="G222" s="193"/>
      <c r="H222" s="193"/>
      <c r="I222" s="123"/>
    </row>
    <row r="223" spans="1:9" ht="12.75">
      <c r="A223" s="287" t="s">
        <v>84</v>
      </c>
      <c r="B223" s="288"/>
      <c r="C223" s="283"/>
      <c r="D223" s="284"/>
      <c r="E223" s="183">
        <v>2005</v>
      </c>
      <c r="F223" s="183">
        <v>2006</v>
      </c>
      <c r="G223" s="183">
        <v>2007</v>
      </c>
      <c r="H223" s="198">
        <v>2008</v>
      </c>
      <c r="I223" s="184">
        <v>2009</v>
      </c>
    </row>
    <row r="224" spans="1:9" ht="12.75">
      <c r="A224" s="272" t="s">
        <v>74</v>
      </c>
      <c r="B224" s="273"/>
      <c r="C224" s="258" t="s">
        <v>85</v>
      </c>
      <c r="D224" s="259"/>
      <c r="E224" s="185">
        <v>32598</v>
      </c>
      <c r="F224" s="185">
        <v>28903</v>
      </c>
      <c r="G224" s="185">
        <v>35702</v>
      </c>
      <c r="H224" s="199">
        <v>32322</v>
      </c>
      <c r="I224" s="186">
        <v>42983</v>
      </c>
    </row>
    <row r="225" spans="1:9" ht="13.5" customHeight="1">
      <c r="A225" s="272"/>
      <c r="B225" s="273"/>
      <c r="C225" s="258" t="s">
        <v>86</v>
      </c>
      <c r="D225" s="259"/>
      <c r="E225" s="185"/>
      <c r="F225" s="185"/>
      <c r="G225" s="185">
        <v>302</v>
      </c>
      <c r="H225" s="199">
        <v>351</v>
      </c>
      <c r="I225" s="186"/>
    </row>
    <row r="226" spans="1:9" ht="13.5" customHeight="1" thickBot="1">
      <c r="A226" s="270"/>
      <c r="B226" s="271"/>
      <c r="C226" s="395" t="s">
        <v>74</v>
      </c>
      <c r="D226" s="396"/>
      <c r="E226" s="194">
        <f>SUM(E224:E225)</f>
        <v>32598</v>
      </c>
      <c r="F226" s="194">
        <f>SUM(F224:F225)</f>
        <v>28903</v>
      </c>
      <c r="G226" s="194">
        <f>SUM(G224:G225)</f>
        <v>36004</v>
      </c>
      <c r="H226" s="203">
        <f>SUM(H224:H225)</f>
        <v>32673</v>
      </c>
      <c r="I226" s="195">
        <f>SUM(I224:I225)</f>
        <v>42983</v>
      </c>
    </row>
    <row r="227" spans="1:9" ht="13.5" customHeight="1">
      <c r="A227" s="285" t="s">
        <v>87</v>
      </c>
      <c r="B227" s="286"/>
      <c r="C227" s="392" t="s">
        <v>79</v>
      </c>
      <c r="D227" s="284"/>
      <c r="E227" s="189">
        <v>1877</v>
      </c>
      <c r="F227" s="189">
        <v>287</v>
      </c>
      <c r="G227" s="189">
        <v>98</v>
      </c>
      <c r="H227" s="201">
        <v>198</v>
      </c>
      <c r="I227" s="190">
        <v>1274</v>
      </c>
    </row>
    <row r="228" spans="1:11" ht="12.75">
      <c r="A228" s="205"/>
      <c r="B228" s="206"/>
      <c r="C228" s="258" t="s">
        <v>80</v>
      </c>
      <c r="D228" s="259"/>
      <c r="E228" s="207"/>
      <c r="F228" s="207">
        <v>21</v>
      </c>
      <c r="G228" s="207"/>
      <c r="H228" s="208">
        <v>8</v>
      </c>
      <c r="I228" s="209">
        <v>26</v>
      </c>
      <c r="J228" s="123"/>
      <c r="K228" s="123"/>
    </row>
    <row r="229" spans="1:11" ht="12.75">
      <c r="A229" s="205"/>
      <c r="B229" s="206"/>
      <c r="C229" s="397" t="s">
        <v>228</v>
      </c>
      <c r="D229" s="273"/>
      <c r="E229" s="207"/>
      <c r="F229" s="207"/>
      <c r="G229" s="207"/>
      <c r="H229" s="208"/>
      <c r="I229" s="209">
        <v>40</v>
      </c>
      <c r="J229" s="123"/>
      <c r="K229" s="123"/>
    </row>
    <row r="230" spans="1:11" ht="12.75">
      <c r="A230" s="272"/>
      <c r="B230" s="273"/>
      <c r="C230" s="258" t="s">
        <v>229</v>
      </c>
      <c r="D230" s="259"/>
      <c r="E230" s="185"/>
      <c r="F230" s="185"/>
      <c r="G230" s="185"/>
      <c r="H230" s="199"/>
      <c r="I230" s="186">
        <v>-5</v>
      </c>
      <c r="J230" s="123"/>
      <c r="K230" s="123"/>
    </row>
    <row r="231" spans="1:10" ht="12.75">
      <c r="A231" s="272"/>
      <c r="B231" s="273"/>
      <c r="C231" s="258" t="s">
        <v>83</v>
      </c>
      <c r="D231" s="259"/>
      <c r="E231" s="185">
        <v>-3</v>
      </c>
      <c r="F231" s="185">
        <v>-3</v>
      </c>
      <c r="G231" s="185">
        <v>-3</v>
      </c>
      <c r="H231" s="199">
        <v>-3</v>
      </c>
      <c r="I231" s="186">
        <v>17</v>
      </c>
      <c r="J231" s="123"/>
    </row>
    <row r="232" spans="1:10" ht="13.5" thickBot="1">
      <c r="A232" s="270"/>
      <c r="B232" s="271"/>
      <c r="C232" s="393" t="s">
        <v>74</v>
      </c>
      <c r="D232" s="394"/>
      <c r="E232" s="196">
        <v>1874</v>
      </c>
      <c r="F232" s="196">
        <f>SUM(F227:F231)</f>
        <v>305</v>
      </c>
      <c r="G232" s="196">
        <v>95</v>
      </c>
      <c r="H232" s="204">
        <v>203</v>
      </c>
      <c r="I232" s="197">
        <f>SUM(I227:I231)</f>
        <v>1352</v>
      </c>
      <c r="J232" s="123"/>
    </row>
    <row r="233" spans="1:10" ht="12.7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</row>
    <row r="234" spans="1:10" ht="12.7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</row>
    <row r="235" spans="1:10" ht="12.7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</row>
    <row r="236" spans="1:10" ht="12.7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</row>
    <row r="237" spans="1:10" ht="12.7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</row>
    <row r="238" spans="1:10" ht="12.7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</row>
    <row r="239" spans="1:10" ht="12.7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</row>
    <row r="240" spans="1:10" ht="12.7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</row>
    <row r="241" spans="1:10" ht="12.7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</row>
    <row r="242" spans="1:10" ht="12.7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</row>
    <row r="243" spans="1:10" ht="12.7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</row>
    <row r="244" spans="1:10" ht="12.7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</row>
    <row r="245" spans="1:10" ht="12.7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</row>
    <row r="246" spans="1:10" ht="12.7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</row>
    <row r="247" spans="1:10" ht="12.7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</row>
    <row r="248" spans="1:10" ht="12.7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</row>
    <row r="249" spans="1:10" ht="12.7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</row>
    <row r="250" spans="1:10" ht="12.7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</row>
    <row r="251" spans="1:10" ht="12.7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</row>
    <row r="252" spans="1:10" ht="12.7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</row>
    <row r="253" spans="1:10" ht="12.7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</row>
    <row r="254" spans="1:10" ht="12.7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</row>
    <row r="255" spans="1:10" ht="12.7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</row>
    <row r="256" spans="1:10" ht="12.7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</row>
    <row r="257" spans="1:10" ht="12.7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</row>
    <row r="258" spans="1:10" ht="12.7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</row>
    <row r="259" spans="1:10" ht="12.7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</row>
    <row r="260" spans="1:10" ht="12.7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</row>
    <row r="261" spans="1:10" ht="12.7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</row>
    <row r="262" spans="1:10" ht="12.7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</row>
    <row r="263" spans="1:10" ht="12.7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</row>
    <row r="264" spans="1:10" ht="12.7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</row>
    <row r="265" spans="1:10" ht="12.7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</row>
    <row r="266" spans="1:10" ht="12.7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</row>
    <row r="267" spans="1:10" ht="12.7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</row>
    <row r="268" spans="1:10" ht="12.7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</row>
    <row r="269" spans="1:10" ht="12.7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</row>
    <row r="270" spans="1:10" ht="12.7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</row>
    <row r="271" spans="1:10" ht="12.7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</row>
    <row r="272" spans="1:10" ht="12.7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</row>
    <row r="273" spans="1:10" ht="12.7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</row>
    <row r="274" spans="1:10" ht="12.7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</row>
    <row r="275" spans="1:10" ht="12.7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</row>
    <row r="276" spans="1:10" ht="12.7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</row>
    <row r="277" spans="1:10" ht="12.7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</row>
    <row r="278" spans="1:10" ht="12.7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</row>
    <row r="279" spans="1:10" ht="12.7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</row>
    <row r="280" spans="1:10" ht="12.7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</row>
    <row r="281" spans="1:10" ht="12.7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</row>
    <row r="282" spans="1:10" ht="12.7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</row>
    <row r="283" spans="1:10" ht="12.7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</row>
    <row r="284" spans="1:10" ht="12.7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</row>
    <row r="285" spans="1:10" ht="12.7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</row>
    <row r="286" spans="1:10" ht="12.7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</row>
    <row r="287" spans="1:10" ht="12.7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</row>
    <row r="288" spans="1:10" ht="12.7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</row>
    <row r="289" spans="1:10" ht="12.7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</row>
    <row r="290" spans="1:10" ht="12.7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</row>
    <row r="291" spans="1:10" ht="12.7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</row>
    <row r="292" spans="1:10" ht="12.7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</row>
    <row r="293" spans="1:10" ht="12.7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</row>
    <row r="294" spans="1:10" ht="12.7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</row>
    <row r="295" spans="1:10" ht="12.7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</row>
    <row r="296" spans="1:10" ht="12.7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</row>
    <row r="297" spans="1:10" ht="12.7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</row>
    <row r="298" spans="1:10" ht="12.7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</row>
    <row r="299" spans="1:10" ht="12.7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</row>
    <row r="300" spans="1:10" ht="12.7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</row>
    <row r="301" spans="1:10" ht="12.7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</row>
    <row r="302" spans="1:10" ht="12.7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</row>
    <row r="303" spans="1:10" ht="12.7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</row>
    <row r="304" spans="1:10" ht="12.7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</row>
    <row r="305" spans="1:10" ht="12.7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</row>
    <row r="306" spans="1:10" ht="12.7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</row>
    <row r="307" spans="1:10" ht="12.7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</row>
    <row r="308" spans="1:10" ht="12.7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</row>
    <row r="309" spans="1:10" ht="12.7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</row>
    <row r="310" spans="1:10" ht="12.7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</row>
    <row r="311" spans="1:10" ht="12.7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</row>
    <row r="312" spans="1:10" ht="12.7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</row>
    <row r="313" spans="1:10" ht="12.7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</row>
    <row r="314" spans="1:10" ht="12.7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</row>
    <row r="315" spans="1:10" ht="12.7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</row>
    <row r="316" spans="1:10" ht="12.7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</row>
    <row r="317" spans="1:10" ht="12.7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</row>
    <row r="318" spans="1:10" ht="12.7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</row>
    <row r="319" spans="1:10" ht="12.7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</row>
    <row r="320" spans="1:10" ht="12.7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</row>
    <row r="321" spans="1:10" ht="12.7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</row>
    <row r="322" spans="1:10" ht="12.7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</row>
    <row r="323" spans="1:10" ht="12.7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</row>
    <row r="324" spans="1:10" ht="12.7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</row>
    <row r="325" spans="1:10" ht="12.7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</row>
    <row r="326" spans="1:10" ht="12.7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</row>
    <row r="327" spans="1:10" ht="12.7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</row>
    <row r="328" spans="1:10" ht="12.7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</row>
    <row r="329" spans="1:10" ht="12.7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</row>
    <row r="330" spans="1:10" ht="12.7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</row>
    <row r="331" spans="1:10" ht="12.7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</row>
    <row r="332" spans="1:10" ht="12.7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</row>
    <row r="333" spans="1:10" ht="12.7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</row>
    <row r="334" spans="1:10" ht="12.7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</row>
    <row r="335" spans="1:10" ht="12.7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</row>
    <row r="336" spans="1:10" ht="12.7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</row>
    <row r="337" spans="1:10" ht="12.7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</row>
    <row r="338" spans="1:10" ht="12.7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</row>
    <row r="339" spans="1:10" ht="12.7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</row>
    <row r="340" spans="1:10" ht="12.7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</row>
    <row r="341" spans="1:10" ht="12.7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</row>
    <row r="342" spans="1:10" ht="12.7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</row>
    <row r="343" spans="1:10" ht="12.7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</row>
    <row r="344" spans="1:10" ht="12.7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</row>
    <row r="345" spans="1:10" ht="12.7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</row>
    <row r="346" spans="1:10" ht="12.7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</row>
    <row r="347" spans="1:10" ht="12.7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</row>
    <row r="348" spans="1:10" ht="12.7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</row>
    <row r="349" spans="1:10" ht="12.7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</row>
    <row r="350" spans="1:10" ht="12.7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</row>
    <row r="351" spans="1:10" ht="12.7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</row>
    <row r="352" spans="1:10" ht="12.7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</row>
    <row r="353" spans="1:10" ht="12.7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</row>
    <row r="354" spans="1:10" ht="12.7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</row>
    <row r="355" spans="1:10" ht="12.7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</row>
    <row r="356" spans="1:10" ht="12.7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</row>
    <row r="357" spans="1:10" ht="12.7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</row>
    <row r="358" spans="1:10" ht="12.7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</row>
    <row r="359" spans="1:10" ht="12.7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</row>
    <row r="360" spans="1:10" ht="12.7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</row>
    <row r="361" spans="1:10" ht="12.7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</row>
    <row r="362" spans="1:10" ht="12.7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</row>
    <row r="363" spans="1:10" ht="12.7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</row>
    <row r="364" spans="1:10" ht="12.7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</row>
    <row r="365" spans="1:10" ht="12.7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</row>
    <row r="366" spans="1:10" ht="12.7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</row>
    <row r="367" spans="1:10" ht="12.7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</row>
    <row r="368" spans="1:10" ht="12.7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</row>
    <row r="369" spans="1:10" ht="12.7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</row>
    <row r="370" spans="1:10" ht="12.7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</row>
    <row r="371" spans="1:10" ht="12.7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</row>
    <row r="372" spans="1:10" ht="12.7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</row>
    <row r="373" spans="1:10" ht="12.7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</row>
    <row r="374" spans="1:10" ht="12.7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</row>
    <row r="375" spans="1:10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</row>
    <row r="376" spans="1:10" ht="12.7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</row>
    <row r="377" spans="1:10" ht="12.7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</row>
    <row r="378" spans="1:10" ht="12.7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</row>
    <row r="379" spans="1:10" ht="12.7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</row>
    <row r="380" spans="1:10" ht="12.7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</row>
    <row r="381" spans="1:10" ht="12.7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</row>
    <row r="382" spans="1:10" ht="12.7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</row>
    <row r="383" spans="1:10" ht="12.7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</row>
    <row r="384" spans="1:10" ht="12.7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</row>
    <row r="385" spans="1:10" ht="12.7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</row>
    <row r="386" spans="1:10" ht="12.7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</row>
    <row r="387" spans="1:10" ht="12.7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</row>
    <row r="388" spans="1:10" ht="12.7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</row>
    <row r="389" spans="1:10" ht="12.7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</row>
    <row r="390" spans="1:10" ht="12.7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</row>
    <row r="391" spans="1:10" ht="12.7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</row>
    <row r="392" spans="1:10" ht="12.7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</row>
    <row r="393" spans="1:10" ht="12.7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</row>
    <row r="394" spans="1:10" ht="12.7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</row>
    <row r="395" spans="1:10" ht="12.7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</row>
    <row r="396" spans="1:10" ht="12.7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</row>
    <row r="397" spans="1:10" ht="12.7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</row>
    <row r="398" spans="1:10" ht="12.7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</row>
    <row r="399" spans="1:10" ht="12.7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</row>
    <row r="400" spans="1:10" ht="12.7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</row>
    <row r="401" spans="1:10" ht="12.7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</row>
    <row r="402" spans="1:10" ht="12.7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</row>
    <row r="403" spans="1:10" ht="12.7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</row>
    <row r="404" spans="1:10" ht="12.7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</row>
    <row r="405" spans="1:10" ht="12.7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</row>
    <row r="406" spans="1:10" ht="12.7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</row>
    <row r="407" spans="1:10" ht="12.7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</row>
    <row r="408" spans="1:10" ht="12.7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</row>
    <row r="409" spans="1:10" ht="12.7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</row>
    <row r="410" spans="1:10" ht="12.7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</row>
    <row r="411" spans="1:10" ht="12.7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</row>
    <row r="412" spans="1:10" ht="12.7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</row>
    <row r="413" spans="1:10" ht="12.7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</row>
    <row r="414" spans="1:10" ht="12.7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</row>
    <row r="415" spans="1:10" ht="12.7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</row>
    <row r="416" spans="1:10" ht="12.7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</row>
    <row r="417" spans="1:10" ht="12.7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</row>
    <row r="418" spans="1:10" ht="12.7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</row>
    <row r="419" spans="1:10" ht="12.7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</row>
    <row r="420" spans="1:10" ht="12.7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</row>
    <row r="421" spans="1:10" ht="12.7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</row>
    <row r="422" spans="1:10" ht="12.7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</row>
    <row r="423" spans="1:10" ht="12.7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</row>
    <row r="424" spans="1:10" ht="12.7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</row>
    <row r="425" spans="1:10" ht="12.7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</row>
    <row r="426" spans="1:10" ht="12.7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</row>
    <row r="427" spans="1:10" ht="12.7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</row>
    <row r="428" spans="1:10" ht="12.7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</row>
    <row r="429" spans="1:10" ht="12.7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</row>
    <row r="430" spans="1:10" ht="12.7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</row>
    <row r="431" spans="1:10" ht="12.7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</row>
    <row r="432" spans="1:10" ht="12.7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</row>
    <row r="433" spans="1:10" ht="12.7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</row>
    <row r="434" spans="1:10" ht="12.7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</row>
    <row r="435" spans="1:10" ht="12.7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</row>
    <row r="436" spans="1:10" ht="12.7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</row>
    <row r="437" spans="1:10" ht="12.7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</row>
    <row r="438" spans="1:10" ht="12.7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</row>
    <row r="439" spans="1:10" ht="12.7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</row>
    <row r="440" spans="1:10" ht="12.7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</row>
    <row r="441" spans="1:10" ht="12.7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</row>
    <row r="442" spans="1:10" ht="12.7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</row>
    <row r="443" spans="1:10" ht="12.7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</row>
    <row r="444" spans="1:10" ht="12.7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</row>
    <row r="445" spans="1:10" ht="12.7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</row>
    <row r="446" spans="1:10" ht="12.7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</row>
    <row r="447" spans="1:10" ht="12.7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</row>
    <row r="448" spans="1:10" ht="12.7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</row>
    <row r="449" spans="1:10" ht="12.7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</row>
    <row r="450" spans="1:10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</row>
    <row r="451" spans="1:10" ht="12.7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</row>
    <row r="452" spans="1:10" ht="12.7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</row>
    <row r="453" spans="1:10" ht="12.7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</row>
    <row r="454" spans="1:10" ht="12.7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</row>
    <row r="455" spans="1:10" ht="12.7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</row>
    <row r="456" spans="1:10" ht="12.7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</row>
    <row r="457" spans="1:10" ht="12.7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</row>
    <row r="458" spans="1:10" ht="12.7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</row>
    <row r="459" spans="1:10" ht="12.7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</row>
    <row r="460" spans="1:10" ht="12.7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</row>
    <row r="461" spans="1:10" ht="12.7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</row>
    <row r="462" spans="1:10" ht="12.7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</row>
    <row r="463" spans="1:10" ht="12.7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</row>
    <row r="464" spans="1:10" ht="12.7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</row>
    <row r="465" spans="1:10" ht="12.7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</row>
    <row r="466" spans="1:10" ht="12.7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</row>
    <row r="467" spans="1:10" ht="12.7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</row>
    <row r="468" spans="1:10" ht="12.7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</row>
    <row r="469" spans="1:10" ht="12.7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</row>
    <row r="470" spans="1:10" ht="12.7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</row>
    <row r="471" spans="1:10" ht="12.7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</row>
    <row r="472" spans="1:10" ht="12.7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</row>
    <row r="473" spans="1:10" ht="12.7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</row>
    <row r="474" spans="1:10" ht="12.7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</row>
    <row r="475" spans="1:10" ht="12.7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</row>
    <row r="476" spans="1:10" ht="12.7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</row>
    <row r="477" spans="1:10" ht="12.7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</row>
    <row r="478" spans="1:10" ht="12.7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</row>
    <row r="479" spans="1:10" ht="12.7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</row>
    <row r="480" spans="1:10" ht="12.7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</row>
    <row r="481" spans="1:10" ht="12.7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</row>
    <row r="482" spans="1:10" ht="12.7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</row>
    <row r="483" spans="1:10" ht="12.7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</row>
    <row r="484" spans="1:10" ht="12.7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</row>
    <row r="485" spans="1:10" ht="12.7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</row>
    <row r="486" spans="1:10" ht="12.7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</row>
    <row r="487" spans="1:10" ht="12.7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</row>
    <row r="488" spans="1:10" ht="12.7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</row>
    <row r="489" spans="1:10" ht="12.7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</row>
    <row r="490" spans="1:10" ht="12.7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</row>
    <row r="491" spans="1:10" ht="12.7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</row>
    <row r="492" spans="1:10" ht="12.7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</row>
    <row r="493" spans="1:10" ht="12.7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</row>
    <row r="494" spans="1:10" ht="12.7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</row>
    <row r="495" spans="1:10" ht="12.7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</row>
    <row r="496" spans="1:10" ht="12.7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</row>
    <row r="497" spans="1:10" ht="12.7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</row>
    <row r="498" spans="1:10" ht="12.7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</row>
    <row r="499" spans="1:10" ht="12.7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</row>
    <row r="500" spans="1:10" ht="12.7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</row>
    <row r="501" spans="1:10" ht="12.7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</row>
    <row r="502" spans="1:10" ht="12.7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</row>
    <row r="503" spans="1:10" ht="12.7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</row>
    <row r="504" spans="1:10" ht="12.7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</row>
    <row r="505" spans="1:10" ht="12.7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</row>
    <row r="506" spans="1:10" ht="12.7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</row>
    <row r="507" spans="1:10" ht="12.7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</row>
    <row r="508" spans="1:10" ht="12.7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</row>
    <row r="509" spans="1:10" ht="12.7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</row>
    <row r="510" spans="1:10" ht="12.7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</row>
    <row r="511" spans="1:10" ht="12.7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</row>
    <row r="512" spans="1:10" ht="12.7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</row>
    <row r="513" spans="1:10" ht="12.7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</row>
    <row r="514" spans="1:10" ht="12.7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</row>
    <row r="515" spans="1:10" ht="12.7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</row>
    <row r="516" spans="1:10" ht="12.7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</row>
    <row r="517" spans="1:10" ht="12.7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</row>
    <row r="518" spans="1:10" ht="12.7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</row>
    <row r="519" spans="1:10" ht="12.7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</row>
    <row r="520" spans="1:10" ht="12.7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</row>
    <row r="521" spans="1:10" ht="12.7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</row>
    <row r="522" spans="1:10" ht="12.7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</row>
    <row r="523" spans="1:10" ht="12.7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</row>
    <row r="524" spans="1:10" ht="12.7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</row>
    <row r="525" spans="1:10" ht="12.7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</row>
    <row r="526" spans="1:10" ht="12.7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</row>
    <row r="527" spans="1:10" ht="12.7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</row>
    <row r="528" spans="1:10" ht="12.7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</row>
    <row r="529" spans="1:10" ht="12.7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</row>
    <row r="530" spans="1:10" ht="12.7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</row>
    <row r="531" spans="1:10" ht="12.7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</row>
    <row r="532" spans="1:10" ht="12.7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</row>
    <row r="533" spans="1:10" ht="12.7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</row>
    <row r="534" spans="1:10" ht="12.7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</row>
    <row r="535" spans="1:10" ht="12.7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</row>
    <row r="536" spans="1:10" ht="12.7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</row>
    <row r="537" spans="1:10" ht="12.7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</row>
    <row r="538" spans="1:10" ht="12.7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</row>
    <row r="539" spans="1:10" ht="12.7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</row>
    <row r="540" spans="1:10" ht="12.7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</row>
    <row r="541" spans="1:10" ht="12.7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</row>
    <row r="542" spans="1:10" ht="12.7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</row>
    <row r="543" spans="1:10" ht="12.7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</row>
    <row r="544" spans="1:10" ht="12.7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</row>
    <row r="545" spans="1:10" ht="12.7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</row>
    <row r="546" spans="1:10" ht="12.7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</row>
    <row r="547" spans="1:10" ht="12.7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</row>
    <row r="548" spans="1:10" ht="12.7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</row>
    <row r="549" spans="1:10" ht="12.7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</row>
    <row r="550" spans="1:10" ht="12.7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</row>
    <row r="551" spans="1:10" ht="12.7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</row>
    <row r="552" spans="1:10" ht="12.7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</row>
    <row r="553" spans="1:10" ht="12.7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</row>
    <row r="554" spans="1:10" ht="12.7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</row>
    <row r="555" spans="1:10" ht="12.7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</row>
    <row r="556" spans="1:10" ht="12.7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</row>
    <row r="557" spans="1:10" ht="12.7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</row>
    <row r="558" spans="1:10" ht="12.7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</row>
    <row r="559" spans="1:10" ht="12.7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</row>
    <row r="560" spans="1:10" ht="12.7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</row>
    <row r="561" spans="1:10" ht="12.7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</row>
    <row r="562" spans="1:10" ht="12.7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</row>
    <row r="563" spans="1:10" ht="12.7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</row>
    <row r="564" spans="1:10" ht="12.7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</row>
    <row r="565" spans="1:10" ht="12.7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</row>
    <row r="566" spans="1:10" ht="12.7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</row>
    <row r="567" spans="1:10" ht="12.7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</row>
    <row r="568" spans="1:10" ht="12.7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</row>
    <row r="569" spans="1:10" ht="12.7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</row>
    <row r="570" spans="1:10" ht="12.7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</row>
    <row r="571" spans="1:10" ht="12.7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</row>
    <row r="572" spans="1:10" ht="12.7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</row>
    <row r="573" spans="1:10" ht="12.7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</row>
    <row r="574" spans="1:10" ht="12.7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</row>
    <row r="575" spans="1:10" ht="12.7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</row>
    <row r="576" spans="1:10" ht="12.7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</row>
    <row r="577" spans="1:10" ht="12.7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</row>
    <row r="578" spans="1:10" ht="12.7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</row>
    <row r="579" spans="1:10" ht="12.7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</row>
    <row r="580" spans="1:10" ht="12.7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</row>
    <row r="581" spans="1:10" ht="12.7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</row>
    <row r="582" spans="1:10" ht="12.7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</row>
    <row r="583" spans="1:10" ht="12.7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</row>
    <row r="584" spans="1:10" ht="12.7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</row>
    <row r="585" spans="1:10" ht="12.7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</row>
    <row r="586" spans="1:10" ht="12.7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</row>
    <row r="587" spans="1:10" ht="12.7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</row>
    <row r="588" spans="1:10" ht="12.7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</row>
    <row r="589" spans="1:10" ht="12.7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</row>
    <row r="590" spans="1:10" ht="12.7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</row>
    <row r="591" spans="1:10" ht="12.7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</row>
    <row r="592" spans="1:10" ht="12.7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</row>
    <row r="593" spans="1:10" ht="12.7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</row>
    <row r="594" spans="1:10" ht="12.7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</row>
    <row r="595" spans="1:10" ht="12.7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</row>
    <row r="596" spans="1:10" ht="12.7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</row>
    <row r="597" spans="1:10" ht="12.7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</row>
    <row r="598" spans="1:10" ht="12.7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</row>
    <row r="599" spans="1:10" ht="12.7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</row>
    <row r="600" spans="1:10" ht="12.7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</row>
    <row r="601" spans="1:10" ht="12.7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</row>
    <row r="602" spans="1:10" ht="12.7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</row>
    <row r="603" spans="1:10" ht="12.7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</row>
    <row r="604" spans="1:10" ht="12.7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</row>
    <row r="605" spans="1:10" ht="12.7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</row>
    <row r="606" spans="1:10" ht="12.7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</row>
    <row r="607" spans="1:10" ht="12.7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</row>
    <row r="608" spans="1:10" ht="12.7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</row>
    <row r="609" spans="1:10" ht="12.7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</row>
    <row r="610" spans="1:10" ht="12.7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</row>
    <row r="611" spans="1:10" ht="12.7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</row>
    <row r="612" spans="1:10" ht="12.7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</row>
    <row r="613" spans="1:10" ht="12.7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</row>
    <row r="614" spans="1:10" ht="12.7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</row>
    <row r="615" spans="1:10" ht="12.7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</row>
    <row r="616" spans="1:10" ht="12.7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</row>
    <row r="617" spans="1:10" ht="12.7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</row>
    <row r="618" spans="1:10" ht="12.7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</row>
    <row r="619" spans="1:10" ht="12.7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</row>
    <row r="620" spans="1:10" ht="12.7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</row>
    <row r="621" spans="1:10" ht="12.7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</row>
    <row r="622" spans="1:10" ht="12.7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</row>
    <row r="623" spans="1:10" ht="12.7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</row>
    <row r="624" spans="1:10" ht="12.7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</row>
    <row r="625" spans="1:10" ht="12.7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</row>
    <row r="626" spans="1:10" ht="12.7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</row>
    <row r="627" spans="1:10" ht="12.7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</row>
    <row r="628" spans="1:10" ht="12.7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</row>
    <row r="629" spans="1:10" ht="12.7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</row>
    <row r="630" spans="1:10" ht="12.7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</row>
    <row r="631" spans="1:10" ht="12.7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</row>
    <row r="632" spans="1:10" ht="12.7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</row>
    <row r="633" spans="1:10" ht="12.7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</row>
    <row r="634" spans="1:10" ht="12.7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</row>
    <row r="635" spans="1:10" ht="12.7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</row>
    <row r="636" spans="1:10" ht="12.7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</row>
    <row r="637" spans="1:10" ht="12.7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</row>
    <row r="638" spans="1:10" ht="12.7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</row>
    <row r="639" spans="1:10" ht="12.7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</row>
    <row r="640" spans="1:10" ht="12.7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</row>
    <row r="641" spans="1:10" ht="12.7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</row>
    <row r="642" spans="1:10" ht="12.7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</row>
    <row r="643" spans="1:10" ht="12.7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</row>
    <row r="644" spans="1:10" ht="12.7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</row>
    <row r="645" spans="1:10" ht="12.7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</row>
    <row r="646" spans="1:10" ht="12.7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</row>
    <row r="647" spans="1:10" ht="12.7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</row>
    <row r="648" spans="1:10" ht="12.7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</row>
    <row r="649" spans="1:10" ht="12.7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</row>
    <row r="650" spans="1:10" ht="12.7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</row>
    <row r="651" spans="1:10" ht="12.7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</row>
    <row r="652" spans="1:10" ht="12.7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</row>
    <row r="653" spans="1:10" ht="12.7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</row>
    <row r="654" spans="1:10" ht="12.7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</row>
    <row r="655" spans="1:10" ht="12.7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</row>
    <row r="656" spans="1:10" ht="12.7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</row>
    <row r="657" spans="1:10" ht="12.7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</row>
    <row r="658" spans="1:10" ht="12.7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</row>
    <row r="659" spans="1:10" ht="12.7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</row>
    <row r="660" spans="1:10" ht="12.7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</row>
    <row r="661" spans="1:10" ht="12.7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</row>
    <row r="662" spans="1:10" ht="12.7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</row>
    <row r="663" spans="1:10" ht="12.7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</row>
    <row r="664" spans="1:10" ht="12.7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</row>
    <row r="665" spans="1:10" ht="12.7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</row>
    <row r="666" spans="1:10" ht="12.7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</row>
    <row r="667" spans="1:10" ht="12.7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</row>
    <row r="668" spans="1:10" ht="12.7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</row>
    <row r="669" spans="1:10" ht="12.7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</row>
    <row r="670" spans="1:10" ht="12.7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</row>
    <row r="671" spans="1:10" ht="12.7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</row>
    <row r="672" spans="1:10" ht="12.7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</row>
    <row r="673" spans="1:10" ht="12.7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</row>
    <row r="674" spans="1:10" ht="12.7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</row>
    <row r="675" spans="1:10" ht="12.7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</row>
    <row r="676" spans="1:10" ht="12.7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</row>
    <row r="677" spans="1:10" ht="12.7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</row>
    <row r="678" spans="1:10" ht="12.7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</row>
    <row r="679" spans="1:10" ht="12.7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</row>
    <row r="680" spans="1:10" ht="12.7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</row>
    <row r="681" spans="1:10" ht="12.7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</row>
    <row r="682" spans="1:10" ht="12.7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</row>
    <row r="683" spans="1:10" ht="12.7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</row>
    <row r="684" spans="1:10" ht="12.7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</row>
    <row r="685" spans="1:10" ht="12.7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</row>
    <row r="686" spans="1:10" ht="12.7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</row>
    <row r="687" spans="1:10" ht="12.7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</row>
    <row r="688" spans="1:10" ht="12.7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</row>
    <row r="689" spans="1:10" ht="12.7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</row>
    <row r="690" spans="1:10" ht="12.7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</row>
    <row r="691" spans="1:10" ht="12.7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</row>
    <row r="692" spans="1:10" ht="12.7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</row>
    <row r="693" spans="1:10" ht="12.7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</row>
    <row r="694" spans="1:10" ht="12.7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</row>
    <row r="695" spans="1:10" ht="12.7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</row>
    <row r="696" spans="1:10" ht="12.7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</row>
    <row r="697" spans="1:10" ht="12.7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</row>
    <row r="698" spans="1:10" ht="12.7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</row>
    <row r="699" spans="1:10" ht="12.7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</row>
    <row r="700" spans="1:10" ht="12.7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</row>
    <row r="701" spans="1:10" ht="12.7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</row>
    <row r="702" spans="1:10" ht="12.7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</row>
    <row r="703" spans="1:10" ht="12.7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</row>
    <row r="704" spans="1:10" ht="12.7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</row>
    <row r="705" spans="1:10" ht="12.7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</row>
    <row r="706" spans="1:10" ht="12.7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</row>
    <row r="707" spans="1:10" ht="12.7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</row>
    <row r="708" spans="1:10" ht="12.7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</row>
    <row r="709" spans="1:10" ht="12.7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</row>
    <row r="710" spans="1:10" ht="12.7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</row>
    <row r="711" spans="1:10" ht="12.7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</row>
    <row r="712" spans="1:10" ht="12.7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</row>
    <row r="713" spans="1:10" ht="12.7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</row>
    <row r="714" spans="1:10" ht="12.7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</row>
    <row r="715" spans="1:10" ht="12.7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</row>
    <row r="716" spans="1:10" ht="12.7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</row>
    <row r="717" spans="1:10" ht="12.7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</row>
    <row r="718" spans="1:10" ht="12.7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</row>
    <row r="719" spans="1:10" ht="12.7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</row>
    <row r="720" spans="1:10" ht="12.7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</row>
    <row r="721" spans="1:10" ht="12.7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</row>
    <row r="722" spans="1:10" ht="12.7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</row>
    <row r="723" spans="1:10" ht="12.7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</row>
    <row r="724" spans="1:10" ht="12.7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</row>
    <row r="725" spans="1:10" ht="12.7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</row>
    <row r="726" spans="1:10" ht="12.7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</row>
    <row r="727" spans="1:10" ht="12.7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</row>
    <row r="728" spans="1:10" ht="12.7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</row>
    <row r="729" spans="1:10" ht="12.7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</row>
    <row r="730" spans="1:10" ht="12.7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</row>
    <row r="731" spans="1:10" ht="12.7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</row>
    <row r="732" spans="1:10" ht="12.7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</row>
    <row r="733" spans="1:10" ht="12.7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</row>
    <row r="734" spans="1:10" ht="12.7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</row>
    <row r="735" spans="1:10" ht="12.7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</row>
    <row r="736" spans="1:10" ht="12.7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</row>
    <row r="737" spans="1:10" ht="12.7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</row>
    <row r="738" spans="1:10" ht="12.7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</row>
    <row r="739" spans="1:10" ht="12.7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</row>
    <row r="740" spans="1:10" ht="12.7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</row>
    <row r="741" spans="1:10" ht="12.7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</row>
    <row r="742" spans="1:10" ht="12.7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</row>
    <row r="743" spans="1:10" ht="12.7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</row>
    <row r="744" spans="1:10" ht="12.7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</row>
    <row r="745" spans="1:10" ht="12.7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</row>
    <row r="746" spans="1:10" ht="12.7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</row>
    <row r="747" spans="1:10" ht="12.7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</row>
    <row r="748" spans="1:10" ht="12.7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</row>
    <row r="749" spans="1:10" ht="12.7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</row>
    <row r="750" spans="1:10" ht="12.7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</row>
    <row r="751" spans="1:10" ht="12.7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</row>
    <row r="752" spans="1:10" ht="12.7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</row>
    <row r="753" spans="1:10" ht="12.7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</row>
    <row r="754" spans="1:10" ht="12.7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</row>
    <row r="755" spans="1:10" ht="12.7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</row>
    <row r="756" spans="1:10" ht="12.7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</row>
    <row r="757" spans="1:10" ht="12.7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</row>
    <row r="758" spans="1:10" ht="12.7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</row>
    <row r="759" spans="1:10" ht="12.7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</row>
    <row r="760" spans="1:10" ht="12.7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</row>
    <row r="761" spans="1:10" ht="12.7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</row>
    <row r="762" spans="1:10" ht="12.7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</row>
    <row r="763" spans="1:10" ht="12.7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</row>
    <row r="764" spans="1:10" ht="12.7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</row>
    <row r="765" spans="1:10" ht="12.7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</row>
    <row r="766" spans="1:10" ht="12.7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</row>
    <row r="767" spans="1:10" ht="12.7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</row>
    <row r="768" spans="1:10" ht="12.7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</row>
    <row r="769" spans="1:10" ht="12.7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</row>
    <row r="770" spans="1:10" ht="12.7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</row>
    <row r="771" spans="1:10" ht="12.7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</row>
    <row r="772" spans="1:10" ht="12.7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</row>
    <row r="773" spans="1:10" ht="12.7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</row>
    <row r="774" spans="1:10" ht="12.7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</row>
    <row r="775" spans="1:10" ht="12.7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</row>
    <row r="776" spans="1:10" ht="12.7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</row>
    <row r="777" spans="1:10" ht="12.7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</row>
    <row r="778" spans="1:10" ht="12.7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</row>
    <row r="779" spans="1:10" ht="12.7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</row>
    <row r="780" spans="1:10" ht="12.7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</row>
    <row r="781" spans="1:10" ht="12.7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</row>
    <row r="782" spans="1:10" ht="12.7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</row>
    <row r="783" spans="1:10" ht="12.7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</row>
    <row r="784" spans="1:10" ht="12.7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</row>
    <row r="785" spans="1:10" ht="12.7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</row>
    <row r="786" spans="1:10" ht="12.7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</row>
    <row r="787" spans="1:10" ht="12.7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</row>
    <row r="788" spans="1:10" ht="12.7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</row>
    <row r="789" spans="1:10" ht="12.7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</row>
    <row r="790" spans="1:10" ht="12.7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</row>
    <row r="791" spans="1:10" ht="12.7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</row>
    <row r="792" spans="1:10" ht="12.7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</row>
    <row r="793" spans="1:10" ht="12.7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</row>
    <row r="794" spans="1:10" ht="12.7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</row>
    <row r="795" spans="1:10" ht="12.7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</row>
    <row r="796" spans="1:10" ht="12.7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</row>
    <row r="797" spans="1:10" ht="12.7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</row>
    <row r="798" spans="1:10" ht="12.7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</row>
    <row r="799" spans="1:10" ht="12.7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</row>
    <row r="800" spans="1:10" ht="12.7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</row>
    <row r="801" spans="1:10" ht="12.7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</row>
    <row r="802" spans="1:10" ht="12.7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</row>
    <row r="803" spans="1:10" ht="12.7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</row>
    <row r="804" spans="1:10" ht="12.7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</row>
    <row r="805" spans="1:10" ht="12.7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</row>
    <row r="806" spans="1:10" ht="12.7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</row>
    <row r="807" spans="1:10" ht="12.7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</row>
    <row r="808" spans="1:10" ht="12.7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</row>
    <row r="809" spans="1:10" ht="12.7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</row>
    <row r="810" spans="1:10" ht="12.7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</row>
    <row r="811" spans="1:10" ht="12.7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</row>
    <row r="812" spans="1:10" ht="12.7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</row>
    <row r="813" spans="1:10" ht="12.7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</row>
    <row r="814" spans="1:10" ht="12.7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</row>
    <row r="815" spans="1:10" ht="12.7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</row>
    <row r="816" spans="1:10" ht="12.7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</row>
    <row r="817" spans="1:10" ht="12.7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</row>
    <row r="818" spans="1:10" ht="12.7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</row>
    <row r="819" spans="1:10" ht="12.7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</row>
    <row r="820" spans="1:10" ht="12.7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</row>
    <row r="821" spans="1:10" ht="12.7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</row>
    <row r="822" spans="1:10" ht="12.7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</row>
    <row r="823" spans="1:10" ht="12.7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</row>
    <row r="824" spans="1:10" ht="12.7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</row>
    <row r="825" spans="1:10" ht="12.7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</row>
    <row r="826" spans="1:10" ht="12.7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</row>
    <row r="827" spans="1:10" ht="12.7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</row>
    <row r="828" spans="1:10" ht="12.7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</row>
    <row r="829" spans="1:10" ht="12.7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</row>
    <row r="830" spans="1:10" ht="12.7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</row>
    <row r="831" spans="1:10" ht="12.7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</row>
    <row r="832" spans="1:10" ht="12.7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</row>
    <row r="833" spans="1:10" ht="12.7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</row>
    <row r="834" spans="1:10" ht="12.7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</row>
    <row r="835" spans="1:10" ht="12.7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</row>
    <row r="836" spans="1:10" ht="12.7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</row>
    <row r="837" spans="1:10" ht="12.7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</row>
    <row r="838" spans="1:10" ht="12.7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</row>
    <row r="839" spans="1:10" ht="12.7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</row>
    <row r="840" spans="1:10" ht="12.7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</row>
    <row r="841" spans="1:10" ht="12.7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</row>
    <row r="842" spans="1:10" ht="12.7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</row>
    <row r="843" spans="1:10" ht="12.7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</row>
    <row r="844" spans="1:10" ht="12.7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</row>
    <row r="845" spans="1:10" ht="12.7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</row>
    <row r="846" spans="1:10" ht="12.7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</row>
    <row r="847" spans="1:10" ht="12.7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</row>
    <row r="848" spans="1:10" ht="12.7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</row>
    <row r="849" spans="1:10" ht="12.7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</row>
    <row r="850" spans="1:10" ht="12.7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</row>
    <row r="851" spans="1:10" ht="12.7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</row>
    <row r="852" spans="1:10" ht="12.7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</row>
    <row r="853" spans="1:10" ht="12.7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</row>
    <row r="854" spans="1:10" ht="12.7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</row>
    <row r="855" spans="1:10" ht="12.7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</row>
    <row r="856" spans="1:10" ht="12.7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</row>
    <row r="857" spans="1:10" ht="12.7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</row>
    <row r="858" spans="1:10" ht="12.7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</row>
    <row r="859" spans="1:10" ht="12.7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</row>
    <row r="860" spans="1:10" ht="12.7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</row>
    <row r="861" spans="1:10" ht="12.7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</row>
    <row r="862" spans="1:10" ht="12.7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</row>
    <row r="863" spans="1:10" ht="12.7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</row>
    <row r="864" spans="1:10" ht="12.7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</row>
    <row r="865" spans="1:10" ht="12.7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</row>
    <row r="866" spans="1:10" ht="12.7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</row>
    <row r="867" spans="1:10" ht="12.7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</row>
    <row r="868" spans="1:10" ht="12.7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</row>
    <row r="869" spans="1:10" ht="12.7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</row>
    <row r="870" spans="1:10" ht="12.7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</row>
    <row r="871" spans="1:10" ht="12.7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</row>
    <row r="872" spans="1:10" ht="12.7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</row>
    <row r="873" spans="1:10" ht="12.7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</row>
    <row r="874" spans="1:10" ht="12.7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</row>
    <row r="875" spans="1:10" ht="12.7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</row>
    <row r="876" spans="1:10" ht="12.7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</row>
    <row r="877" spans="1:10" ht="12.7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</row>
    <row r="878" spans="1:10" ht="12.7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</row>
    <row r="879" spans="1:10" ht="12.7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</row>
    <row r="880" spans="1:10" ht="12.7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</row>
    <row r="881" spans="1:10" ht="12.7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</row>
    <row r="882" spans="1:10" ht="12.7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</row>
    <row r="883" spans="1:10" ht="12.7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</row>
    <row r="884" spans="1:10" ht="12.7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</row>
    <row r="885" spans="1:10" ht="12.7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</row>
    <row r="886" spans="1:10" ht="12.7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</row>
    <row r="887" spans="1:10" ht="12.7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</row>
    <row r="888" spans="1:10" ht="12.7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</row>
    <row r="889" spans="1:10" ht="12.7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</row>
    <row r="890" spans="1:10" ht="12.7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</row>
    <row r="891" spans="1:10" ht="12.7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</row>
    <row r="892" spans="1:10" ht="12.7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</row>
    <row r="893" spans="1:10" ht="12.7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</row>
    <row r="894" spans="1:10" ht="12.7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</row>
    <row r="895" spans="1:10" ht="12.7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</row>
    <row r="896" spans="1:10" ht="12.7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</row>
    <row r="897" spans="1:10" ht="12.7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</row>
    <row r="898" spans="1:10" ht="12.7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</row>
    <row r="899" spans="1:10" ht="12.7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</row>
    <row r="900" spans="1:10" ht="12.7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</row>
    <row r="901" spans="1:10" ht="12.7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</row>
    <row r="902" spans="1:10" ht="12.7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</row>
    <row r="903" spans="1:10" ht="12.7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</row>
    <row r="904" spans="1:10" ht="12.7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</row>
    <row r="905" spans="1:10" ht="12.7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</row>
    <row r="906" spans="1:10" ht="12.7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</row>
    <row r="907" spans="1:10" ht="12.7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</row>
    <row r="908" spans="1:10" ht="12.7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</row>
    <row r="909" spans="1:10" ht="12.7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</row>
    <row r="910" spans="1:10" ht="12.7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</row>
    <row r="911" spans="1:10" ht="12.7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</row>
    <row r="912" spans="1:10" ht="12.7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</row>
    <row r="913" spans="1:10" ht="12.7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</row>
    <row r="914" spans="1:10" ht="12.7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</row>
    <row r="915" spans="1:10" ht="12.7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</row>
    <row r="916" spans="1:10" ht="12.7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</row>
    <row r="917" spans="1:10" ht="12.7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</row>
    <row r="918" spans="1:10" ht="12.7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</row>
    <row r="919" spans="1:10" ht="12.7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</row>
    <row r="920" spans="1:10" ht="12.7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</row>
    <row r="921" spans="1:10" ht="12.7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</row>
    <row r="922" spans="1:10" ht="12.7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</row>
    <row r="923" spans="1:10" ht="12.7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</row>
    <row r="924" spans="1:10" ht="12.7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</row>
    <row r="925" spans="1:10" ht="12.7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</row>
    <row r="926" spans="1:10" ht="12.7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</row>
    <row r="927" spans="1:10" ht="12.7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</row>
    <row r="928" spans="1:10" ht="12.7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</row>
    <row r="929" spans="1:10" ht="12.7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</row>
    <row r="930" spans="1:10" ht="12.7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</row>
    <row r="931" spans="1:10" ht="12.7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</row>
    <row r="932" spans="1:10" ht="12.7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</row>
    <row r="933" spans="1:10" ht="12.7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</row>
    <row r="934" spans="1:10" ht="12.7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</row>
    <row r="935" spans="1:10" ht="12.7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</row>
    <row r="936" spans="1:10" ht="12.7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</row>
    <row r="937" spans="1:10" ht="12.7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</row>
    <row r="938" spans="1:10" ht="12.7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</row>
    <row r="939" spans="1:10" ht="12.7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</row>
    <row r="940" spans="1:10" ht="12.7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</row>
    <row r="941" spans="1:10" ht="12.7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</row>
    <row r="942" spans="1:10" ht="12.7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</row>
    <row r="943" spans="1:10" ht="12.7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</row>
    <row r="944" spans="1:10" ht="12.7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</row>
    <row r="945" spans="1:10" ht="12.7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</row>
    <row r="946" spans="1:10" ht="12.7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</row>
    <row r="947" spans="1:10" ht="12.7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</row>
    <row r="948" spans="1:10" ht="12.7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</row>
    <row r="949" spans="1:10" ht="12.7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</row>
    <row r="950" spans="1:10" ht="12.7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</row>
    <row r="951" spans="1:10" ht="12.7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</row>
    <row r="952" spans="1:10" ht="12.7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</row>
    <row r="953" spans="1:10" ht="12.7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</row>
    <row r="954" spans="1:10" ht="12.7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</row>
    <row r="955" spans="1:10" ht="12.7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</row>
    <row r="956" spans="1:10" ht="12.7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</row>
    <row r="957" spans="1:10" ht="12.7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</row>
    <row r="958" spans="1:10" ht="12.7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</row>
    <row r="959" spans="1:10" ht="12.7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</row>
    <row r="960" spans="1:10" ht="12.7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</row>
    <row r="961" spans="1:10" ht="12.7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</row>
    <row r="962" spans="1:10" ht="12.7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</row>
    <row r="963" spans="1:10" ht="12.7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</row>
    <row r="964" spans="1:10" ht="12.7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</row>
    <row r="965" spans="1:10" ht="12.7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</row>
    <row r="966" spans="1:10" ht="12.7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</row>
    <row r="967" spans="1:10" ht="12.7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</row>
    <row r="968" spans="1:10" ht="12.7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</row>
    <row r="969" spans="1:10" ht="12.7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</row>
    <row r="970" spans="1:10" ht="12.7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</row>
    <row r="971" spans="1:10" ht="12.7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</row>
    <row r="972" spans="1:10" ht="12.7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</row>
    <row r="973" spans="1:10" ht="12.7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</row>
    <row r="974" spans="1:10" ht="12.7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</row>
    <row r="975" spans="1:10" ht="12.7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</row>
    <row r="976" spans="1:10" ht="12.7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</row>
    <row r="977" spans="1:10" ht="12.7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</row>
    <row r="978" spans="1:10" ht="12.7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</row>
    <row r="979" spans="1:10" ht="12.7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</row>
    <row r="980" spans="1:10" ht="12.7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</row>
    <row r="981" spans="1:10" ht="12.7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</row>
    <row r="982" spans="1:10" ht="12.7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</row>
    <row r="983" spans="1:10" ht="12.7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</row>
    <row r="984" spans="1:10" ht="12.7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</row>
    <row r="985" spans="1:10" ht="12.7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</row>
    <row r="986" spans="1:10" ht="12.7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</row>
    <row r="987" spans="1:10" ht="12.7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</row>
    <row r="988" spans="1:10" ht="12.7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</row>
    <row r="989" spans="1:10" ht="12.7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</row>
    <row r="990" spans="1:10" ht="12.7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</row>
    <row r="991" spans="1:10" ht="12.7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</row>
    <row r="992" spans="1:10" ht="12.7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</row>
    <row r="993" spans="1:10" ht="12.7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</row>
    <row r="994" spans="1:10" ht="12.7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</row>
    <row r="995" spans="1:10" ht="12.7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</row>
    <row r="996" spans="1:10" ht="12.7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</row>
    <row r="997" spans="1:10" ht="12.7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</row>
    <row r="998" spans="1:10" ht="12.7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</row>
    <row r="999" spans="1:10" ht="12.7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</row>
    <row r="1000" spans="1:10" ht="12.7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</row>
    <row r="1001" spans="1:10" ht="12.7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23"/>
    </row>
    <row r="1002" spans="1:10" ht="12.7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23"/>
    </row>
    <row r="1003" spans="1:10" ht="12.7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23"/>
    </row>
    <row r="1004" spans="1:10" ht="12.7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</row>
    <row r="1005" spans="1:10" ht="12.7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23"/>
    </row>
    <row r="1006" spans="1:10" ht="12.7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23"/>
    </row>
    <row r="1007" spans="1:10" ht="12.7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23"/>
    </row>
    <row r="1008" spans="1:10" ht="12.7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23"/>
    </row>
    <row r="1009" spans="1:10" ht="12.7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23"/>
    </row>
    <row r="1010" spans="1:10" ht="12.7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23"/>
    </row>
    <row r="1011" spans="1:10" ht="12.7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23"/>
    </row>
    <row r="1012" spans="1:10" ht="12.7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23"/>
    </row>
    <row r="1013" spans="1:10" ht="12.7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23"/>
    </row>
    <row r="1014" spans="1:10" ht="12.7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23"/>
    </row>
    <row r="1015" spans="1:10" ht="12.7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23"/>
    </row>
    <row r="1016" spans="1:10" ht="12.7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</row>
    <row r="1017" spans="1:10" ht="12.7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23"/>
    </row>
    <row r="1018" spans="1:10" ht="12.7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23"/>
    </row>
    <row r="1019" spans="1:10" ht="12.7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23"/>
    </row>
    <row r="1020" spans="1:10" ht="12.7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23"/>
    </row>
    <row r="1021" spans="1:10" ht="12.7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23"/>
    </row>
    <row r="1022" spans="1:10" ht="12.7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23"/>
    </row>
    <row r="1023" spans="1:10" ht="12.7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23"/>
    </row>
    <row r="1024" spans="1:10" ht="12.7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3"/>
    </row>
    <row r="1025" spans="1:10" ht="12.7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3"/>
    </row>
    <row r="1026" spans="1:10" ht="12.7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3"/>
    </row>
    <row r="1027" spans="1:10" ht="12.7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3"/>
    </row>
    <row r="1028" spans="1:10" ht="12.7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3"/>
    </row>
    <row r="1029" spans="1:10" ht="12.7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</row>
    <row r="1030" spans="1:10" ht="12.7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3"/>
    </row>
    <row r="1031" spans="1:10" ht="12.7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3"/>
    </row>
    <row r="1032" spans="1:10" ht="12.7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3"/>
    </row>
    <row r="1033" spans="1:10" ht="12.7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3"/>
    </row>
    <row r="1034" spans="1:10" ht="12.7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</row>
    <row r="1035" spans="1:10" ht="12.7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3"/>
    </row>
    <row r="1036" spans="1:10" ht="12.7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3"/>
    </row>
    <row r="1037" spans="1:10" ht="12.7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3"/>
    </row>
    <row r="1038" spans="1:10" ht="12.7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3"/>
    </row>
    <row r="1039" spans="1:10" ht="12.7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3"/>
    </row>
    <row r="1040" spans="1:10" ht="12.7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3"/>
    </row>
    <row r="1041" spans="1:10" ht="12.7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3"/>
    </row>
    <row r="1042" spans="1:10" ht="12.7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3"/>
    </row>
    <row r="1043" spans="1:10" ht="12.7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3"/>
    </row>
    <row r="1044" spans="1:10" ht="12.7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3"/>
    </row>
    <row r="1045" spans="1:10" ht="12.7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23"/>
    </row>
    <row r="1046" spans="1:10" ht="12.7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23"/>
    </row>
    <row r="1047" spans="1:10" ht="12.7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23"/>
    </row>
    <row r="1048" spans="1:10" ht="12.7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23"/>
    </row>
    <row r="1049" spans="1:10" ht="12.7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23"/>
    </row>
    <row r="1050" spans="1:10" ht="12.7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23"/>
    </row>
    <row r="1051" spans="1:10" ht="12.7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23"/>
    </row>
    <row r="1052" spans="1:10" ht="12.7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23"/>
    </row>
    <row r="1053" spans="1:10" ht="12.7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23"/>
    </row>
    <row r="1054" spans="1:10" ht="12.7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</row>
    <row r="1055" spans="1:10" ht="12.7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23"/>
    </row>
    <row r="1056" spans="1:10" ht="12.7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23"/>
    </row>
    <row r="1057" spans="1:10" ht="12.7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23"/>
    </row>
    <row r="1058" spans="1:10" ht="12.7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23"/>
    </row>
    <row r="1059" spans="1:10" ht="12.7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23"/>
    </row>
    <row r="1060" spans="1:10" ht="12.7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23"/>
    </row>
    <row r="1061" spans="1:10" ht="12.7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23"/>
    </row>
    <row r="1062" spans="1:10" ht="12.7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23"/>
    </row>
    <row r="1063" spans="1:10" ht="12.7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23"/>
    </row>
    <row r="1064" spans="1:10" ht="12.7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23"/>
    </row>
    <row r="1065" spans="1:10" ht="12.7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23"/>
    </row>
    <row r="1066" spans="1:10" ht="12.7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23"/>
    </row>
    <row r="1067" spans="1:10" ht="12.7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23"/>
    </row>
    <row r="1068" spans="1:10" ht="12.7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23"/>
    </row>
    <row r="1069" spans="1:10" ht="12.7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23"/>
    </row>
    <row r="1070" spans="1:10" ht="12.7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23"/>
    </row>
    <row r="1071" spans="1:10" ht="12.7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23"/>
    </row>
    <row r="1072" spans="1:10" ht="12.7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23"/>
    </row>
    <row r="1073" spans="1:10" ht="12.75">
      <c r="A1073" s="123"/>
      <c r="B1073" s="123"/>
      <c r="C1073" s="123"/>
      <c r="D1073" s="123"/>
      <c r="E1073" s="123"/>
      <c r="F1073" s="123"/>
      <c r="G1073" s="123"/>
      <c r="H1073" s="123"/>
      <c r="I1073" s="123"/>
      <c r="J1073" s="123"/>
    </row>
    <row r="1074" spans="1:10" ht="12.75">
      <c r="A1074" s="123"/>
      <c r="B1074" s="123"/>
      <c r="C1074" s="123"/>
      <c r="D1074" s="123"/>
      <c r="E1074" s="123"/>
      <c r="F1074" s="123"/>
      <c r="G1074" s="123"/>
      <c r="H1074" s="123"/>
      <c r="I1074" s="123"/>
      <c r="J1074" s="123"/>
    </row>
    <row r="1075" spans="1:10" ht="12.75">
      <c r="A1075" s="123"/>
      <c r="B1075" s="123"/>
      <c r="C1075" s="123"/>
      <c r="D1075" s="123"/>
      <c r="E1075" s="123"/>
      <c r="F1075" s="123"/>
      <c r="G1075" s="123"/>
      <c r="H1075" s="123"/>
      <c r="I1075" s="123"/>
      <c r="J1075" s="123"/>
    </row>
    <row r="1076" spans="1:10" ht="12.75">
      <c r="A1076" s="123"/>
      <c r="B1076" s="123"/>
      <c r="C1076" s="123"/>
      <c r="D1076" s="123"/>
      <c r="E1076" s="123"/>
      <c r="F1076" s="123"/>
      <c r="G1076" s="123"/>
      <c r="H1076" s="123"/>
      <c r="I1076" s="123"/>
      <c r="J1076" s="123"/>
    </row>
    <row r="1077" spans="1:10" ht="12.75">
      <c r="A1077" s="123"/>
      <c r="B1077" s="123"/>
      <c r="C1077" s="123"/>
      <c r="D1077" s="123"/>
      <c r="E1077" s="123"/>
      <c r="F1077" s="123"/>
      <c r="G1077" s="123"/>
      <c r="H1077" s="123"/>
      <c r="I1077" s="123"/>
      <c r="J1077" s="123"/>
    </row>
    <row r="1078" spans="1:10" ht="12.75">
      <c r="A1078" s="123"/>
      <c r="B1078" s="123"/>
      <c r="C1078" s="123"/>
      <c r="D1078" s="123"/>
      <c r="E1078" s="123"/>
      <c r="F1078" s="123"/>
      <c r="G1078" s="123"/>
      <c r="H1078" s="123"/>
      <c r="I1078" s="123"/>
      <c r="J1078" s="123"/>
    </row>
    <row r="1079" spans="1:10" ht="12.75">
      <c r="A1079" s="123"/>
      <c r="B1079" s="123"/>
      <c r="C1079" s="123"/>
      <c r="D1079" s="123"/>
      <c r="E1079" s="123"/>
      <c r="F1079" s="123"/>
      <c r="G1079" s="123"/>
      <c r="H1079" s="123"/>
      <c r="I1079" s="123"/>
      <c r="J1079" s="123"/>
    </row>
    <row r="1080" spans="1:10" ht="12.75">
      <c r="A1080" s="123"/>
      <c r="B1080" s="123"/>
      <c r="C1080" s="123"/>
      <c r="D1080" s="123"/>
      <c r="E1080" s="123"/>
      <c r="F1080" s="123"/>
      <c r="G1080" s="123"/>
      <c r="H1080" s="123"/>
      <c r="I1080" s="123"/>
      <c r="J1080" s="123"/>
    </row>
    <row r="1081" spans="1:10" ht="12.75">
      <c r="A1081" s="123"/>
      <c r="B1081" s="123"/>
      <c r="C1081" s="123"/>
      <c r="D1081" s="123"/>
      <c r="E1081" s="123"/>
      <c r="F1081" s="123"/>
      <c r="G1081" s="123"/>
      <c r="H1081" s="123"/>
      <c r="I1081" s="123"/>
      <c r="J1081" s="123"/>
    </row>
    <row r="1082" spans="1:10" ht="12.75">
      <c r="A1082" s="123"/>
      <c r="B1082" s="123"/>
      <c r="C1082" s="123"/>
      <c r="D1082" s="123"/>
      <c r="E1082" s="123"/>
      <c r="F1082" s="123"/>
      <c r="G1082" s="123"/>
      <c r="H1082" s="123"/>
      <c r="I1082" s="123"/>
      <c r="J1082" s="123"/>
    </row>
    <row r="1083" spans="1:10" ht="12.75">
      <c r="A1083" s="123"/>
      <c r="B1083" s="123"/>
      <c r="C1083" s="123"/>
      <c r="D1083" s="123"/>
      <c r="E1083" s="123"/>
      <c r="F1083" s="123"/>
      <c r="G1083" s="123"/>
      <c r="H1083" s="123"/>
      <c r="I1083" s="123"/>
      <c r="J1083" s="123"/>
    </row>
    <row r="1084" spans="1:10" ht="12.75">
      <c r="A1084" s="123"/>
      <c r="B1084" s="123"/>
      <c r="C1084" s="123"/>
      <c r="D1084" s="123"/>
      <c r="E1084" s="123"/>
      <c r="F1084" s="123"/>
      <c r="G1084" s="123"/>
      <c r="H1084" s="123"/>
      <c r="I1084" s="123"/>
      <c r="J1084" s="123"/>
    </row>
    <row r="1085" spans="1:10" ht="12.75">
      <c r="A1085" s="123"/>
      <c r="B1085" s="123"/>
      <c r="C1085" s="123"/>
      <c r="D1085" s="123"/>
      <c r="E1085" s="123"/>
      <c r="F1085" s="123"/>
      <c r="G1085" s="123"/>
      <c r="H1085" s="123"/>
      <c r="I1085" s="123"/>
      <c r="J1085" s="123"/>
    </row>
    <row r="1086" spans="1:10" ht="12.75">
      <c r="A1086" s="123"/>
      <c r="B1086" s="123"/>
      <c r="C1086" s="123"/>
      <c r="D1086" s="123"/>
      <c r="E1086" s="123"/>
      <c r="F1086" s="123"/>
      <c r="G1086" s="123"/>
      <c r="H1086" s="123"/>
      <c r="I1086" s="123"/>
      <c r="J1086" s="123"/>
    </row>
    <row r="1087" spans="1:10" ht="12.75">
      <c r="A1087" s="123"/>
      <c r="B1087" s="123"/>
      <c r="C1087" s="123"/>
      <c r="D1087" s="123"/>
      <c r="E1087" s="123"/>
      <c r="F1087" s="123"/>
      <c r="G1087" s="123"/>
      <c r="H1087" s="123"/>
      <c r="I1087" s="123"/>
      <c r="J1087" s="123"/>
    </row>
    <row r="1088" spans="1:10" ht="12.75">
      <c r="A1088" s="123"/>
      <c r="B1088" s="123"/>
      <c r="C1088" s="123"/>
      <c r="D1088" s="123"/>
      <c r="E1088" s="123"/>
      <c r="F1088" s="123"/>
      <c r="G1088" s="123"/>
      <c r="H1088" s="123"/>
      <c r="I1088" s="123"/>
      <c r="J1088" s="123"/>
    </row>
    <row r="1089" spans="1:10" ht="12.75">
      <c r="A1089" s="123"/>
      <c r="B1089" s="123"/>
      <c r="C1089" s="123"/>
      <c r="D1089" s="123"/>
      <c r="E1089" s="123"/>
      <c r="F1089" s="123"/>
      <c r="G1089" s="123"/>
      <c r="H1089" s="123"/>
      <c r="I1089" s="123"/>
      <c r="J1089" s="123"/>
    </row>
    <row r="1090" spans="1:10" ht="12.75">
      <c r="A1090" s="123"/>
      <c r="B1090" s="123"/>
      <c r="C1090" s="123"/>
      <c r="D1090" s="123"/>
      <c r="E1090" s="123"/>
      <c r="F1090" s="123"/>
      <c r="G1090" s="123"/>
      <c r="H1090" s="123"/>
      <c r="I1090" s="123"/>
      <c r="J1090" s="123"/>
    </row>
    <row r="1091" spans="1:10" ht="12.75">
      <c r="A1091" s="123"/>
      <c r="B1091" s="123"/>
      <c r="C1091" s="123"/>
      <c r="D1091" s="123"/>
      <c r="E1091" s="123"/>
      <c r="F1091" s="123"/>
      <c r="G1091" s="123"/>
      <c r="H1091" s="123"/>
      <c r="I1091" s="123"/>
      <c r="J1091" s="123"/>
    </row>
    <row r="1092" spans="1:10" ht="12.75">
      <c r="A1092" s="123"/>
      <c r="B1092" s="123"/>
      <c r="C1092" s="123"/>
      <c r="D1092" s="123"/>
      <c r="E1092" s="123"/>
      <c r="F1092" s="123"/>
      <c r="G1092" s="123"/>
      <c r="H1092" s="123"/>
      <c r="I1092" s="123"/>
      <c r="J1092" s="123"/>
    </row>
    <row r="1093" spans="1:10" ht="12.75">
      <c r="A1093" s="123"/>
      <c r="B1093" s="123"/>
      <c r="C1093" s="123"/>
      <c r="D1093" s="123"/>
      <c r="E1093" s="123"/>
      <c r="F1093" s="123"/>
      <c r="G1093" s="123"/>
      <c r="H1093" s="123"/>
      <c r="I1093" s="123"/>
      <c r="J1093" s="123"/>
    </row>
    <row r="1094" spans="1:10" ht="12.75">
      <c r="A1094" s="123"/>
      <c r="B1094" s="123"/>
      <c r="C1094" s="123"/>
      <c r="D1094" s="123"/>
      <c r="E1094" s="123"/>
      <c r="F1094" s="123"/>
      <c r="G1094" s="123"/>
      <c r="H1094" s="123"/>
      <c r="I1094" s="123"/>
      <c r="J1094" s="123"/>
    </row>
    <row r="1095" spans="1:10" ht="12.75">
      <c r="A1095" s="123"/>
      <c r="B1095" s="123"/>
      <c r="C1095" s="123"/>
      <c r="D1095" s="123"/>
      <c r="E1095" s="123"/>
      <c r="F1095" s="123"/>
      <c r="G1095" s="123"/>
      <c r="H1095" s="123"/>
      <c r="I1095" s="123"/>
      <c r="J1095" s="123"/>
    </row>
    <row r="1096" spans="1:10" ht="12.75">
      <c r="A1096" s="123"/>
      <c r="B1096" s="123"/>
      <c r="C1096" s="123"/>
      <c r="D1096" s="123"/>
      <c r="E1096" s="123"/>
      <c r="F1096" s="123"/>
      <c r="G1096" s="123"/>
      <c r="H1096" s="123"/>
      <c r="I1096" s="123"/>
      <c r="J1096" s="123"/>
    </row>
    <row r="1097" spans="1:10" ht="12.75">
      <c r="A1097" s="123"/>
      <c r="B1097" s="123"/>
      <c r="C1097" s="123"/>
      <c r="D1097" s="123"/>
      <c r="E1097" s="123"/>
      <c r="F1097" s="123"/>
      <c r="G1097" s="123"/>
      <c r="H1097" s="123"/>
      <c r="I1097" s="123"/>
      <c r="J1097" s="123"/>
    </row>
    <row r="1098" spans="1:10" ht="12.75">
      <c r="A1098" s="123"/>
      <c r="B1098" s="123"/>
      <c r="C1098" s="123"/>
      <c r="D1098" s="123"/>
      <c r="E1098" s="123"/>
      <c r="F1098" s="123"/>
      <c r="G1098" s="123"/>
      <c r="H1098" s="123"/>
      <c r="I1098" s="123"/>
      <c r="J1098" s="123"/>
    </row>
    <row r="1099" spans="1:10" ht="12.75">
      <c r="A1099" s="123"/>
      <c r="B1099" s="123"/>
      <c r="C1099" s="123"/>
      <c r="D1099" s="123"/>
      <c r="E1099" s="123"/>
      <c r="F1099" s="123"/>
      <c r="G1099" s="123"/>
      <c r="H1099" s="123"/>
      <c r="I1099" s="123"/>
      <c r="J1099" s="123"/>
    </row>
    <row r="1100" spans="1:10" ht="12.75">
      <c r="A1100" s="123"/>
      <c r="B1100" s="123"/>
      <c r="C1100" s="123"/>
      <c r="D1100" s="123"/>
      <c r="E1100" s="123"/>
      <c r="F1100" s="123"/>
      <c r="G1100" s="123"/>
      <c r="H1100" s="123"/>
      <c r="I1100" s="123"/>
      <c r="J1100" s="123"/>
    </row>
    <row r="1101" spans="1:10" ht="12.75">
      <c r="A1101" s="123"/>
      <c r="B1101" s="123"/>
      <c r="C1101" s="123"/>
      <c r="D1101" s="123"/>
      <c r="E1101" s="123"/>
      <c r="F1101" s="123"/>
      <c r="G1101" s="123"/>
      <c r="H1101" s="123"/>
      <c r="I1101" s="123"/>
      <c r="J1101" s="123"/>
    </row>
    <row r="1102" spans="1:10" ht="12.75">
      <c r="A1102" s="123"/>
      <c r="B1102" s="123"/>
      <c r="C1102" s="123"/>
      <c r="D1102" s="123"/>
      <c r="E1102" s="123"/>
      <c r="F1102" s="123"/>
      <c r="G1102" s="123"/>
      <c r="H1102" s="123"/>
      <c r="I1102" s="123"/>
      <c r="J1102" s="123"/>
    </row>
    <row r="1103" spans="1:10" ht="12.75">
      <c r="A1103" s="123"/>
      <c r="B1103" s="123"/>
      <c r="C1103" s="123"/>
      <c r="D1103" s="123"/>
      <c r="E1103" s="123"/>
      <c r="F1103" s="123"/>
      <c r="G1103" s="123"/>
      <c r="H1103" s="123"/>
      <c r="I1103" s="123"/>
      <c r="J1103" s="123"/>
    </row>
    <row r="1104" spans="1:10" ht="12.75">
      <c r="A1104" s="123"/>
      <c r="B1104" s="123"/>
      <c r="C1104" s="123"/>
      <c r="D1104" s="123"/>
      <c r="E1104" s="123"/>
      <c r="F1104" s="123"/>
      <c r="G1104" s="123"/>
      <c r="H1104" s="123"/>
      <c r="I1104" s="123"/>
      <c r="J1104" s="123"/>
    </row>
    <row r="1105" spans="1:10" ht="12.75">
      <c r="A1105" s="123"/>
      <c r="B1105" s="123"/>
      <c r="C1105" s="123"/>
      <c r="D1105" s="123"/>
      <c r="E1105" s="123"/>
      <c r="F1105" s="123"/>
      <c r="G1105" s="123"/>
      <c r="H1105" s="123"/>
      <c r="I1105" s="123"/>
      <c r="J1105" s="123"/>
    </row>
    <row r="1106" spans="1:10" ht="12.75">
      <c r="A1106" s="123"/>
      <c r="B1106" s="123"/>
      <c r="C1106" s="123"/>
      <c r="D1106" s="123"/>
      <c r="E1106" s="123"/>
      <c r="F1106" s="123"/>
      <c r="G1106" s="123"/>
      <c r="H1106" s="123"/>
      <c r="I1106" s="123"/>
      <c r="J1106" s="123"/>
    </row>
    <row r="1107" spans="1:10" ht="12.75">
      <c r="A1107" s="123"/>
      <c r="B1107" s="123"/>
      <c r="C1107" s="123"/>
      <c r="D1107" s="123"/>
      <c r="E1107" s="123"/>
      <c r="F1107" s="123"/>
      <c r="G1107" s="123"/>
      <c r="H1107" s="123"/>
      <c r="I1107" s="123"/>
      <c r="J1107" s="123"/>
    </row>
    <row r="1108" spans="1:10" ht="12.75">
      <c r="A1108" s="123"/>
      <c r="B1108" s="123"/>
      <c r="C1108" s="123"/>
      <c r="D1108" s="123"/>
      <c r="E1108" s="123"/>
      <c r="F1108" s="123"/>
      <c r="G1108" s="123"/>
      <c r="H1108" s="123"/>
      <c r="I1108" s="123"/>
      <c r="J1108" s="123"/>
    </row>
    <row r="1109" spans="1:10" ht="12.75">
      <c r="A1109" s="123"/>
      <c r="B1109" s="123"/>
      <c r="C1109" s="123"/>
      <c r="D1109" s="123"/>
      <c r="E1109" s="123"/>
      <c r="F1109" s="123"/>
      <c r="G1109" s="123"/>
      <c r="H1109" s="123"/>
      <c r="I1109" s="123"/>
      <c r="J1109" s="123"/>
    </row>
    <row r="1110" spans="1:10" ht="12.75">
      <c r="A1110" s="123"/>
      <c r="B1110" s="123"/>
      <c r="C1110" s="123"/>
      <c r="D1110" s="123"/>
      <c r="E1110" s="123"/>
      <c r="F1110" s="123"/>
      <c r="G1110" s="123"/>
      <c r="H1110" s="123"/>
      <c r="I1110" s="123"/>
      <c r="J1110" s="123"/>
    </row>
    <row r="1111" spans="1:10" ht="12.75">
      <c r="A1111" s="123"/>
      <c r="B1111" s="123"/>
      <c r="C1111" s="123"/>
      <c r="D1111" s="123"/>
      <c r="E1111" s="123"/>
      <c r="F1111" s="123"/>
      <c r="G1111" s="123"/>
      <c r="H1111" s="123"/>
      <c r="I1111" s="123"/>
      <c r="J1111" s="123"/>
    </row>
    <row r="1112" spans="1:10" ht="12.75">
      <c r="A1112" s="123"/>
      <c r="B1112" s="123"/>
      <c r="C1112" s="123"/>
      <c r="D1112" s="123"/>
      <c r="E1112" s="123"/>
      <c r="F1112" s="123"/>
      <c r="G1112" s="123"/>
      <c r="H1112" s="123"/>
      <c r="I1112" s="123"/>
      <c r="J1112" s="123"/>
    </row>
    <row r="1113" spans="1:10" ht="12.75">
      <c r="A1113" s="123"/>
      <c r="B1113" s="123"/>
      <c r="C1113" s="123"/>
      <c r="D1113" s="123"/>
      <c r="E1113" s="123"/>
      <c r="F1113" s="123"/>
      <c r="G1113" s="123"/>
      <c r="H1113" s="123"/>
      <c r="I1113" s="123"/>
      <c r="J1113" s="123"/>
    </row>
    <row r="1114" spans="1:10" ht="12.75">
      <c r="A1114" s="123"/>
      <c r="B1114" s="123"/>
      <c r="C1114" s="123"/>
      <c r="D1114" s="123"/>
      <c r="E1114" s="123"/>
      <c r="F1114" s="123"/>
      <c r="G1114" s="123"/>
      <c r="H1114" s="123"/>
      <c r="I1114" s="123"/>
      <c r="J1114" s="123"/>
    </row>
    <row r="1115" spans="1:10" ht="12.75">
      <c r="A1115" s="123"/>
      <c r="B1115" s="123"/>
      <c r="C1115" s="123"/>
      <c r="D1115" s="123"/>
      <c r="E1115" s="123"/>
      <c r="F1115" s="123"/>
      <c r="G1115" s="123"/>
      <c r="H1115" s="123"/>
      <c r="I1115" s="123"/>
      <c r="J1115" s="123"/>
    </row>
    <row r="1116" spans="1:10" ht="12.75">
      <c r="A1116" s="123"/>
      <c r="B1116" s="123"/>
      <c r="C1116" s="123"/>
      <c r="D1116" s="123"/>
      <c r="E1116" s="123"/>
      <c r="F1116" s="123"/>
      <c r="G1116" s="123"/>
      <c r="H1116" s="123"/>
      <c r="I1116" s="123"/>
      <c r="J1116" s="123"/>
    </row>
    <row r="1117" spans="1:10" ht="12.75">
      <c r="A1117" s="123"/>
      <c r="B1117" s="123"/>
      <c r="C1117" s="123"/>
      <c r="D1117" s="123"/>
      <c r="E1117" s="123"/>
      <c r="F1117" s="123"/>
      <c r="G1117" s="123"/>
      <c r="H1117" s="123"/>
      <c r="I1117" s="123"/>
      <c r="J1117" s="123"/>
    </row>
    <row r="1118" spans="1:10" ht="12.75">
      <c r="A1118" s="123"/>
      <c r="B1118" s="123"/>
      <c r="C1118" s="123"/>
      <c r="D1118" s="123"/>
      <c r="E1118" s="123"/>
      <c r="F1118" s="123"/>
      <c r="G1118" s="123"/>
      <c r="H1118" s="123"/>
      <c r="I1118" s="123"/>
      <c r="J1118" s="123"/>
    </row>
    <row r="1119" spans="1:10" ht="12.75">
      <c r="A1119" s="123"/>
      <c r="B1119" s="123"/>
      <c r="C1119" s="123"/>
      <c r="D1119" s="123"/>
      <c r="E1119" s="123"/>
      <c r="F1119" s="123"/>
      <c r="G1119" s="123"/>
      <c r="H1119" s="123"/>
      <c r="I1119" s="123"/>
      <c r="J1119" s="123"/>
    </row>
    <row r="1120" spans="1:10" ht="12.75">
      <c r="A1120" s="123"/>
      <c r="B1120" s="123"/>
      <c r="C1120" s="123"/>
      <c r="D1120" s="123"/>
      <c r="E1120" s="123"/>
      <c r="F1120" s="123"/>
      <c r="G1120" s="123"/>
      <c r="H1120" s="123"/>
      <c r="I1120" s="123"/>
      <c r="J1120" s="123"/>
    </row>
    <row r="1121" spans="1:10" ht="12.75">
      <c r="A1121" s="123"/>
      <c r="B1121" s="123"/>
      <c r="C1121" s="123"/>
      <c r="D1121" s="123"/>
      <c r="E1121" s="123"/>
      <c r="F1121" s="123"/>
      <c r="G1121" s="123"/>
      <c r="H1121" s="123"/>
      <c r="I1121" s="123"/>
      <c r="J1121" s="123"/>
    </row>
    <row r="1122" spans="1:10" ht="12.75">
      <c r="A1122" s="123"/>
      <c r="B1122" s="123"/>
      <c r="C1122" s="123"/>
      <c r="D1122" s="123"/>
      <c r="E1122" s="123"/>
      <c r="F1122" s="123"/>
      <c r="G1122" s="123"/>
      <c r="H1122" s="123"/>
      <c r="I1122" s="123"/>
      <c r="J1122" s="123"/>
    </row>
    <row r="1123" spans="1:10" ht="12.75">
      <c r="A1123" s="123"/>
      <c r="B1123" s="123"/>
      <c r="C1123" s="123"/>
      <c r="D1123" s="123"/>
      <c r="E1123" s="123"/>
      <c r="F1123" s="123"/>
      <c r="G1123" s="123"/>
      <c r="H1123" s="123"/>
      <c r="I1123" s="123"/>
      <c r="J1123" s="123"/>
    </row>
    <row r="1124" spans="1:10" ht="12.75">
      <c r="A1124" s="123"/>
      <c r="B1124" s="123"/>
      <c r="C1124" s="123"/>
      <c r="D1124" s="123"/>
      <c r="E1124" s="123"/>
      <c r="F1124" s="123"/>
      <c r="G1124" s="123"/>
      <c r="H1124" s="123"/>
      <c r="I1124" s="123"/>
      <c r="J1124" s="123"/>
    </row>
    <row r="1125" spans="1:10" ht="12.75">
      <c r="A1125" s="123"/>
      <c r="B1125" s="123"/>
      <c r="C1125" s="123"/>
      <c r="D1125" s="123"/>
      <c r="E1125" s="123"/>
      <c r="F1125" s="123"/>
      <c r="G1125" s="123"/>
      <c r="H1125" s="123"/>
      <c r="I1125" s="123"/>
      <c r="J1125" s="123"/>
    </row>
    <row r="1126" spans="1:10" ht="12.75">
      <c r="A1126" s="123"/>
      <c r="B1126" s="123"/>
      <c r="C1126" s="123"/>
      <c r="D1126" s="123"/>
      <c r="E1126" s="123"/>
      <c r="F1126" s="123"/>
      <c r="G1126" s="123"/>
      <c r="H1126" s="123"/>
      <c r="I1126" s="123"/>
      <c r="J1126" s="123"/>
    </row>
    <row r="1127" spans="1:10" ht="12.75">
      <c r="A1127" s="123"/>
      <c r="B1127" s="123"/>
      <c r="C1127" s="123"/>
      <c r="D1127" s="123"/>
      <c r="E1127" s="123"/>
      <c r="F1127" s="123"/>
      <c r="G1127" s="123"/>
      <c r="H1127" s="123"/>
      <c r="I1127" s="123"/>
      <c r="J1127" s="123"/>
    </row>
    <row r="1128" spans="1:10" ht="12.75">
      <c r="A1128" s="123"/>
      <c r="B1128" s="123"/>
      <c r="C1128" s="123"/>
      <c r="D1128" s="123"/>
      <c r="E1128" s="123"/>
      <c r="F1128" s="123"/>
      <c r="G1128" s="123"/>
      <c r="H1128" s="123"/>
      <c r="I1128" s="123"/>
      <c r="J1128" s="123"/>
    </row>
    <row r="1129" spans="1:10" ht="12.75">
      <c r="A1129" s="123"/>
      <c r="B1129" s="123"/>
      <c r="C1129" s="123"/>
      <c r="D1129" s="123"/>
      <c r="E1129" s="123"/>
      <c r="F1129" s="123"/>
      <c r="G1129" s="123"/>
      <c r="H1129" s="123"/>
      <c r="I1129" s="123"/>
      <c r="J1129" s="123"/>
    </row>
    <row r="1130" spans="1:10" ht="12.75">
      <c r="A1130" s="123"/>
      <c r="B1130" s="123"/>
      <c r="C1130" s="123"/>
      <c r="D1130" s="123"/>
      <c r="E1130" s="123"/>
      <c r="F1130" s="123"/>
      <c r="G1130" s="123"/>
      <c r="H1130" s="123"/>
      <c r="I1130" s="123"/>
      <c r="J1130" s="123"/>
    </row>
    <row r="1131" spans="1:10" ht="12.75">
      <c r="A1131" s="123"/>
      <c r="B1131" s="123"/>
      <c r="C1131" s="123"/>
      <c r="D1131" s="123"/>
      <c r="E1131" s="123"/>
      <c r="F1131" s="123"/>
      <c r="G1131" s="123"/>
      <c r="H1131" s="123"/>
      <c r="I1131" s="123"/>
      <c r="J1131" s="123"/>
    </row>
    <row r="1132" spans="1:10" ht="12.75">
      <c r="A1132" s="123"/>
      <c r="B1132" s="123"/>
      <c r="C1132" s="123"/>
      <c r="D1132" s="123"/>
      <c r="E1132" s="123"/>
      <c r="F1132" s="123"/>
      <c r="G1132" s="123"/>
      <c r="H1132" s="123"/>
      <c r="I1132" s="123"/>
      <c r="J1132" s="123"/>
    </row>
    <row r="1133" spans="1:10" ht="12.75">
      <c r="A1133" s="123"/>
      <c r="B1133" s="123"/>
      <c r="C1133" s="123"/>
      <c r="D1133" s="123"/>
      <c r="E1133" s="123"/>
      <c r="F1133" s="123"/>
      <c r="G1133" s="123"/>
      <c r="H1133" s="123"/>
      <c r="I1133" s="123"/>
      <c r="J1133" s="123"/>
    </row>
    <row r="1134" spans="1:10" ht="12.75">
      <c r="A1134" s="123"/>
      <c r="B1134" s="123"/>
      <c r="C1134" s="123"/>
      <c r="D1134" s="123"/>
      <c r="E1134" s="123"/>
      <c r="F1134" s="123"/>
      <c r="G1134" s="123"/>
      <c r="H1134" s="123"/>
      <c r="I1134" s="123"/>
      <c r="J1134" s="123"/>
    </row>
    <row r="1135" spans="1:10" ht="12.75">
      <c r="A1135" s="123"/>
      <c r="B1135" s="123"/>
      <c r="C1135" s="123"/>
      <c r="D1135" s="123"/>
      <c r="E1135" s="123"/>
      <c r="F1135" s="123"/>
      <c r="G1135" s="123"/>
      <c r="H1135" s="123"/>
      <c r="I1135" s="123"/>
      <c r="J1135" s="123"/>
    </row>
    <row r="1136" spans="1:10" ht="12.75">
      <c r="A1136" s="123"/>
      <c r="B1136" s="123"/>
      <c r="C1136" s="123"/>
      <c r="D1136" s="123"/>
      <c r="E1136" s="123"/>
      <c r="F1136" s="123"/>
      <c r="G1136" s="123"/>
      <c r="H1136" s="123"/>
      <c r="I1136" s="123"/>
      <c r="J1136" s="123"/>
    </row>
    <row r="1137" spans="1:10" ht="12.75">
      <c r="A1137" s="123"/>
      <c r="B1137" s="123"/>
      <c r="C1137" s="123"/>
      <c r="D1137" s="123"/>
      <c r="E1137" s="123"/>
      <c r="F1137" s="123"/>
      <c r="G1137" s="123"/>
      <c r="H1137" s="123"/>
      <c r="I1137" s="123"/>
      <c r="J1137" s="123"/>
    </row>
    <row r="1138" spans="1:10" ht="12.75">
      <c r="A1138" s="123"/>
      <c r="B1138" s="123"/>
      <c r="C1138" s="123"/>
      <c r="D1138" s="123"/>
      <c r="E1138" s="123"/>
      <c r="F1138" s="123"/>
      <c r="G1138" s="123"/>
      <c r="H1138" s="123"/>
      <c r="I1138" s="123"/>
      <c r="J1138" s="123"/>
    </row>
    <row r="1139" spans="1:10" ht="12.75">
      <c r="A1139" s="123"/>
      <c r="B1139" s="123"/>
      <c r="C1139" s="123"/>
      <c r="D1139" s="123"/>
      <c r="E1139" s="123"/>
      <c r="F1139" s="123"/>
      <c r="G1139" s="123"/>
      <c r="H1139" s="123"/>
      <c r="I1139" s="123"/>
      <c r="J1139" s="123"/>
    </row>
    <row r="1140" spans="1:10" ht="12.75">
      <c r="A1140" s="123"/>
      <c r="B1140" s="123"/>
      <c r="C1140" s="123"/>
      <c r="D1140" s="123"/>
      <c r="E1140" s="123"/>
      <c r="F1140" s="123"/>
      <c r="G1140" s="123"/>
      <c r="H1140" s="123"/>
      <c r="I1140" s="123"/>
      <c r="J1140" s="123"/>
    </row>
    <row r="1141" spans="1:10" ht="12.75">
      <c r="A1141" s="123"/>
      <c r="B1141" s="123"/>
      <c r="C1141" s="123"/>
      <c r="D1141" s="123"/>
      <c r="E1141" s="123"/>
      <c r="F1141" s="123"/>
      <c r="G1141" s="123"/>
      <c r="H1141" s="123"/>
      <c r="I1141" s="123"/>
      <c r="J1141" s="123"/>
    </row>
    <row r="1142" spans="1:10" ht="12.75">
      <c r="A1142" s="123"/>
      <c r="B1142" s="123"/>
      <c r="C1142" s="123"/>
      <c r="D1142" s="123"/>
      <c r="E1142" s="123"/>
      <c r="F1142" s="123"/>
      <c r="G1142" s="123"/>
      <c r="H1142" s="123"/>
      <c r="I1142" s="123"/>
      <c r="J1142" s="123"/>
    </row>
    <row r="1143" spans="1:10" ht="12.75">
      <c r="A1143" s="123"/>
      <c r="B1143" s="123"/>
      <c r="C1143" s="123"/>
      <c r="D1143" s="123"/>
      <c r="E1143" s="123"/>
      <c r="F1143" s="123"/>
      <c r="G1143" s="123"/>
      <c r="H1143" s="123"/>
      <c r="I1143" s="123"/>
      <c r="J1143" s="123"/>
    </row>
    <row r="1144" spans="1:10" ht="12.75">
      <c r="A1144" s="123"/>
      <c r="B1144" s="123"/>
      <c r="C1144" s="123"/>
      <c r="D1144" s="123"/>
      <c r="E1144" s="123"/>
      <c r="F1144" s="123"/>
      <c r="G1144" s="123"/>
      <c r="H1144" s="123"/>
      <c r="I1144" s="123"/>
      <c r="J1144" s="123"/>
    </row>
    <row r="1145" spans="1:10" ht="12.75">
      <c r="A1145" s="123"/>
      <c r="B1145" s="123"/>
      <c r="C1145" s="123"/>
      <c r="D1145" s="123"/>
      <c r="E1145" s="123"/>
      <c r="F1145" s="123"/>
      <c r="G1145" s="123"/>
      <c r="H1145" s="123"/>
      <c r="I1145" s="123"/>
      <c r="J1145" s="123"/>
    </row>
    <row r="1146" spans="1:10" ht="12.75">
      <c r="A1146" s="123"/>
      <c r="B1146" s="123"/>
      <c r="C1146" s="123"/>
      <c r="D1146" s="123"/>
      <c r="E1146" s="123"/>
      <c r="F1146" s="123"/>
      <c r="G1146" s="123"/>
      <c r="H1146" s="123"/>
      <c r="I1146" s="123"/>
      <c r="J1146" s="123"/>
    </row>
    <row r="1147" spans="1:10" ht="12.75">
      <c r="A1147" s="123"/>
      <c r="B1147" s="123"/>
      <c r="C1147" s="123"/>
      <c r="D1147" s="123"/>
      <c r="E1147" s="123"/>
      <c r="F1147" s="123"/>
      <c r="G1147" s="123"/>
      <c r="H1147" s="123"/>
      <c r="I1147" s="123"/>
      <c r="J1147" s="123"/>
    </row>
    <row r="1148" spans="1:10" ht="12.75">
      <c r="A1148" s="123"/>
      <c r="B1148" s="123"/>
      <c r="C1148" s="123"/>
      <c r="D1148" s="123"/>
      <c r="E1148" s="123"/>
      <c r="F1148" s="123"/>
      <c r="G1148" s="123"/>
      <c r="H1148" s="123"/>
      <c r="I1148" s="123"/>
      <c r="J1148" s="123"/>
    </row>
    <row r="1149" spans="1:10" ht="12.75">
      <c r="A1149" s="123"/>
      <c r="B1149" s="123"/>
      <c r="C1149" s="123"/>
      <c r="D1149" s="123"/>
      <c r="E1149" s="123"/>
      <c r="F1149" s="123"/>
      <c r="G1149" s="123"/>
      <c r="H1149" s="123"/>
      <c r="I1149" s="123"/>
      <c r="J1149" s="123"/>
    </row>
    <row r="1150" spans="1:10" ht="12.75">
      <c r="A1150" s="123"/>
      <c r="B1150" s="123"/>
      <c r="C1150" s="123"/>
      <c r="D1150" s="123"/>
      <c r="E1150" s="123"/>
      <c r="F1150" s="123"/>
      <c r="G1150" s="123"/>
      <c r="H1150" s="123"/>
      <c r="I1150" s="123"/>
      <c r="J1150" s="123"/>
    </row>
    <row r="1151" spans="1:10" ht="12.75">
      <c r="A1151" s="123"/>
      <c r="B1151" s="123"/>
      <c r="C1151" s="123"/>
      <c r="D1151" s="123"/>
      <c r="E1151" s="123"/>
      <c r="F1151" s="123"/>
      <c r="G1151" s="123"/>
      <c r="H1151" s="123"/>
      <c r="I1151" s="123"/>
      <c r="J1151" s="123"/>
    </row>
    <row r="1152" spans="1:10" ht="12.75">
      <c r="A1152" s="123"/>
      <c r="B1152" s="123"/>
      <c r="C1152" s="123"/>
      <c r="D1152" s="123"/>
      <c r="E1152" s="123"/>
      <c r="F1152" s="123"/>
      <c r="G1152" s="123"/>
      <c r="H1152" s="123"/>
      <c r="I1152" s="123"/>
      <c r="J1152" s="123"/>
    </row>
    <row r="1153" spans="1:10" ht="12.75">
      <c r="A1153" s="123"/>
      <c r="B1153" s="123"/>
      <c r="C1153" s="123"/>
      <c r="D1153" s="123"/>
      <c r="E1153" s="123"/>
      <c r="F1153" s="123"/>
      <c r="G1153" s="123"/>
      <c r="H1153" s="123"/>
      <c r="I1153" s="123"/>
      <c r="J1153" s="123"/>
    </row>
    <row r="1154" spans="1:10" ht="12.75">
      <c r="A1154" s="123"/>
      <c r="B1154" s="123"/>
      <c r="C1154" s="123"/>
      <c r="D1154" s="123"/>
      <c r="E1154" s="123"/>
      <c r="F1154" s="123"/>
      <c r="G1154" s="123"/>
      <c r="H1154" s="123"/>
      <c r="I1154" s="123"/>
      <c r="J1154" s="123"/>
    </row>
    <row r="1155" spans="1:10" ht="12.75">
      <c r="A1155" s="123"/>
      <c r="B1155" s="123"/>
      <c r="C1155" s="123"/>
      <c r="D1155" s="123"/>
      <c r="E1155" s="123"/>
      <c r="F1155" s="123"/>
      <c r="G1155" s="123"/>
      <c r="H1155" s="123"/>
      <c r="I1155" s="123"/>
      <c r="J1155" s="123"/>
    </row>
    <row r="1156" spans="1:10" ht="12.75">
      <c r="A1156" s="123"/>
      <c r="B1156" s="123"/>
      <c r="C1156" s="123"/>
      <c r="D1156" s="123"/>
      <c r="E1156" s="123"/>
      <c r="F1156" s="123"/>
      <c r="G1156" s="123"/>
      <c r="H1156" s="123"/>
      <c r="I1156" s="123"/>
      <c r="J1156" s="123"/>
    </row>
    <row r="1157" spans="1:10" ht="12.75">
      <c r="A1157" s="123"/>
      <c r="B1157" s="123"/>
      <c r="C1157" s="123"/>
      <c r="D1157" s="123"/>
      <c r="E1157" s="123"/>
      <c r="F1157" s="123"/>
      <c r="G1157" s="123"/>
      <c r="H1157" s="123"/>
      <c r="I1157" s="123"/>
      <c r="J1157" s="123"/>
    </row>
    <row r="1158" spans="1:10" ht="12.75">
      <c r="A1158" s="123"/>
      <c r="B1158" s="123"/>
      <c r="C1158" s="123"/>
      <c r="D1158" s="123"/>
      <c r="E1158" s="123"/>
      <c r="F1158" s="123"/>
      <c r="G1158" s="123"/>
      <c r="H1158" s="123"/>
      <c r="I1158" s="123"/>
      <c r="J1158" s="123"/>
    </row>
    <row r="1159" spans="1:10" ht="12.75">
      <c r="A1159" s="123"/>
      <c r="B1159" s="123"/>
      <c r="C1159" s="123"/>
      <c r="D1159" s="123"/>
      <c r="E1159" s="123"/>
      <c r="F1159" s="123"/>
      <c r="G1159" s="123"/>
      <c r="H1159" s="123"/>
      <c r="I1159" s="123"/>
      <c r="J1159" s="123"/>
    </row>
    <row r="1160" spans="1:10" ht="12.75">
      <c r="A1160" s="123"/>
      <c r="B1160" s="123"/>
      <c r="C1160" s="123"/>
      <c r="D1160" s="123"/>
      <c r="E1160" s="123"/>
      <c r="F1160" s="123"/>
      <c r="G1160" s="123"/>
      <c r="H1160" s="123"/>
      <c r="I1160" s="123"/>
      <c r="J1160" s="123"/>
    </row>
    <row r="1161" spans="1:10" ht="12.75">
      <c r="A1161" s="123"/>
      <c r="B1161" s="123"/>
      <c r="C1161" s="123"/>
      <c r="D1161" s="123"/>
      <c r="E1161" s="123"/>
      <c r="F1161" s="123"/>
      <c r="G1161" s="123"/>
      <c r="H1161" s="123"/>
      <c r="I1161" s="123"/>
      <c r="J1161" s="123"/>
    </row>
    <row r="1162" spans="1:10" ht="12.75">
      <c r="A1162" s="123"/>
      <c r="B1162" s="123"/>
      <c r="C1162" s="123"/>
      <c r="D1162" s="123"/>
      <c r="E1162" s="123"/>
      <c r="F1162" s="123"/>
      <c r="G1162" s="123"/>
      <c r="H1162" s="123"/>
      <c r="I1162" s="123"/>
      <c r="J1162" s="123"/>
    </row>
    <row r="1163" spans="1:10" ht="12.75">
      <c r="A1163" s="123"/>
      <c r="B1163" s="123"/>
      <c r="C1163" s="123"/>
      <c r="D1163" s="123"/>
      <c r="E1163" s="123"/>
      <c r="F1163" s="123"/>
      <c r="G1163" s="123"/>
      <c r="H1163" s="123"/>
      <c r="I1163" s="123"/>
      <c r="J1163" s="123"/>
    </row>
    <row r="1164" spans="1:10" ht="12.75">
      <c r="A1164" s="123"/>
      <c r="B1164" s="123"/>
      <c r="C1164" s="123"/>
      <c r="D1164" s="123"/>
      <c r="E1164" s="123"/>
      <c r="F1164" s="123"/>
      <c r="G1164" s="123"/>
      <c r="H1164" s="123"/>
      <c r="I1164" s="123"/>
      <c r="J1164" s="123"/>
    </row>
    <row r="1165" spans="1:10" ht="12.75">
      <c r="A1165" s="123"/>
      <c r="B1165" s="123"/>
      <c r="C1165" s="123"/>
      <c r="D1165" s="123"/>
      <c r="E1165" s="123"/>
      <c r="F1165" s="123"/>
      <c r="G1165" s="123"/>
      <c r="H1165" s="123"/>
      <c r="I1165" s="123"/>
      <c r="J1165" s="123"/>
    </row>
    <row r="1166" spans="1:10" ht="12.75">
      <c r="A1166" s="123"/>
      <c r="B1166" s="123"/>
      <c r="C1166" s="123"/>
      <c r="D1166" s="123"/>
      <c r="E1166" s="123"/>
      <c r="F1166" s="123"/>
      <c r="G1166" s="123"/>
      <c r="H1166" s="123"/>
      <c r="I1166" s="123"/>
      <c r="J1166" s="123"/>
    </row>
    <row r="1167" spans="1:10" ht="12.75">
      <c r="A1167" s="123"/>
      <c r="B1167" s="123"/>
      <c r="C1167" s="123"/>
      <c r="D1167" s="123"/>
      <c r="E1167" s="123"/>
      <c r="F1167" s="123"/>
      <c r="G1167" s="123"/>
      <c r="H1167" s="123"/>
      <c r="I1167" s="123"/>
      <c r="J1167" s="123"/>
    </row>
    <row r="1168" spans="1:10" ht="12.75">
      <c r="A1168" s="123"/>
      <c r="B1168" s="123"/>
      <c r="C1168" s="123"/>
      <c r="D1168" s="123"/>
      <c r="E1168" s="123"/>
      <c r="F1168" s="123"/>
      <c r="G1168" s="123"/>
      <c r="H1168" s="123"/>
      <c r="I1168" s="123"/>
      <c r="J1168" s="123"/>
    </row>
    <row r="1169" spans="1:10" ht="12.75">
      <c r="A1169" s="123"/>
      <c r="B1169" s="123"/>
      <c r="C1169" s="123"/>
      <c r="D1169" s="123"/>
      <c r="E1169" s="123"/>
      <c r="F1169" s="123"/>
      <c r="G1169" s="123"/>
      <c r="H1169" s="123"/>
      <c r="I1169" s="123"/>
      <c r="J1169" s="123"/>
    </row>
    <row r="1170" spans="1:10" ht="12.75">
      <c r="A1170" s="123"/>
      <c r="B1170" s="123"/>
      <c r="C1170" s="123"/>
      <c r="D1170" s="123"/>
      <c r="E1170" s="123"/>
      <c r="F1170" s="123"/>
      <c r="G1170" s="123"/>
      <c r="H1170" s="123"/>
      <c r="I1170" s="123"/>
      <c r="J1170" s="123"/>
    </row>
    <row r="1171" spans="1:10" ht="12.75">
      <c r="A1171" s="123"/>
      <c r="B1171" s="123"/>
      <c r="C1171" s="123"/>
      <c r="D1171" s="123"/>
      <c r="E1171" s="123"/>
      <c r="F1171" s="123"/>
      <c r="G1171" s="123"/>
      <c r="H1171" s="123"/>
      <c r="I1171" s="123"/>
      <c r="J1171" s="123"/>
    </row>
    <row r="1172" spans="1:10" ht="12.75">
      <c r="A1172" s="123"/>
      <c r="B1172" s="123"/>
      <c r="C1172" s="123"/>
      <c r="D1172" s="123"/>
      <c r="E1172" s="123"/>
      <c r="F1172" s="123"/>
      <c r="G1172" s="123"/>
      <c r="H1172" s="123"/>
      <c r="I1172" s="123"/>
      <c r="J1172" s="123"/>
    </row>
    <row r="1173" spans="1:10" ht="12.75">
      <c r="A1173" s="123"/>
      <c r="B1173" s="123"/>
      <c r="C1173" s="123"/>
      <c r="D1173" s="123"/>
      <c r="E1173" s="123"/>
      <c r="F1173" s="123"/>
      <c r="G1173" s="123"/>
      <c r="H1173" s="123"/>
      <c r="I1173" s="123"/>
      <c r="J1173" s="123"/>
    </row>
    <row r="1174" spans="1:10" ht="12.75">
      <c r="A1174" s="123"/>
      <c r="B1174" s="123"/>
      <c r="C1174" s="123"/>
      <c r="D1174" s="123"/>
      <c r="E1174" s="123"/>
      <c r="F1174" s="123"/>
      <c r="G1174" s="123"/>
      <c r="H1174" s="123"/>
      <c r="I1174" s="123"/>
      <c r="J1174" s="123"/>
    </row>
    <row r="1175" spans="1:10" ht="12.75">
      <c r="A1175" s="123"/>
      <c r="B1175" s="123"/>
      <c r="C1175" s="123"/>
      <c r="D1175" s="123"/>
      <c r="E1175" s="123"/>
      <c r="F1175" s="123"/>
      <c r="G1175" s="123"/>
      <c r="H1175" s="123"/>
      <c r="I1175" s="123"/>
      <c r="J1175" s="123"/>
    </row>
    <row r="1176" spans="1:10" ht="12.75">
      <c r="A1176" s="123"/>
      <c r="B1176" s="123"/>
      <c r="C1176" s="123"/>
      <c r="D1176" s="123"/>
      <c r="E1176" s="123"/>
      <c r="F1176" s="123"/>
      <c r="G1176" s="123"/>
      <c r="H1176" s="123"/>
      <c r="I1176" s="123"/>
      <c r="J1176" s="123"/>
    </row>
    <row r="1177" spans="1:10" ht="12.75">
      <c r="A1177" s="123"/>
      <c r="B1177" s="123"/>
      <c r="C1177" s="123"/>
      <c r="D1177" s="123"/>
      <c r="E1177" s="123"/>
      <c r="F1177" s="123"/>
      <c r="G1177" s="123"/>
      <c r="H1177" s="123"/>
      <c r="I1177" s="123"/>
      <c r="J1177" s="123"/>
    </row>
    <row r="1178" spans="1:10" ht="12.75">
      <c r="A1178" s="123"/>
      <c r="B1178" s="123"/>
      <c r="C1178" s="123"/>
      <c r="D1178" s="123"/>
      <c r="E1178" s="123"/>
      <c r="F1178" s="123"/>
      <c r="G1178" s="123"/>
      <c r="H1178" s="123"/>
      <c r="I1178" s="123"/>
      <c r="J1178" s="123"/>
    </row>
    <row r="1179" spans="1:10" ht="12.75">
      <c r="A1179" s="123"/>
      <c r="B1179" s="123"/>
      <c r="C1179" s="123"/>
      <c r="D1179" s="123"/>
      <c r="E1179" s="123"/>
      <c r="F1179" s="123"/>
      <c r="G1179" s="123"/>
      <c r="H1179" s="123"/>
      <c r="I1179" s="123"/>
      <c r="J1179" s="123"/>
    </row>
    <row r="1180" spans="1:10" ht="12.75">
      <c r="A1180" s="123"/>
      <c r="B1180" s="123"/>
      <c r="C1180" s="123"/>
      <c r="D1180" s="123"/>
      <c r="E1180" s="123"/>
      <c r="F1180" s="123"/>
      <c r="G1180" s="123"/>
      <c r="H1180" s="123"/>
      <c r="I1180" s="123"/>
      <c r="J1180" s="123"/>
    </row>
    <row r="1181" spans="1:10" ht="12.75">
      <c r="A1181" s="123"/>
      <c r="B1181" s="123"/>
      <c r="C1181" s="123"/>
      <c r="D1181" s="123"/>
      <c r="E1181" s="123"/>
      <c r="F1181" s="123"/>
      <c r="G1181" s="123"/>
      <c r="H1181" s="123"/>
      <c r="I1181" s="123"/>
      <c r="J1181" s="123"/>
    </row>
    <row r="1182" spans="1:10" ht="12.75">
      <c r="A1182" s="123"/>
      <c r="B1182" s="123"/>
      <c r="C1182" s="123"/>
      <c r="D1182" s="123"/>
      <c r="E1182" s="123"/>
      <c r="F1182" s="123"/>
      <c r="G1182" s="123"/>
      <c r="H1182" s="123"/>
      <c r="I1182" s="123"/>
      <c r="J1182" s="123"/>
    </row>
    <row r="1183" spans="1:10" ht="12.75">
      <c r="A1183" s="123"/>
      <c r="B1183" s="123"/>
      <c r="C1183" s="123"/>
      <c r="D1183" s="123"/>
      <c r="E1183" s="123"/>
      <c r="F1183" s="123"/>
      <c r="G1183" s="123"/>
      <c r="H1183" s="123"/>
      <c r="I1183" s="123"/>
      <c r="J1183" s="123"/>
    </row>
    <row r="1184" spans="1:10" ht="12.75">
      <c r="A1184" s="123"/>
      <c r="B1184" s="123"/>
      <c r="C1184" s="123"/>
      <c r="D1184" s="123"/>
      <c r="E1184" s="123"/>
      <c r="F1184" s="123"/>
      <c r="G1184" s="123"/>
      <c r="H1184" s="123"/>
      <c r="I1184" s="123"/>
      <c r="J1184" s="123"/>
    </row>
    <row r="1185" spans="1:10" ht="12.75">
      <c r="A1185" s="123"/>
      <c r="B1185" s="123"/>
      <c r="C1185" s="123"/>
      <c r="D1185" s="123"/>
      <c r="E1185" s="123"/>
      <c r="F1185" s="123"/>
      <c r="G1185" s="123"/>
      <c r="H1185" s="123"/>
      <c r="I1185" s="123"/>
      <c r="J1185" s="123"/>
    </row>
    <row r="1186" spans="1:10" ht="12.75">
      <c r="A1186" s="123"/>
      <c r="B1186" s="123"/>
      <c r="C1186" s="123"/>
      <c r="D1186" s="123"/>
      <c r="E1186" s="123"/>
      <c r="F1186" s="123"/>
      <c r="G1186" s="123"/>
      <c r="H1186" s="123"/>
      <c r="I1186" s="123"/>
      <c r="J1186" s="123"/>
    </row>
    <row r="1187" spans="1:10" ht="12.75">
      <c r="A1187" s="123"/>
      <c r="B1187" s="123"/>
      <c r="C1187" s="123"/>
      <c r="D1187" s="123"/>
      <c r="E1187" s="123"/>
      <c r="F1187" s="123"/>
      <c r="G1187" s="123"/>
      <c r="H1187" s="123"/>
      <c r="I1187" s="123"/>
      <c r="J1187" s="123"/>
    </row>
    <row r="1188" spans="1:10" ht="12.75">
      <c r="A1188" s="123"/>
      <c r="B1188" s="123"/>
      <c r="C1188" s="123"/>
      <c r="D1188" s="123"/>
      <c r="E1188" s="123"/>
      <c r="F1188" s="123"/>
      <c r="G1188" s="123"/>
      <c r="H1188" s="123"/>
      <c r="I1188" s="123"/>
      <c r="J1188" s="123"/>
    </row>
    <row r="1189" spans="1:10" ht="12.75">
      <c r="A1189" s="123"/>
      <c r="B1189" s="123"/>
      <c r="C1189" s="123"/>
      <c r="D1189" s="123"/>
      <c r="E1189" s="123"/>
      <c r="F1189" s="123"/>
      <c r="G1189" s="123"/>
      <c r="H1189" s="123"/>
      <c r="I1189" s="123"/>
      <c r="J1189" s="123"/>
    </row>
    <row r="1190" spans="1:10" ht="12.75">
      <c r="A1190" s="123"/>
      <c r="B1190" s="123"/>
      <c r="C1190" s="123"/>
      <c r="D1190" s="123"/>
      <c r="E1190" s="123"/>
      <c r="F1190" s="123"/>
      <c r="G1190" s="123"/>
      <c r="H1190" s="123"/>
      <c r="I1190" s="123"/>
      <c r="J1190" s="123"/>
    </row>
    <row r="1191" spans="1:10" ht="12.75">
      <c r="A1191" s="123"/>
      <c r="B1191" s="123"/>
      <c r="C1191" s="123"/>
      <c r="D1191" s="123"/>
      <c r="E1191" s="123"/>
      <c r="F1191" s="123"/>
      <c r="G1191" s="123"/>
      <c r="H1191" s="123"/>
      <c r="I1191" s="123"/>
      <c r="J1191" s="123"/>
    </row>
    <row r="1192" spans="1:10" ht="12.75">
      <c r="A1192" s="123"/>
      <c r="B1192" s="123"/>
      <c r="C1192" s="123"/>
      <c r="D1192" s="123"/>
      <c r="E1192" s="123"/>
      <c r="F1192" s="123"/>
      <c r="G1192" s="123"/>
      <c r="H1192" s="123"/>
      <c r="I1192" s="123"/>
      <c r="J1192" s="123"/>
    </row>
    <row r="1193" spans="1:10" ht="12.75">
      <c r="A1193" s="123"/>
      <c r="B1193" s="123"/>
      <c r="C1193" s="123"/>
      <c r="D1193" s="123"/>
      <c r="E1193" s="123"/>
      <c r="F1193" s="123"/>
      <c r="G1193" s="123"/>
      <c r="H1193" s="123"/>
      <c r="I1193" s="123"/>
      <c r="J1193" s="123"/>
    </row>
    <row r="1194" spans="1:10" ht="12.75">
      <c r="A1194" s="123"/>
      <c r="B1194" s="123"/>
      <c r="C1194" s="123"/>
      <c r="D1194" s="123"/>
      <c r="E1194" s="123"/>
      <c r="F1194" s="123"/>
      <c r="G1194" s="123"/>
      <c r="H1194" s="123"/>
      <c r="I1194" s="123"/>
      <c r="J1194" s="123"/>
    </row>
    <row r="1195" spans="1:10" ht="12.75">
      <c r="A1195" s="123"/>
      <c r="B1195" s="123"/>
      <c r="C1195" s="123"/>
      <c r="D1195" s="123"/>
      <c r="E1195" s="123"/>
      <c r="F1195" s="123"/>
      <c r="G1195" s="123"/>
      <c r="H1195" s="123"/>
      <c r="I1195" s="123"/>
      <c r="J1195" s="123"/>
    </row>
    <row r="1196" spans="1:10" ht="12.75">
      <c r="A1196" s="123"/>
      <c r="B1196" s="123"/>
      <c r="C1196" s="123"/>
      <c r="D1196" s="123"/>
      <c r="E1196" s="123"/>
      <c r="F1196" s="123"/>
      <c r="G1196" s="123"/>
      <c r="H1196" s="123"/>
      <c r="I1196" s="123"/>
      <c r="J1196" s="123"/>
    </row>
    <row r="1197" spans="1:10" ht="12.75">
      <c r="A1197" s="123"/>
      <c r="B1197" s="123"/>
      <c r="C1197" s="123"/>
      <c r="D1197" s="123"/>
      <c r="E1197" s="123"/>
      <c r="F1197" s="123"/>
      <c r="G1197" s="123"/>
      <c r="H1197" s="123"/>
      <c r="I1197" s="123"/>
      <c r="J1197" s="123"/>
    </row>
    <row r="1198" spans="1:10" ht="12.75">
      <c r="A1198" s="123"/>
      <c r="B1198" s="123"/>
      <c r="C1198" s="123"/>
      <c r="D1198" s="123"/>
      <c r="E1198" s="123"/>
      <c r="F1198" s="123"/>
      <c r="G1198" s="123"/>
      <c r="H1198" s="123"/>
      <c r="I1198" s="123"/>
      <c r="J1198" s="123"/>
    </row>
    <row r="1199" spans="1:10" ht="12.75">
      <c r="A1199" s="123"/>
      <c r="B1199" s="123"/>
      <c r="C1199" s="123"/>
      <c r="D1199" s="123"/>
      <c r="E1199" s="123"/>
      <c r="F1199" s="123"/>
      <c r="G1199" s="123"/>
      <c r="H1199" s="123"/>
      <c r="I1199" s="123"/>
      <c r="J1199" s="123"/>
    </row>
    <row r="1200" spans="1:10" ht="12.75">
      <c r="A1200" s="123"/>
      <c r="B1200" s="123"/>
      <c r="C1200" s="123"/>
      <c r="D1200" s="123"/>
      <c r="E1200" s="123"/>
      <c r="F1200" s="123"/>
      <c r="G1200" s="123"/>
      <c r="H1200" s="123"/>
      <c r="I1200" s="123"/>
      <c r="J1200" s="123"/>
    </row>
    <row r="1201" spans="1:10" ht="12.75">
      <c r="A1201" s="123"/>
      <c r="B1201" s="123"/>
      <c r="C1201" s="123"/>
      <c r="D1201" s="123"/>
      <c r="E1201" s="123"/>
      <c r="F1201" s="123"/>
      <c r="G1201" s="123"/>
      <c r="H1201" s="123"/>
      <c r="I1201" s="123"/>
      <c r="J1201" s="123"/>
    </row>
    <row r="1202" spans="1:10" ht="12.75">
      <c r="A1202" s="123"/>
      <c r="B1202" s="123"/>
      <c r="C1202" s="123"/>
      <c r="D1202" s="123"/>
      <c r="E1202" s="123"/>
      <c r="F1202" s="123"/>
      <c r="G1202" s="123"/>
      <c r="H1202" s="123"/>
      <c r="I1202" s="123"/>
      <c r="J1202" s="123"/>
    </row>
    <row r="1203" spans="1:10" ht="12.75">
      <c r="A1203" s="123"/>
      <c r="B1203" s="123"/>
      <c r="C1203" s="123"/>
      <c r="D1203" s="123"/>
      <c r="E1203" s="123"/>
      <c r="F1203" s="123"/>
      <c r="G1203" s="123"/>
      <c r="H1203" s="123"/>
      <c r="I1203" s="123"/>
      <c r="J1203" s="123"/>
    </row>
    <row r="1204" spans="1:10" ht="12.75">
      <c r="A1204" s="123"/>
      <c r="B1204" s="123"/>
      <c r="C1204" s="123"/>
      <c r="D1204" s="123"/>
      <c r="E1204" s="123"/>
      <c r="F1204" s="123"/>
      <c r="G1204" s="123"/>
      <c r="H1204" s="123"/>
      <c r="I1204" s="123"/>
      <c r="J1204" s="123"/>
    </row>
    <row r="1205" spans="1:10" ht="12.75">
      <c r="A1205" s="123"/>
      <c r="B1205" s="123"/>
      <c r="C1205" s="123"/>
      <c r="D1205" s="123"/>
      <c r="E1205" s="123"/>
      <c r="F1205" s="123"/>
      <c r="G1205" s="123"/>
      <c r="H1205" s="123"/>
      <c r="I1205" s="123"/>
      <c r="J1205" s="123"/>
    </row>
    <row r="1206" spans="1:10" ht="12.75">
      <c r="A1206" s="123"/>
      <c r="B1206" s="123"/>
      <c r="C1206" s="123"/>
      <c r="D1206" s="123"/>
      <c r="E1206" s="123"/>
      <c r="F1206" s="123"/>
      <c r="G1206" s="123"/>
      <c r="H1206" s="123"/>
      <c r="I1206" s="123"/>
      <c r="J1206" s="123"/>
    </row>
    <row r="1207" spans="1:10" ht="12.75">
      <c r="A1207" s="123"/>
      <c r="B1207" s="123"/>
      <c r="C1207" s="123"/>
      <c r="D1207" s="123"/>
      <c r="E1207" s="123"/>
      <c r="F1207" s="123"/>
      <c r="G1207" s="123"/>
      <c r="H1207" s="123"/>
      <c r="I1207" s="123"/>
      <c r="J1207" s="123"/>
    </row>
    <row r="1208" spans="1:10" ht="12.75">
      <c r="A1208" s="123"/>
      <c r="B1208" s="123"/>
      <c r="C1208" s="123"/>
      <c r="D1208" s="123"/>
      <c r="E1208" s="123"/>
      <c r="F1208" s="123"/>
      <c r="G1208" s="123"/>
      <c r="H1208" s="123"/>
      <c r="I1208" s="123"/>
      <c r="J1208" s="123"/>
    </row>
    <row r="1209" spans="1:10" ht="12.75">
      <c r="A1209" s="123"/>
      <c r="B1209" s="123"/>
      <c r="C1209" s="123"/>
      <c r="D1209" s="123"/>
      <c r="E1209" s="123"/>
      <c r="F1209" s="123"/>
      <c r="G1209" s="123"/>
      <c r="H1209" s="123"/>
      <c r="I1209" s="123"/>
      <c r="J1209" s="123"/>
    </row>
    <row r="1210" spans="1:10" ht="12.75">
      <c r="A1210" s="123"/>
      <c r="B1210" s="123"/>
      <c r="C1210" s="123"/>
      <c r="D1210" s="123"/>
      <c r="E1210" s="123"/>
      <c r="F1210" s="123"/>
      <c r="G1210" s="123"/>
      <c r="H1210" s="123"/>
      <c r="I1210" s="123"/>
      <c r="J1210" s="123"/>
    </row>
    <row r="1211" spans="1:10" ht="12.75">
      <c r="A1211" s="123"/>
      <c r="B1211" s="123"/>
      <c r="C1211" s="123"/>
      <c r="D1211" s="123"/>
      <c r="E1211" s="123"/>
      <c r="F1211" s="123"/>
      <c r="G1211" s="123"/>
      <c r="H1211" s="123"/>
      <c r="I1211" s="123"/>
      <c r="J1211" s="123"/>
    </row>
    <row r="1212" spans="1:10" ht="12.75">
      <c r="A1212" s="123"/>
      <c r="B1212" s="123"/>
      <c r="C1212" s="123"/>
      <c r="D1212" s="123"/>
      <c r="E1212" s="123"/>
      <c r="F1212" s="123"/>
      <c r="G1212" s="123"/>
      <c r="H1212" s="123"/>
      <c r="I1212" s="123"/>
      <c r="J1212" s="123"/>
    </row>
    <row r="1213" spans="1:10" ht="12.75">
      <c r="A1213" s="123"/>
      <c r="B1213" s="123"/>
      <c r="C1213" s="123"/>
      <c r="D1213" s="123"/>
      <c r="E1213" s="123"/>
      <c r="F1213" s="123"/>
      <c r="G1213" s="123"/>
      <c r="H1213" s="123"/>
      <c r="I1213" s="123"/>
      <c r="J1213" s="123"/>
    </row>
    <row r="1214" spans="1:10" ht="12.75">
      <c r="A1214" s="123"/>
      <c r="B1214" s="123"/>
      <c r="C1214" s="123"/>
      <c r="D1214" s="123"/>
      <c r="E1214" s="123"/>
      <c r="F1214" s="123"/>
      <c r="G1214" s="123"/>
      <c r="H1214" s="123"/>
      <c r="I1214" s="123"/>
      <c r="J1214" s="123"/>
    </row>
    <row r="1215" spans="1:10" ht="12.75">
      <c r="A1215" s="123"/>
      <c r="B1215" s="123"/>
      <c r="C1215" s="123"/>
      <c r="D1215" s="123"/>
      <c r="E1215" s="123"/>
      <c r="F1215" s="123"/>
      <c r="G1215" s="123"/>
      <c r="H1215" s="123"/>
      <c r="I1215" s="123"/>
      <c r="J1215" s="123"/>
    </row>
    <row r="1216" spans="1:10" ht="12.75">
      <c r="A1216" s="123"/>
      <c r="B1216" s="123"/>
      <c r="C1216" s="123"/>
      <c r="D1216" s="123"/>
      <c r="E1216" s="123"/>
      <c r="F1216" s="123"/>
      <c r="G1216" s="123"/>
      <c r="H1216" s="123"/>
      <c r="I1216" s="123"/>
      <c r="J1216" s="123"/>
    </row>
    <row r="1217" spans="1:10" ht="12.75">
      <c r="A1217" s="123"/>
      <c r="B1217" s="123"/>
      <c r="C1217" s="123"/>
      <c r="D1217" s="123"/>
      <c r="E1217" s="123"/>
      <c r="F1217" s="123"/>
      <c r="G1217" s="123"/>
      <c r="H1217" s="123"/>
      <c r="I1217" s="123"/>
      <c r="J1217" s="123"/>
    </row>
    <row r="1218" spans="1:10" ht="12.75">
      <c r="A1218" s="123"/>
      <c r="B1218" s="123"/>
      <c r="C1218" s="123"/>
      <c r="D1218" s="123"/>
      <c r="E1218" s="123"/>
      <c r="F1218" s="123"/>
      <c r="G1218" s="123"/>
      <c r="H1218" s="123"/>
      <c r="I1218" s="123"/>
      <c r="J1218" s="123"/>
    </row>
    <row r="1219" spans="1:10" ht="12.75">
      <c r="A1219" s="123"/>
      <c r="B1219" s="123"/>
      <c r="C1219" s="123"/>
      <c r="D1219" s="123"/>
      <c r="E1219" s="123"/>
      <c r="F1219" s="123"/>
      <c r="G1219" s="123"/>
      <c r="H1219" s="123"/>
      <c r="I1219" s="123"/>
      <c r="J1219" s="123"/>
    </row>
    <row r="1220" spans="1:10" ht="12.75">
      <c r="A1220" s="123"/>
      <c r="B1220" s="123"/>
      <c r="C1220" s="123"/>
      <c r="D1220" s="123"/>
      <c r="E1220" s="123"/>
      <c r="F1220" s="123"/>
      <c r="G1220" s="123"/>
      <c r="H1220" s="123"/>
      <c r="I1220" s="123"/>
      <c r="J1220" s="123"/>
    </row>
    <row r="1221" spans="1:10" ht="12.75">
      <c r="A1221" s="123"/>
      <c r="B1221" s="123"/>
      <c r="C1221" s="123"/>
      <c r="D1221" s="123"/>
      <c r="E1221" s="123"/>
      <c r="F1221" s="123"/>
      <c r="G1221" s="123"/>
      <c r="H1221" s="123"/>
      <c r="I1221" s="123"/>
      <c r="J1221" s="123"/>
    </row>
    <row r="1222" spans="1:10" ht="12.75">
      <c r="A1222" s="123"/>
      <c r="B1222" s="123"/>
      <c r="C1222" s="123"/>
      <c r="D1222" s="123"/>
      <c r="E1222" s="123"/>
      <c r="F1222" s="123"/>
      <c r="G1222" s="123"/>
      <c r="H1222" s="123"/>
      <c r="I1222" s="123"/>
      <c r="J1222" s="123"/>
    </row>
    <row r="1223" spans="1:10" ht="12.75">
      <c r="A1223" s="123"/>
      <c r="B1223" s="123"/>
      <c r="C1223" s="123"/>
      <c r="D1223" s="123"/>
      <c r="E1223" s="123"/>
      <c r="F1223" s="123"/>
      <c r="G1223" s="123"/>
      <c r="H1223" s="123"/>
      <c r="I1223" s="123"/>
      <c r="J1223" s="123"/>
    </row>
    <row r="1224" spans="1:10" ht="12.75">
      <c r="A1224" s="123"/>
      <c r="B1224" s="123"/>
      <c r="C1224" s="123"/>
      <c r="D1224" s="123"/>
      <c r="E1224" s="123"/>
      <c r="F1224" s="123"/>
      <c r="G1224" s="123"/>
      <c r="H1224" s="123"/>
      <c r="I1224" s="123"/>
      <c r="J1224" s="123"/>
    </row>
    <row r="1225" spans="1:10" ht="12.75">
      <c r="A1225" s="123"/>
      <c r="B1225" s="123"/>
      <c r="C1225" s="123"/>
      <c r="D1225" s="123"/>
      <c r="E1225" s="123"/>
      <c r="F1225" s="123"/>
      <c r="G1225" s="123"/>
      <c r="H1225" s="123"/>
      <c r="I1225" s="123"/>
      <c r="J1225" s="123"/>
    </row>
    <row r="1226" spans="1:10" ht="12.75">
      <c r="A1226" s="123"/>
      <c r="B1226" s="123"/>
      <c r="C1226" s="123"/>
      <c r="D1226" s="123"/>
      <c r="E1226" s="123"/>
      <c r="F1226" s="123"/>
      <c r="G1226" s="123"/>
      <c r="H1226" s="123"/>
      <c r="I1226" s="123"/>
      <c r="J1226" s="123"/>
    </row>
    <row r="1227" spans="1:10" ht="12.75">
      <c r="A1227" s="123"/>
      <c r="B1227" s="123"/>
      <c r="C1227" s="123"/>
      <c r="D1227" s="123"/>
      <c r="E1227" s="123"/>
      <c r="F1227" s="123"/>
      <c r="G1227" s="123"/>
      <c r="H1227" s="123"/>
      <c r="I1227" s="123"/>
      <c r="J1227" s="123"/>
    </row>
    <row r="1228" spans="1:10" ht="12.75">
      <c r="A1228" s="123"/>
      <c r="B1228" s="123"/>
      <c r="C1228" s="123"/>
      <c r="D1228" s="123"/>
      <c r="E1228" s="123"/>
      <c r="F1228" s="123"/>
      <c r="G1228" s="123"/>
      <c r="H1228" s="123"/>
      <c r="I1228" s="123"/>
      <c r="J1228" s="123"/>
    </row>
    <row r="1229" spans="1:10" ht="12.75">
      <c r="A1229" s="123"/>
      <c r="B1229" s="123"/>
      <c r="C1229" s="123"/>
      <c r="D1229" s="123"/>
      <c r="E1229" s="123"/>
      <c r="F1229" s="123"/>
      <c r="G1229" s="123"/>
      <c r="H1229" s="123"/>
      <c r="I1229" s="123"/>
      <c r="J1229" s="123"/>
    </row>
    <row r="1230" spans="1:10" ht="12.75">
      <c r="A1230" s="123"/>
      <c r="B1230" s="123"/>
      <c r="C1230" s="123"/>
      <c r="D1230" s="123"/>
      <c r="E1230" s="123"/>
      <c r="F1230" s="123"/>
      <c r="G1230" s="123"/>
      <c r="H1230" s="123"/>
      <c r="I1230" s="123"/>
      <c r="J1230" s="123"/>
    </row>
    <row r="1231" spans="1:10" ht="12.75">
      <c r="A1231" s="123"/>
      <c r="B1231" s="123"/>
      <c r="C1231" s="123"/>
      <c r="D1231" s="123"/>
      <c r="E1231" s="123"/>
      <c r="F1231" s="123"/>
      <c r="G1231" s="123"/>
      <c r="H1231" s="123"/>
      <c r="I1231" s="123"/>
      <c r="J1231" s="123"/>
    </row>
    <row r="1232" spans="1:10" ht="12.75">
      <c r="A1232" s="123"/>
      <c r="B1232" s="123"/>
      <c r="C1232" s="123"/>
      <c r="D1232" s="123"/>
      <c r="E1232" s="123"/>
      <c r="F1232" s="123"/>
      <c r="G1232" s="123"/>
      <c r="H1232" s="123"/>
      <c r="I1232" s="123"/>
      <c r="J1232" s="123"/>
    </row>
    <row r="1233" spans="1:10" ht="12.75">
      <c r="A1233" s="123"/>
      <c r="B1233" s="123"/>
      <c r="C1233" s="123"/>
      <c r="D1233" s="123"/>
      <c r="E1233" s="123"/>
      <c r="F1233" s="123"/>
      <c r="G1233" s="123"/>
      <c r="H1233" s="123"/>
      <c r="I1233" s="123"/>
      <c r="J1233" s="123"/>
    </row>
    <row r="1234" spans="1:10" ht="12.75">
      <c r="A1234" s="123"/>
      <c r="B1234" s="123"/>
      <c r="C1234" s="123"/>
      <c r="D1234" s="123"/>
      <c r="E1234" s="123"/>
      <c r="F1234" s="123"/>
      <c r="G1234" s="123"/>
      <c r="H1234" s="123"/>
      <c r="I1234" s="123"/>
      <c r="J1234" s="123"/>
    </row>
    <row r="1235" spans="1:10" ht="12.75">
      <c r="A1235" s="123"/>
      <c r="B1235" s="123"/>
      <c r="C1235" s="123"/>
      <c r="D1235" s="123"/>
      <c r="E1235" s="123"/>
      <c r="F1235" s="123"/>
      <c r="G1235" s="123"/>
      <c r="H1235" s="123"/>
      <c r="I1235" s="123"/>
      <c r="J1235" s="123"/>
    </row>
    <row r="1236" spans="1:10" ht="12.75">
      <c r="A1236" s="123"/>
      <c r="B1236" s="123"/>
      <c r="C1236" s="123"/>
      <c r="D1236" s="123"/>
      <c r="E1236" s="123"/>
      <c r="F1236" s="123"/>
      <c r="G1236" s="123"/>
      <c r="H1236" s="123"/>
      <c r="I1236" s="123"/>
      <c r="J1236" s="123"/>
    </row>
    <row r="1237" spans="1:10" ht="12.75">
      <c r="A1237" s="123"/>
      <c r="B1237" s="123"/>
      <c r="C1237" s="123"/>
      <c r="D1237" s="123"/>
      <c r="E1237" s="123"/>
      <c r="F1237" s="123"/>
      <c r="G1237" s="123"/>
      <c r="H1237" s="123"/>
      <c r="I1237" s="123"/>
      <c r="J1237" s="123"/>
    </row>
    <row r="1238" spans="1:10" ht="12.75">
      <c r="A1238" s="123"/>
      <c r="B1238" s="123"/>
      <c r="C1238" s="123"/>
      <c r="D1238" s="123"/>
      <c r="E1238" s="123"/>
      <c r="F1238" s="123"/>
      <c r="G1238" s="123"/>
      <c r="H1238" s="123"/>
      <c r="I1238" s="123"/>
      <c r="J1238" s="123"/>
    </row>
    <row r="1239" spans="1:10" ht="12.75">
      <c r="A1239" s="123"/>
      <c r="B1239" s="123"/>
      <c r="C1239" s="123"/>
      <c r="D1239" s="123"/>
      <c r="E1239" s="123"/>
      <c r="F1239" s="123"/>
      <c r="G1239" s="123"/>
      <c r="H1239" s="123"/>
      <c r="I1239" s="123"/>
      <c r="J1239" s="123"/>
    </row>
    <row r="1240" spans="1:10" ht="12.75">
      <c r="A1240" s="123"/>
      <c r="B1240" s="123"/>
      <c r="C1240" s="123"/>
      <c r="D1240" s="123"/>
      <c r="E1240" s="123"/>
      <c r="F1240" s="123"/>
      <c r="G1240" s="123"/>
      <c r="H1240" s="123"/>
      <c r="I1240" s="123"/>
      <c r="J1240" s="123"/>
    </row>
    <row r="1241" spans="1:10" ht="12.75">
      <c r="A1241" s="123"/>
      <c r="B1241" s="123"/>
      <c r="C1241" s="123"/>
      <c r="D1241" s="123"/>
      <c r="E1241" s="123"/>
      <c r="F1241" s="123"/>
      <c r="G1241" s="123"/>
      <c r="H1241" s="123"/>
      <c r="I1241" s="123"/>
      <c r="J1241" s="123"/>
    </row>
    <row r="1242" spans="1:10" ht="12.75">
      <c r="A1242" s="123"/>
      <c r="B1242" s="123"/>
      <c r="C1242" s="123"/>
      <c r="D1242" s="123"/>
      <c r="E1242" s="123"/>
      <c r="F1242" s="123"/>
      <c r="G1242" s="123"/>
      <c r="H1242" s="123"/>
      <c r="I1242" s="123"/>
      <c r="J1242" s="123"/>
    </row>
    <row r="1243" spans="1:10" ht="12.75">
      <c r="A1243" s="123"/>
      <c r="B1243" s="123"/>
      <c r="C1243" s="123"/>
      <c r="D1243" s="123"/>
      <c r="E1243" s="123"/>
      <c r="F1243" s="123"/>
      <c r="G1243" s="123"/>
      <c r="H1243" s="123"/>
      <c r="I1243" s="123"/>
      <c r="J1243" s="123"/>
    </row>
    <row r="1244" spans="1:10" ht="12.75">
      <c r="A1244" s="123"/>
      <c r="B1244" s="123"/>
      <c r="C1244" s="123"/>
      <c r="D1244" s="123"/>
      <c r="E1244" s="123"/>
      <c r="F1244" s="123"/>
      <c r="G1244" s="123"/>
      <c r="H1244" s="123"/>
      <c r="I1244" s="123"/>
      <c r="J1244" s="123"/>
    </row>
    <row r="1245" spans="1:10" ht="12.75">
      <c r="A1245" s="123"/>
      <c r="B1245" s="123"/>
      <c r="C1245" s="123"/>
      <c r="D1245" s="123"/>
      <c r="E1245" s="123"/>
      <c r="F1245" s="123"/>
      <c r="G1245" s="123"/>
      <c r="H1245" s="123"/>
      <c r="I1245" s="123"/>
      <c r="J1245" s="123"/>
    </row>
    <row r="1246" spans="1:10" ht="12.75">
      <c r="A1246" s="123"/>
      <c r="B1246" s="123"/>
      <c r="C1246" s="123"/>
      <c r="D1246" s="123"/>
      <c r="E1246" s="123"/>
      <c r="F1246" s="123"/>
      <c r="G1246" s="123"/>
      <c r="H1246" s="123"/>
      <c r="I1246" s="123"/>
      <c r="J1246" s="123"/>
    </row>
    <row r="1247" spans="1:10" ht="12.75">
      <c r="A1247" s="123"/>
      <c r="B1247" s="123"/>
      <c r="C1247" s="123"/>
      <c r="D1247" s="123"/>
      <c r="E1247" s="123"/>
      <c r="F1247" s="123"/>
      <c r="G1247" s="123"/>
      <c r="H1247" s="123"/>
      <c r="I1247" s="123"/>
      <c r="J1247" s="123"/>
    </row>
    <row r="1248" spans="1:10" ht="12.75">
      <c r="A1248" s="123"/>
      <c r="B1248" s="123"/>
      <c r="C1248" s="123"/>
      <c r="D1248" s="123"/>
      <c r="E1248" s="123"/>
      <c r="F1248" s="123"/>
      <c r="G1248" s="123"/>
      <c r="H1248" s="123"/>
      <c r="I1248" s="123"/>
      <c r="J1248" s="123"/>
    </row>
    <row r="1249" spans="1:10" ht="12.75">
      <c r="A1249" s="123"/>
      <c r="B1249" s="123"/>
      <c r="C1249" s="123"/>
      <c r="D1249" s="123"/>
      <c r="E1249" s="123"/>
      <c r="F1249" s="123"/>
      <c r="G1249" s="123"/>
      <c r="H1249" s="123"/>
      <c r="I1249" s="123"/>
      <c r="J1249" s="123"/>
    </row>
    <row r="1250" spans="1:10" ht="12.75">
      <c r="A1250" s="123"/>
      <c r="B1250" s="123"/>
      <c r="C1250" s="123"/>
      <c r="D1250" s="123"/>
      <c r="E1250" s="123"/>
      <c r="F1250" s="123"/>
      <c r="G1250" s="123"/>
      <c r="H1250" s="123"/>
      <c r="I1250" s="123"/>
      <c r="J1250" s="123"/>
    </row>
    <row r="1251" spans="1:10" ht="12.75">
      <c r="A1251" s="123"/>
      <c r="B1251" s="123"/>
      <c r="C1251" s="123"/>
      <c r="D1251" s="123"/>
      <c r="E1251" s="123"/>
      <c r="F1251" s="123"/>
      <c r="G1251" s="123"/>
      <c r="H1251" s="123"/>
      <c r="I1251" s="123"/>
      <c r="J1251" s="123"/>
    </row>
    <row r="1252" spans="1:10" ht="12.75">
      <c r="A1252" s="123"/>
      <c r="B1252" s="123"/>
      <c r="C1252" s="123"/>
      <c r="D1252" s="123"/>
      <c r="E1252" s="123"/>
      <c r="F1252" s="123"/>
      <c r="G1252" s="123"/>
      <c r="H1252" s="123"/>
      <c r="I1252" s="123"/>
      <c r="J1252" s="123"/>
    </row>
    <row r="1253" spans="1:10" ht="12.75">
      <c r="A1253" s="123"/>
      <c r="B1253" s="123"/>
      <c r="C1253" s="123"/>
      <c r="D1253" s="123"/>
      <c r="E1253" s="123"/>
      <c r="F1253" s="123"/>
      <c r="G1253" s="123"/>
      <c r="H1253" s="123"/>
      <c r="I1253" s="123"/>
      <c r="J1253" s="123"/>
    </row>
    <row r="1254" spans="1:10" ht="12.75">
      <c r="A1254" s="123"/>
      <c r="B1254" s="123"/>
      <c r="C1254" s="123"/>
      <c r="D1254" s="123"/>
      <c r="E1254" s="123"/>
      <c r="F1254" s="123"/>
      <c r="G1254" s="123"/>
      <c r="H1254" s="123"/>
      <c r="I1254" s="123"/>
      <c r="J1254" s="123"/>
    </row>
    <row r="1255" spans="1:10" ht="12.75">
      <c r="A1255" s="123"/>
      <c r="B1255" s="123"/>
      <c r="C1255" s="123"/>
      <c r="D1255" s="123"/>
      <c r="E1255" s="123"/>
      <c r="F1255" s="123"/>
      <c r="G1255" s="123"/>
      <c r="H1255" s="123"/>
      <c r="I1255" s="123"/>
      <c r="J1255" s="123"/>
    </row>
    <row r="1256" spans="1:10" ht="12.75">
      <c r="A1256" s="123"/>
      <c r="B1256" s="123"/>
      <c r="C1256" s="123"/>
      <c r="D1256" s="123"/>
      <c r="E1256" s="123"/>
      <c r="F1256" s="123"/>
      <c r="G1256" s="123"/>
      <c r="H1256" s="123"/>
      <c r="I1256" s="123"/>
      <c r="J1256" s="123"/>
    </row>
    <row r="1257" spans="1:10" ht="12.75">
      <c r="A1257" s="123"/>
      <c r="B1257" s="123"/>
      <c r="C1257" s="123"/>
      <c r="D1257" s="123"/>
      <c r="E1257" s="123"/>
      <c r="F1257" s="123"/>
      <c r="G1257" s="123"/>
      <c r="H1257" s="123"/>
      <c r="I1257" s="123"/>
      <c r="J1257" s="123"/>
    </row>
    <row r="1258" spans="1:10" ht="12.75">
      <c r="A1258" s="123"/>
      <c r="B1258" s="123"/>
      <c r="C1258" s="123"/>
      <c r="D1258" s="123"/>
      <c r="E1258" s="123"/>
      <c r="F1258" s="123"/>
      <c r="G1258" s="123"/>
      <c r="H1258" s="123"/>
      <c r="I1258" s="123"/>
      <c r="J1258" s="123"/>
    </row>
    <row r="1259" spans="1:10" ht="12.75">
      <c r="A1259" s="123"/>
      <c r="B1259" s="123"/>
      <c r="C1259" s="123"/>
      <c r="D1259" s="123"/>
      <c r="E1259" s="123"/>
      <c r="F1259" s="123"/>
      <c r="G1259" s="123"/>
      <c r="H1259" s="123"/>
      <c r="I1259" s="123"/>
      <c r="J1259" s="123"/>
    </row>
    <row r="1260" spans="1:10" ht="12.75">
      <c r="A1260" s="123"/>
      <c r="B1260" s="123"/>
      <c r="C1260" s="123"/>
      <c r="D1260" s="123"/>
      <c r="E1260" s="123"/>
      <c r="F1260" s="123"/>
      <c r="G1260" s="123"/>
      <c r="H1260" s="123"/>
      <c r="I1260" s="123"/>
      <c r="J1260" s="123"/>
    </row>
    <row r="1261" spans="1:10" ht="12.75">
      <c r="A1261" s="123"/>
      <c r="B1261" s="123"/>
      <c r="C1261" s="123"/>
      <c r="D1261" s="123"/>
      <c r="E1261" s="123"/>
      <c r="F1261" s="123"/>
      <c r="G1261" s="123"/>
      <c r="H1261" s="123"/>
      <c r="I1261" s="123"/>
      <c r="J1261" s="123"/>
    </row>
    <row r="1262" spans="1:10" ht="12.75">
      <c r="A1262" s="123"/>
      <c r="B1262" s="123"/>
      <c r="C1262" s="123"/>
      <c r="D1262" s="123"/>
      <c r="E1262" s="123"/>
      <c r="F1262" s="123"/>
      <c r="G1262" s="123"/>
      <c r="H1262" s="123"/>
      <c r="I1262" s="123"/>
      <c r="J1262" s="123"/>
    </row>
    <row r="1263" spans="1:10" ht="12.75">
      <c r="A1263" s="123"/>
      <c r="B1263" s="123"/>
      <c r="C1263" s="123"/>
      <c r="D1263" s="123"/>
      <c r="E1263" s="123"/>
      <c r="F1263" s="123"/>
      <c r="G1263" s="123"/>
      <c r="H1263" s="123"/>
      <c r="I1263" s="123"/>
      <c r="J1263" s="123"/>
    </row>
    <row r="1264" spans="1:10" ht="12.75">
      <c r="A1264" s="123"/>
      <c r="B1264" s="123"/>
      <c r="C1264" s="123"/>
      <c r="D1264" s="123"/>
      <c r="E1264" s="123"/>
      <c r="F1264" s="123"/>
      <c r="G1264" s="123"/>
      <c r="H1264" s="123"/>
      <c r="I1264" s="123"/>
      <c r="J1264" s="123"/>
    </row>
    <row r="1265" spans="1:10" ht="12.75">
      <c r="A1265" s="123"/>
      <c r="B1265" s="123"/>
      <c r="C1265" s="123"/>
      <c r="D1265" s="123"/>
      <c r="E1265" s="123"/>
      <c r="F1265" s="123"/>
      <c r="G1265" s="123"/>
      <c r="H1265" s="123"/>
      <c r="I1265" s="123"/>
      <c r="J1265" s="123"/>
    </row>
    <row r="1266" spans="1:10" ht="12.75">
      <c r="A1266" s="123"/>
      <c r="B1266" s="123"/>
      <c r="C1266" s="123"/>
      <c r="D1266" s="123"/>
      <c r="E1266" s="123"/>
      <c r="F1266" s="123"/>
      <c r="G1266" s="123"/>
      <c r="H1266" s="123"/>
      <c r="I1266" s="123"/>
      <c r="J1266" s="123"/>
    </row>
    <row r="1267" spans="1:10" ht="12.75">
      <c r="A1267" s="123"/>
      <c r="B1267" s="123"/>
      <c r="C1267" s="123"/>
      <c r="D1267" s="123"/>
      <c r="E1267" s="123"/>
      <c r="F1267" s="123"/>
      <c r="G1267" s="123"/>
      <c r="H1267" s="123"/>
      <c r="I1267" s="123"/>
      <c r="J1267" s="123"/>
    </row>
    <row r="1268" spans="1:10" ht="12.75">
      <c r="A1268" s="123"/>
      <c r="B1268" s="123"/>
      <c r="C1268" s="123"/>
      <c r="D1268" s="123"/>
      <c r="E1268" s="123"/>
      <c r="F1268" s="123"/>
      <c r="G1268" s="123"/>
      <c r="H1268" s="123"/>
      <c r="I1268" s="123"/>
      <c r="J1268" s="123"/>
    </row>
    <row r="1269" spans="1:10" ht="12.75">
      <c r="A1269" s="123"/>
      <c r="B1269" s="123"/>
      <c r="C1269" s="123"/>
      <c r="D1269" s="123"/>
      <c r="E1269" s="123"/>
      <c r="F1269" s="123"/>
      <c r="G1269" s="123"/>
      <c r="H1269" s="123"/>
      <c r="I1269" s="123"/>
      <c r="J1269" s="123"/>
    </row>
    <row r="1270" spans="1:10" ht="12.75">
      <c r="A1270" s="123"/>
      <c r="B1270" s="123"/>
      <c r="C1270" s="123"/>
      <c r="D1270" s="123"/>
      <c r="E1270" s="123"/>
      <c r="F1270" s="123"/>
      <c r="G1270" s="123"/>
      <c r="H1270" s="123"/>
      <c r="I1270" s="123"/>
      <c r="J1270" s="123"/>
    </row>
    <row r="1271" spans="1:10" ht="12.75">
      <c r="A1271" s="123"/>
      <c r="B1271" s="123"/>
      <c r="C1271" s="123"/>
      <c r="D1271" s="123"/>
      <c r="E1271" s="123"/>
      <c r="F1271" s="123"/>
      <c r="G1271" s="123"/>
      <c r="H1271" s="123"/>
      <c r="I1271" s="123"/>
      <c r="J1271" s="123"/>
    </row>
    <row r="1272" spans="1:10" ht="12.75">
      <c r="A1272" s="123"/>
      <c r="B1272" s="123"/>
      <c r="C1272" s="123"/>
      <c r="D1272" s="123"/>
      <c r="E1272" s="123"/>
      <c r="F1272" s="123"/>
      <c r="G1272" s="123"/>
      <c r="H1272" s="123"/>
      <c r="I1272" s="123"/>
      <c r="J1272" s="123"/>
    </row>
    <row r="1273" spans="1:10" ht="12.75">
      <c r="A1273" s="123"/>
      <c r="B1273" s="123"/>
      <c r="C1273" s="123"/>
      <c r="D1273" s="123"/>
      <c r="E1273" s="123"/>
      <c r="F1273" s="123"/>
      <c r="G1273" s="123"/>
      <c r="H1273" s="123"/>
      <c r="I1273" s="123"/>
      <c r="J1273" s="123"/>
    </row>
    <row r="1274" spans="1:10" ht="12.75">
      <c r="A1274" s="123"/>
      <c r="B1274" s="123"/>
      <c r="C1274" s="123"/>
      <c r="D1274" s="123"/>
      <c r="E1274" s="123"/>
      <c r="F1274" s="123"/>
      <c r="G1274" s="123"/>
      <c r="H1274" s="123"/>
      <c r="I1274" s="123"/>
      <c r="J1274" s="123"/>
    </row>
    <row r="1275" spans="1:10" ht="12.75">
      <c r="A1275" s="123"/>
      <c r="B1275" s="123"/>
      <c r="C1275" s="123"/>
      <c r="D1275" s="123"/>
      <c r="E1275" s="123"/>
      <c r="F1275" s="123"/>
      <c r="G1275" s="123"/>
      <c r="H1275" s="123"/>
      <c r="I1275" s="123"/>
      <c r="J1275" s="123"/>
    </row>
    <row r="1276" spans="1:10" ht="12.75">
      <c r="A1276" s="123"/>
      <c r="B1276" s="123"/>
      <c r="C1276" s="123"/>
      <c r="D1276" s="123"/>
      <c r="E1276" s="123"/>
      <c r="F1276" s="123"/>
      <c r="G1276" s="123"/>
      <c r="H1276" s="123"/>
      <c r="I1276" s="123"/>
      <c r="J1276" s="123"/>
    </row>
    <row r="1277" spans="1:10" ht="12.75">
      <c r="A1277" s="123"/>
      <c r="B1277" s="123"/>
      <c r="C1277" s="123"/>
      <c r="D1277" s="123"/>
      <c r="E1277" s="123"/>
      <c r="F1277" s="123"/>
      <c r="G1277" s="123"/>
      <c r="H1277" s="123"/>
      <c r="I1277" s="123"/>
      <c r="J1277" s="123"/>
    </row>
    <row r="1278" spans="1:10" ht="12.75">
      <c r="A1278" s="123"/>
      <c r="B1278" s="123"/>
      <c r="C1278" s="123"/>
      <c r="D1278" s="123"/>
      <c r="E1278" s="123"/>
      <c r="F1278" s="123"/>
      <c r="G1278" s="123"/>
      <c r="H1278" s="123"/>
      <c r="I1278" s="123"/>
      <c r="J1278" s="123"/>
    </row>
    <row r="1279" spans="1:10" ht="12.75">
      <c r="A1279" s="123"/>
      <c r="B1279" s="123"/>
      <c r="C1279" s="123"/>
      <c r="D1279" s="123"/>
      <c r="E1279" s="123"/>
      <c r="F1279" s="123"/>
      <c r="G1279" s="123"/>
      <c r="H1279" s="123"/>
      <c r="I1279" s="123"/>
      <c r="J1279" s="123"/>
    </row>
    <row r="1280" spans="1:10" ht="12.75">
      <c r="A1280" s="123"/>
      <c r="B1280" s="123"/>
      <c r="C1280" s="123"/>
      <c r="D1280" s="123"/>
      <c r="E1280" s="123"/>
      <c r="F1280" s="123"/>
      <c r="G1280" s="123"/>
      <c r="H1280" s="123"/>
      <c r="I1280" s="123"/>
      <c r="J1280" s="123"/>
    </row>
    <row r="1281" spans="1:10" ht="12.75">
      <c r="A1281" s="123"/>
      <c r="B1281" s="123"/>
      <c r="C1281" s="123"/>
      <c r="D1281" s="123"/>
      <c r="E1281" s="123"/>
      <c r="F1281" s="123"/>
      <c r="G1281" s="123"/>
      <c r="H1281" s="123"/>
      <c r="I1281" s="123"/>
      <c r="J1281" s="123"/>
    </row>
    <row r="1282" spans="1:10" ht="12.75">
      <c r="A1282" s="123"/>
      <c r="B1282" s="123"/>
      <c r="C1282" s="123"/>
      <c r="D1282" s="123"/>
      <c r="E1282" s="123"/>
      <c r="F1282" s="123"/>
      <c r="G1282" s="123"/>
      <c r="H1282" s="123"/>
      <c r="I1282" s="123"/>
      <c r="J1282" s="123"/>
    </row>
    <row r="1283" spans="1:10" ht="12.75">
      <c r="A1283" s="123"/>
      <c r="B1283" s="123"/>
      <c r="C1283" s="123"/>
      <c r="D1283" s="123"/>
      <c r="E1283" s="123"/>
      <c r="F1283" s="123"/>
      <c r="G1283" s="123"/>
      <c r="H1283" s="123"/>
      <c r="I1283" s="123"/>
      <c r="J1283" s="123"/>
    </row>
    <row r="1284" spans="1:10" ht="12.75">
      <c r="A1284" s="123"/>
      <c r="B1284" s="123"/>
      <c r="C1284" s="123"/>
      <c r="D1284" s="123"/>
      <c r="E1284" s="123"/>
      <c r="F1284" s="123"/>
      <c r="G1284" s="123"/>
      <c r="H1284" s="123"/>
      <c r="I1284" s="123"/>
      <c r="J1284" s="123"/>
    </row>
    <row r="1285" spans="1:10" ht="12.75">
      <c r="A1285" s="123"/>
      <c r="B1285" s="123"/>
      <c r="C1285" s="123"/>
      <c r="D1285" s="123"/>
      <c r="E1285" s="123"/>
      <c r="F1285" s="123"/>
      <c r="G1285" s="123"/>
      <c r="H1285" s="123"/>
      <c r="I1285" s="123"/>
      <c r="J1285" s="123"/>
    </row>
    <row r="1286" spans="1:10" ht="12.75">
      <c r="A1286" s="123"/>
      <c r="B1286" s="123"/>
      <c r="C1286" s="123"/>
      <c r="D1286" s="123"/>
      <c r="E1286" s="123"/>
      <c r="F1286" s="123"/>
      <c r="G1286" s="123"/>
      <c r="H1286" s="123"/>
      <c r="I1286" s="123"/>
      <c r="J1286" s="123"/>
    </row>
    <row r="1287" spans="1:10" ht="12.75">
      <c r="A1287" s="123"/>
      <c r="B1287" s="123"/>
      <c r="C1287" s="123"/>
      <c r="D1287" s="123"/>
      <c r="E1287" s="123"/>
      <c r="F1287" s="123"/>
      <c r="G1287" s="123"/>
      <c r="H1287" s="123"/>
      <c r="I1287" s="123"/>
      <c r="J1287" s="123"/>
    </row>
    <row r="1288" spans="1:10" ht="12.75">
      <c r="A1288" s="123"/>
      <c r="B1288" s="123"/>
      <c r="C1288" s="123"/>
      <c r="D1288" s="123"/>
      <c r="E1288" s="123"/>
      <c r="F1288" s="123"/>
      <c r="G1288" s="123"/>
      <c r="H1288" s="123"/>
      <c r="I1288" s="123"/>
      <c r="J1288" s="123"/>
    </row>
    <row r="1289" spans="1:10" ht="12.75">
      <c r="A1289" s="123"/>
      <c r="B1289" s="123"/>
      <c r="C1289" s="123"/>
      <c r="D1289" s="123"/>
      <c r="E1289" s="123"/>
      <c r="F1289" s="123"/>
      <c r="G1289" s="123"/>
      <c r="H1289" s="123"/>
      <c r="I1289" s="123"/>
      <c r="J1289" s="123"/>
    </row>
    <row r="1290" spans="1:10" ht="12.75">
      <c r="A1290" s="123"/>
      <c r="B1290" s="123"/>
      <c r="C1290" s="123"/>
      <c r="D1290" s="123"/>
      <c r="E1290" s="123"/>
      <c r="F1290" s="123"/>
      <c r="G1290" s="123"/>
      <c r="H1290" s="123"/>
      <c r="I1290" s="123"/>
      <c r="J1290" s="123"/>
    </row>
    <row r="1291" spans="1:10" ht="12.75">
      <c r="A1291" s="123"/>
      <c r="B1291" s="123"/>
      <c r="C1291" s="123"/>
      <c r="D1291" s="123"/>
      <c r="E1291" s="123"/>
      <c r="F1291" s="123"/>
      <c r="G1291" s="123"/>
      <c r="H1291" s="123"/>
      <c r="I1291" s="123"/>
      <c r="J1291" s="123"/>
    </row>
    <row r="1292" spans="1:10" ht="12.75">
      <c r="A1292" s="123"/>
      <c r="B1292" s="123"/>
      <c r="C1292" s="123"/>
      <c r="D1292" s="123"/>
      <c r="E1292" s="123"/>
      <c r="F1292" s="123"/>
      <c r="G1292" s="123"/>
      <c r="H1292" s="123"/>
      <c r="I1292" s="123"/>
      <c r="J1292" s="123"/>
    </row>
    <row r="1293" spans="1:10" ht="12.75">
      <c r="A1293" s="123"/>
      <c r="B1293" s="123"/>
      <c r="C1293" s="123"/>
      <c r="D1293" s="123"/>
      <c r="E1293" s="123"/>
      <c r="F1293" s="123"/>
      <c r="G1293" s="123"/>
      <c r="H1293" s="123"/>
      <c r="I1293" s="123"/>
      <c r="J1293" s="123"/>
    </row>
    <row r="1294" spans="1:10" ht="12.75">
      <c r="A1294" s="123"/>
      <c r="B1294" s="123"/>
      <c r="C1294" s="123"/>
      <c r="D1294" s="123"/>
      <c r="E1294" s="123"/>
      <c r="F1294" s="123"/>
      <c r="G1294" s="123"/>
      <c r="H1294" s="123"/>
      <c r="I1294" s="123"/>
      <c r="J1294" s="123"/>
    </row>
    <row r="1295" spans="1:10" ht="12.75">
      <c r="A1295" s="123"/>
      <c r="B1295" s="123"/>
      <c r="C1295" s="123"/>
      <c r="D1295" s="123"/>
      <c r="E1295" s="123"/>
      <c r="F1295" s="123"/>
      <c r="G1295" s="123"/>
      <c r="H1295" s="123"/>
      <c r="I1295" s="123"/>
      <c r="J1295" s="123"/>
    </row>
    <row r="1296" spans="1:10" ht="12.75">
      <c r="A1296" s="123"/>
      <c r="B1296" s="123"/>
      <c r="C1296" s="123"/>
      <c r="D1296" s="123"/>
      <c r="E1296" s="123"/>
      <c r="F1296" s="123"/>
      <c r="G1296" s="123"/>
      <c r="H1296" s="123"/>
      <c r="I1296" s="123"/>
      <c r="J1296" s="123"/>
    </row>
    <row r="1297" spans="1:10" ht="12.75">
      <c r="A1297" s="123"/>
      <c r="B1297" s="123"/>
      <c r="C1297" s="123"/>
      <c r="D1297" s="123"/>
      <c r="E1297" s="123"/>
      <c r="F1297" s="123"/>
      <c r="G1297" s="123"/>
      <c r="H1297" s="123"/>
      <c r="I1297" s="123"/>
      <c r="J1297" s="123"/>
    </row>
    <row r="1298" spans="1:10" ht="12.75">
      <c r="A1298" s="123"/>
      <c r="B1298" s="123"/>
      <c r="C1298" s="123"/>
      <c r="D1298" s="123"/>
      <c r="E1298" s="123"/>
      <c r="F1298" s="123"/>
      <c r="G1298" s="123"/>
      <c r="H1298" s="123"/>
      <c r="I1298" s="123"/>
      <c r="J1298" s="123"/>
    </row>
    <row r="1299" spans="1:10" ht="12.75">
      <c r="A1299" s="123"/>
      <c r="B1299" s="123"/>
      <c r="C1299" s="123"/>
      <c r="D1299" s="123"/>
      <c r="E1299" s="123"/>
      <c r="F1299" s="123"/>
      <c r="G1299" s="123"/>
      <c r="H1299" s="123"/>
      <c r="I1299" s="123"/>
      <c r="J1299" s="123"/>
    </row>
    <row r="1300" spans="1:10" ht="12.75">
      <c r="A1300" s="123"/>
      <c r="B1300" s="123"/>
      <c r="C1300" s="123"/>
      <c r="D1300" s="123"/>
      <c r="E1300" s="123"/>
      <c r="F1300" s="123"/>
      <c r="G1300" s="123"/>
      <c r="H1300" s="123"/>
      <c r="I1300" s="123"/>
      <c r="J1300" s="123"/>
    </row>
    <row r="1301" spans="1:10" ht="12.75">
      <c r="A1301" s="123"/>
      <c r="B1301" s="123"/>
      <c r="C1301" s="123"/>
      <c r="D1301" s="123"/>
      <c r="E1301" s="123"/>
      <c r="F1301" s="123"/>
      <c r="G1301" s="123"/>
      <c r="H1301" s="123"/>
      <c r="I1301" s="123"/>
      <c r="J1301" s="123"/>
    </row>
    <row r="1302" spans="1:10" ht="12.75">
      <c r="A1302" s="123"/>
      <c r="B1302" s="123"/>
      <c r="C1302" s="123"/>
      <c r="D1302" s="123"/>
      <c r="E1302" s="123"/>
      <c r="F1302" s="123"/>
      <c r="G1302" s="123"/>
      <c r="H1302" s="123"/>
      <c r="I1302" s="123"/>
      <c r="J1302" s="123"/>
    </row>
    <row r="1303" spans="1:10" ht="12.75">
      <c r="A1303" s="123"/>
      <c r="B1303" s="123"/>
      <c r="C1303" s="123"/>
      <c r="D1303" s="123"/>
      <c r="E1303" s="123"/>
      <c r="F1303" s="123"/>
      <c r="G1303" s="123"/>
      <c r="H1303" s="123"/>
      <c r="I1303" s="123"/>
      <c r="J1303" s="123"/>
    </row>
    <row r="1304" spans="1:10" ht="12.75">
      <c r="A1304" s="123"/>
      <c r="B1304" s="123"/>
      <c r="C1304" s="123"/>
      <c r="D1304" s="123"/>
      <c r="E1304" s="123"/>
      <c r="F1304" s="123"/>
      <c r="G1304" s="123"/>
      <c r="H1304" s="123"/>
      <c r="I1304" s="123"/>
      <c r="J1304" s="123"/>
    </row>
    <row r="1305" spans="1:10" ht="12.75">
      <c r="A1305" s="123"/>
      <c r="B1305" s="123"/>
      <c r="C1305" s="123"/>
      <c r="D1305" s="123"/>
      <c r="E1305" s="123"/>
      <c r="F1305" s="123"/>
      <c r="G1305" s="123"/>
      <c r="H1305" s="123"/>
      <c r="I1305" s="123"/>
      <c r="J1305" s="123"/>
    </row>
    <row r="1306" spans="1:10" ht="12.75">
      <c r="A1306" s="123"/>
      <c r="B1306" s="123"/>
      <c r="C1306" s="123"/>
      <c r="D1306" s="123"/>
      <c r="E1306" s="123"/>
      <c r="F1306" s="123"/>
      <c r="G1306" s="123"/>
      <c r="H1306" s="123"/>
      <c r="I1306" s="123"/>
      <c r="J1306" s="123"/>
    </row>
    <row r="1307" spans="1:10" ht="12.75">
      <c r="A1307" s="123"/>
      <c r="B1307" s="123"/>
      <c r="C1307" s="123"/>
      <c r="D1307" s="123"/>
      <c r="E1307" s="123"/>
      <c r="F1307" s="123"/>
      <c r="G1307" s="123"/>
      <c r="H1307" s="123"/>
      <c r="I1307" s="123"/>
      <c r="J1307" s="123"/>
    </row>
    <row r="1308" spans="1:10" ht="12.75">
      <c r="A1308" s="123"/>
      <c r="B1308" s="123"/>
      <c r="C1308" s="123"/>
      <c r="D1308" s="123"/>
      <c r="E1308" s="123"/>
      <c r="F1308" s="123"/>
      <c r="G1308" s="123"/>
      <c r="H1308" s="123"/>
      <c r="I1308" s="123"/>
      <c r="J1308" s="123"/>
    </row>
    <row r="1309" spans="1:10" ht="12.75">
      <c r="A1309" s="123"/>
      <c r="B1309" s="123"/>
      <c r="C1309" s="123"/>
      <c r="D1309" s="123"/>
      <c r="E1309" s="123"/>
      <c r="F1309" s="123"/>
      <c r="G1309" s="123"/>
      <c r="H1309" s="123"/>
      <c r="I1309" s="123"/>
      <c r="J1309" s="123"/>
    </row>
    <row r="1310" spans="1:10" ht="12.75">
      <c r="A1310" s="123"/>
      <c r="B1310" s="123"/>
      <c r="C1310" s="123"/>
      <c r="D1310" s="123"/>
      <c r="E1310" s="123"/>
      <c r="F1310" s="123"/>
      <c r="G1310" s="123"/>
      <c r="H1310" s="123"/>
      <c r="I1310" s="123"/>
      <c r="J1310" s="123"/>
    </row>
    <row r="1311" spans="1:10" ht="12.75">
      <c r="A1311" s="123"/>
      <c r="B1311" s="123"/>
      <c r="C1311" s="123"/>
      <c r="D1311" s="123"/>
      <c r="E1311" s="123"/>
      <c r="F1311" s="123"/>
      <c r="G1311" s="123"/>
      <c r="H1311" s="123"/>
      <c r="I1311" s="123"/>
      <c r="J1311" s="123"/>
    </row>
    <row r="1312" spans="1:10" ht="12.75">
      <c r="A1312" s="123"/>
      <c r="B1312" s="123"/>
      <c r="C1312" s="123"/>
      <c r="D1312" s="123"/>
      <c r="E1312" s="123"/>
      <c r="F1312" s="123"/>
      <c r="G1312" s="123"/>
      <c r="H1312" s="123"/>
      <c r="I1312" s="123"/>
      <c r="J1312" s="123"/>
    </row>
    <row r="1313" spans="1:10" ht="12.75">
      <c r="A1313" s="123"/>
      <c r="B1313" s="123"/>
      <c r="C1313" s="123"/>
      <c r="D1313" s="123"/>
      <c r="E1313" s="123"/>
      <c r="F1313" s="123"/>
      <c r="G1313" s="123"/>
      <c r="H1313" s="123"/>
      <c r="I1313" s="123"/>
      <c r="J1313" s="123"/>
    </row>
    <row r="1314" spans="1:10" ht="12.75">
      <c r="A1314" s="123"/>
      <c r="B1314" s="123"/>
      <c r="C1314" s="123"/>
      <c r="D1314" s="123"/>
      <c r="E1314" s="123"/>
      <c r="F1314" s="123"/>
      <c r="G1314" s="123"/>
      <c r="H1314" s="123"/>
      <c r="I1314" s="123"/>
      <c r="J1314" s="123"/>
    </row>
    <row r="1315" spans="1:10" ht="12.75">
      <c r="A1315" s="123"/>
      <c r="B1315" s="123"/>
      <c r="C1315" s="123"/>
      <c r="D1315" s="123"/>
      <c r="E1315" s="123"/>
      <c r="F1315" s="123"/>
      <c r="G1315" s="123"/>
      <c r="H1315" s="123"/>
      <c r="I1315" s="123"/>
      <c r="J1315" s="123"/>
    </row>
    <row r="1316" spans="1:10" ht="12.75">
      <c r="A1316" s="123"/>
      <c r="B1316" s="123"/>
      <c r="C1316" s="123"/>
      <c r="D1316" s="123"/>
      <c r="E1316" s="123"/>
      <c r="F1316" s="123"/>
      <c r="G1316" s="123"/>
      <c r="H1316" s="123"/>
      <c r="I1316" s="123"/>
      <c r="J1316" s="123"/>
    </row>
    <row r="1317" spans="1:10" ht="12.75">
      <c r="A1317" s="123"/>
      <c r="B1317" s="123"/>
      <c r="C1317" s="123"/>
      <c r="D1317" s="123"/>
      <c r="E1317" s="123"/>
      <c r="F1317" s="123"/>
      <c r="G1317" s="123"/>
      <c r="H1317" s="123"/>
      <c r="I1317" s="123"/>
      <c r="J1317" s="123"/>
    </row>
    <row r="1318" spans="1:10" ht="12.75">
      <c r="A1318" s="123"/>
      <c r="B1318" s="123"/>
      <c r="C1318" s="123"/>
      <c r="D1318" s="123"/>
      <c r="E1318" s="123"/>
      <c r="F1318" s="123"/>
      <c r="G1318" s="123"/>
      <c r="H1318" s="123"/>
      <c r="I1318" s="123"/>
      <c r="J1318" s="123"/>
    </row>
    <row r="1319" spans="1:10" ht="12.75">
      <c r="A1319" s="123"/>
      <c r="B1319" s="123"/>
      <c r="C1319" s="123"/>
      <c r="D1319" s="123"/>
      <c r="E1319" s="123"/>
      <c r="F1319" s="123"/>
      <c r="G1319" s="123"/>
      <c r="H1319" s="123"/>
      <c r="I1319" s="123"/>
      <c r="J1319" s="123"/>
    </row>
    <row r="1320" spans="1:10" ht="12.75">
      <c r="A1320" s="123"/>
      <c r="B1320" s="123"/>
      <c r="C1320" s="123"/>
      <c r="D1320" s="123"/>
      <c r="E1320" s="123"/>
      <c r="F1320" s="123"/>
      <c r="G1320" s="123"/>
      <c r="H1320" s="123"/>
      <c r="I1320" s="123"/>
      <c r="J1320" s="123"/>
    </row>
    <row r="1321" spans="1:10" ht="12.75">
      <c r="A1321" s="123"/>
      <c r="B1321" s="123"/>
      <c r="C1321" s="123"/>
      <c r="D1321" s="123"/>
      <c r="E1321" s="123"/>
      <c r="F1321" s="123"/>
      <c r="G1321" s="123"/>
      <c r="H1321" s="123"/>
      <c r="I1321" s="123"/>
      <c r="J1321" s="123"/>
    </row>
    <row r="1322" spans="1:10" ht="12.75">
      <c r="A1322" s="123"/>
      <c r="B1322" s="123"/>
      <c r="C1322" s="123"/>
      <c r="D1322" s="123"/>
      <c r="E1322" s="123"/>
      <c r="F1322" s="123"/>
      <c r="G1322" s="123"/>
      <c r="H1322" s="123"/>
      <c r="I1322" s="123"/>
      <c r="J1322" s="123"/>
    </row>
    <row r="1323" spans="1:10" ht="12.75">
      <c r="A1323" s="123"/>
      <c r="B1323" s="123"/>
      <c r="C1323" s="123"/>
      <c r="D1323" s="123"/>
      <c r="E1323" s="123"/>
      <c r="F1323" s="123"/>
      <c r="G1323" s="123"/>
      <c r="H1323" s="123"/>
      <c r="I1323" s="123"/>
      <c r="J1323" s="123"/>
    </row>
    <row r="1324" spans="1:10" ht="12.75">
      <c r="A1324" s="123"/>
      <c r="B1324" s="123"/>
      <c r="C1324" s="123"/>
      <c r="D1324" s="123"/>
      <c r="E1324" s="123"/>
      <c r="F1324" s="123"/>
      <c r="G1324" s="123"/>
      <c r="H1324" s="123"/>
      <c r="I1324" s="123"/>
      <c r="J1324" s="123"/>
    </row>
    <row r="1325" spans="1:10" ht="12.75">
      <c r="A1325" s="123"/>
      <c r="B1325" s="123"/>
      <c r="C1325" s="123"/>
      <c r="D1325" s="123"/>
      <c r="E1325" s="123"/>
      <c r="F1325" s="123"/>
      <c r="G1325" s="123"/>
      <c r="H1325" s="123"/>
      <c r="I1325" s="123"/>
      <c r="J1325" s="123"/>
    </row>
    <row r="1326" spans="1:10" ht="12.75">
      <c r="A1326" s="123"/>
      <c r="B1326" s="123"/>
      <c r="C1326" s="123"/>
      <c r="D1326" s="123"/>
      <c r="E1326" s="123"/>
      <c r="F1326" s="123"/>
      <c r="G1326" s="123"/>
      <c r="H1326" s="123"/>
      <c r="I1326" s="123"/>
      <c r="J1326" s="123"/>
    </row>
    <row r="1327" spans="1:10" ht="12.75">
      <c r="A1327" s="123"/>
      <c r="B1327" s="123"/>
      <c r="C1327" s="123"/>
      <c r="D1327" s="123"/>
      <c r="E1327" s="123"/>
      <c r="F1327" s="123"/>
      <c r="G1327" s="123"/>
      <c r="H1327" s="123"/>
      <c r="I1327" s="123"/>
      <c r="J1327" s="123"/>
    </row>
    <row r="1328" spans="1:10" ht="12.75">
      <c r="A1328" s="123"/>
      <c r="B1328" s="123"/>
      <c r="C1328" s="123"/>
      <c r="D1328" s="123"/>
      <c r="E1328" s="123"/>
      <c r="F1328" s="123"/>
      <c r="G1328" s="123"/>
      <c r="H1328" s="123"/>
      <c r="I1328" s="123"/>
      <c r="J1328" s="123"/>
    </row>
    <row r="1329" spans="1:10" ht="12.75">
      <c r="A1329" s="123"/>
      <c r="B1329" s="123"/>
      <c r="C1329" s="123"/>
      <c r="D1329" s="123"/>
      <c r="E1329" s="123"/>
      <c r="F1329" s="123"/>
      <c r="G1329" s="123"/>
      <c r="H1329" s="123"/>
      <c r="I1329" s="123"/>
      <c r="J1329" s="123"/>
    </row>
    <row r="1330" spans="1:10" ht="12.75">
      <c r="A1330" s="123"/>
      <c r="B1330" s="123"/>
      <c r="C1330" s="123"/>
      <c r="D1330" s="123"/>
      <c r="E1330" s="123"/>
      <c r="F1330" s="123"/>
      <c r="G1330" s="123"/>
      <c r="H1330" s="123"/>
      <c r="I1330" s="123"/>
      <c r="J1330" s="123"/>
    </row>
    <row r="1331" spans="1:10" ht="12.75">
      <c r="A1331" s="123"/>
      <c r="B1331" s="123"/>
      <c r="C1331" s="123"/>
      <c r="D1331" s="123"/>
      <c r="E1331" s="123"/>
      <c r="F1331" s="123"/>
      <c r="G1331" s="123"/>
      <c r="H1331" s="123"/>
      <c r="I1331" s="123"/>
      <c r="J1331" s="123"/>
    </row>
    <row r="1332" spans="1:10" ht="12.75">
      <c r="A1332" s="123"/>
      <c r="B1332" s="123"/>
      <c r="C1332" s="123"/>
      <c r="D1332" s="123"/>
      <c r="E1332" s="123"/>
      <c r="F1332" s="123"/>
      <c r="G1332" s="123"/>
      <c r="H1332" s="123"/>
      <c r="I1332" s="123"/>
      <c r="J1332" s="123"/>
    </row>
    <row r="1333" spans="1:10" ht="12.75">
      <c r="A1333" s="123"/>
      <c r="B1333" s="123"/>
      <c r="C1333" s="123"/>
      <c r="D1333" s="123"/>
      <c r="E1333" s="123"/>
      <c r="F1333" s="123"/>
      <c r="G1333" s="123"/>
      <c r="H1333" s="123"/>
      <c r="I1333" s="123"/>
      <c r="J1333" s="123"/>
    </row>
    <row r="1334" spans="1:10" ht="12.75">
      <c r="A1334" s="123"/>
      <c r="B1334" s="123"/>
      <c r="C1334" s="123"/>
      <c r="D1334" s="123"/>
      <c r="E1334" s="123"/>
      <c r="F1334" s="123"/>
      <c r="G1334" s="123"/>
      <c r="H1334" s="123"/>
      <c r="I1334" s="123"/>
      <c r="J1334" s="123"/>
    </row>
    <row r="1335" spans="1:10" ht="12.75">
      <c r="A1335" s="123"/>
      <c r="B1335" s="123"/>
      <c r="C1335" s="123"/>
      <c r="D1335" s="123"/>
      <c r="E1335" s="123"/>
      <c r="F1335" s="123"/>
      <c r="G1335" s="123"/>
      <c r="H1335" s="123"/>
      <c r="I1335" s="123"/>
      <c r="J1335" s="123"/>
    </row>
    <row r="1336" spans="1:10" ht="12.75">
      <c r="A1336" s="123"/>
      <c r="B1336" s="123"/>
      <c r="C1336" s="123"/>
      <c r="D1336" s="123"/>
      <c r="E1336" s="123"/>
      <c r="F1336" s="123"/>
      <c r="G1336" s="123"/>
      <c r="H1336" s="123"/>
      <c r="I1336" s="123"/>
      <c r="J1336" s="123"/>
    </row>
    <row r="1337" spans="1:10" ht="12.75">
      <c r="A1337" s="123"/>
      <c r="B1337" s="123"/>
      <c r="C1337" s="123"/>
      <c r="D1337" s="123"/>
      <c r="E1337" s="123"/>
      <c r="F1337" s="123"/>
      <c r="G1337" s="123"/>
      <c r="H1337" s="123"/>
      <c r="I1337" s="123"/>
      <c r="J1337" s="123"/>
    </row>
    <row r="1338" spans="1:10" ht="12.75">
      <c r="A1338" s="123"/>
      <c r="B1338" s="123"/>
      <c r="C1338" s="123"/>
      <c r="D1338" s="123"/>
      <c r="E1338" s="123"/>
      <c r="F1338" s="123"/>
      <c r="G1338" s="123"/>
      <c r="H1338" s="123"/>
      <c r="I1338" s="123"/>
      <c r="J1338" s="123"/>
    </row>
    <row r="1339" spans="1:10" ht="12.75">
      <c r="A1339" s="123"/>
      <c r="B1339" s="123"/>
      <c r="C1339" s="123"/>
      <c r="D1339" s="123"/>
      <c r="E1339" s="123"/>
      <c r="F1339" s="123"/>
      <c r="G1339" s="123"/>
      <c r="H1339" s="123"/>
      <c r="I1339" s="123"/>
      <c r="J1339" s="123"/>
    </row>
    <row r="1340" spans="1:10" ht="12.75">
      <c r="A1340" s="123"/>
      <c r="B1340" s="123"/>
      <c r="C1340" s="123"/>
      <c r="D1340" s="123"/>
      <c r="E1340" s="123"/>
      <c r="F1340" s="123"/>
      <c r="G1340" s="123"/>
      <c r="H1340" s="123"/>
      <c r="I1340" s="123"/>
      <c r="J1340" s="123"/>
    </row>
    <row r="1341" spans="1:10" ht="12.75">
      <c r="A1341" s="123"/>
      <c r="B1341" s="123"/>
      <c r="C1341" s="123"/>
      <c r="D1341" s="123"/>
      <c r="E1341" s="123"/>
      <c r="F1341" s="123"/>
      <c r="G1341" s="123"/>
      <c r="H1341" s="123"/>
      <c r="I1341" s="123"/>
      <c r="J1341" s="123"/>
    </row>
    <row r="1342" spans="1:10" ht="12.75">
      <c r="A1342" s="123"/>
      <c r="B1342" s="123"/>
      <c r="C1342" s="123"/>
      <c r="D1342" s="123"/>
      <c r="E1342" s="123"/>
      <c r="F1342" s="123"/>
      <c r="G1342" s="123"/>
      <c r="H1342" s="123"/>
      <c r="I1342" s="123"/>
      <c r="J1342" s="123"/>
    </row>
    <row r="1343" spans="1:10" ht="12.75">
      <c r="A1343" s="123"/>
      <c r="B1343" s="123"/>
      <c r="C1343" s="123"/>
      <c r="D1343" s="123"/>
      <c r="E1343" s="123"/>
      <c r="F1343" s="123"/>
      <c r="G1343" s="123"/>
      <c r="H1343" s="123"/>
      <c r="I1343" s="123"/>
      <c r="J1343" s="123"/>
    </row>
    <row r="1344" spans="1:10" ht="12.75">
      <c r="A1344" s="123"/>
      <c r="B1344" s="123"/>
      <c r="C1344" s="123"/>
      <c r="D1344" s="123"/>
      <c r="E1344" s="123"/>
      <c r="F1344" s="123"/>
      <c r="G1344" s="123"/>
      <c r="H1344" s="123"/>
      <c r="I1344" s="123"/>
      <c r="J1344" s="123"/>
    </row>
    <row r="1345" spans="1:10" ht="12.75">
      <c r="A1345" s="123"/>
      <c r="B1345" s="123"/>
      <c r="C1345" s="123"/>
      <c r="D1345" s="123"/>
      <c r="E1345" s="123"/>
      <c r="F1345" s="123"/>
      <c r="G1345" s="123"/>
      <c r="H1345" s="123"/>
      <c r="I1345" s="123"/>
      <c r="J1345" s="123"/>
    </row>
    <row r="1346" spans="1:10" ht="12.75">
      <c r="A1346" s="123"/>
      <c r="B1346" s="123"/>
      <c r="C1346" s="123"/>
      <c r="D1346" s="123"/>
      <c r="E1346" s="123"/>
      <c r="F1346" s="123"/>
      <c r="G1346" s="123"/>
      <c r="H1346" s="123"/>
      <c r="I1346" s="123"/>
      <c r="J1346" s="123"/>
    </row>
    <row r="1347" spans="1:10" ht="12.75">
      <c r="A1347" s="123"/>
      <c r="B1347" s="123"/>
      <c r="C1347" s="123"/>
      <c r="D1347" s="123"/>
      <c r="E1347" s="123"/>
      <c r="F1347" s="123"/>
      <c r="G1347" s="123"/>
      <c r="H1347" s="123"/>
      <c r="I1347" s="123"/>
      <c r="J1347" s="123"/>
    </row>
    <row r="1348" spans="1:10" ht="12.75">
      <c r="A1348" s="123"/>
      <c r="B1348" s="123"/>
      <c r="C1348" s="123"/>
      <c r="D1348" s="123"/>
      <c r="E1348" s="123"/>
      <c r="F1348" s="123"/>
      <c r="G1348" s="123"/>
      <c r="H1348" s="123"/>
      <c r="I1348" s="123"/>
      <c r="J1348" s="123"/>
    </row>
    <row r="1349" spans="1:10" ht="12.75">
      <c r="A1349" s="123"/>
      <c r="B1349" s="123"/>
      <c r="C1349" s="123"/>
      <c r="D1349" s="123"/>
      <c r="E1349" s="123"/>
      <c r="F1349" s="123"/>
      <c r="G1349" s="123"/>
      <c r="H1349" s="123"/>
      <c r="I1349" s="123"/>
      <c r="J1349" s="123"/>
    </row>
    <row r="1350" spans="1:10" ht="12.75">
      <c r="A1350" s="123"/>
      <c r="B1350" s="123"/>
      <c r="C1350" s="123"/>
      <c r="D1350" s="123"/>
      <c r="E1350" s="123"/>
      <c r="F1350" s="123"/>
      <c r="G1350" s="123"/>
      <c r="H1350" s="123"/>
      <c r="I1350" s="123"/>
      <c r="J1350" s="123"/>
    </row>
    <row r="1351" spans="1:10" ht="12.75">
      <c r="A1351" s="123"/>
      <c r="B1351" s="123"/>
      <c r="C1351" s="123"/>
      <c r="D1351" s="123"/>
      <c r="E1351" s="123"/>
      <c r="F1351" s="123"/>
      <c r="G1351" s="123"/>
      <c r="H1351" s="123"/>
      <c r="I1351" s="123"/>
      <c r="J1351" s="123"/>
    </row>
    <row r="1352" spans="1:10" ht="12.75">
      <c r="A1352" s="123"/>
      <c r="B1352" s="123"/>
      <c r="C1352" s="123"/>
      <c r="D1352" s="123"/>
      <c r="E1352" s="123"/>
      <c r="F1352" s="123"/>
      <c r="G1352" s="123"/>
      <c r="H1352" s="123"/>
      <c r="I1352" s="123"/>
      <c r="J1352" s="123"/>
    </row>
    <row r="1353" spans="1:10" ht="12.75">
      <c r="A1353" s="123"/>
      <c r="B1353" s="123"/>
      <c r="C1353" s="123"/>
      <c r="D1353" s="123"/>
      <c r="E1353" s="123"/>
      <c r="F1353" s="123"/>
      <c r="G1353" s="123"/>
      <c r="H1353" s="123"/>
      <c r="I1353" s="123"/>
      <c r="J1353" s="123"/>
    </row>
    <row r="1354" spans="1:10" ht="12.75">
      <c r="A1354" s="123"/>
      <c r="B1354" s="123"/>
      <c r="C1354" s="123"/>
      <c r="D1354" s="123"/>
      <c r="E1354" s="123"/>
      <c r="F1354" s="123"/>
      <c r="G1354" s="123"/>
      <c r="H1354" s="123"/>
      <c r="I1354" s="123"/>
      <c r="J1354" s="123"/>
    </row>
    <row r="1355" spans="1:10" ht="12.75">
      <c r="A1355" s="123"/>
      <c r="B1355" s="123"/>
      <c r="C1355" s="123"/>
      <c r="D1355" s="123"/>
      <c r="E1355" s="123"/>
      <c r="F1355" s="123"/>
      <c r="G1355" s="123"/>
      <c r="H1355" s="123"/>
      <c r="I1355" s="123"/>
      <c r="J1355" s="123"/>
    </row>
    <row r="1356" spans="1:10" ht="12.75">
      <c r="A1356" s="123"/>
      <c r="B1356" s="123"/>
      <c r="C1356" s="123"/>
      <c r="D1356" s="123"/>
      <c r="E1356" s="123"/>
      <c r="F1356" s="123"/>
      <c r="G1356" s="123"/>
      <c r="H1356" s="123"/>
      <c r="I1356" s="123"/>
      <c r="J1356" s="123"/>
    </row>
    <row r="1357" spans="1:10" ht="12.75">
      <c r="A1357" s="123"/>
      <c r="B1357" s="123"/>
      <c r="C1357" s="123"/>
      <c r="D1357" s="123"/>
      <c r="E1357" s="123"/>
      <c r="F1357" s="123"/>
      <c r="G1357" s="123"/>
      <c r="H1357" s="123"/>
      <c r="I1357" s="123"/>
      <c r="J1357" s="123"/>
    </row>
    <row r="1358" spans="1:10" ht="12.75">
      <c r="A1358" s="123"/>
      <c r="B1358" s="123"/>
      <c r="C1358" s="123"/>
      <c r="D1358" s="123"/>
      <c r="E1358" s="123"/>
      <c r="F1358" s="123"/>
      <c r="G1358" s="123"/>
      <c r="H1358" s="123"/>
      <c r="I1358" s="123"/>
      <c r="J1358" s="123"/>
    </row>
    <row r="1359" spans="1:10" ht="12.75">
      <c r="A1359" s="123"/>
      <c r="B1359" s="123"/>
      <c r="C1359" s="123"/>
      <c r="D1359" s="123"/>
      <c r="E1359" s="123"/>
      <c r="F1359" s="123"/>
      <c r="G1359" s="123"/>
      <c r="H1359" s="123"/>
      <c r="I1359" s="123"/>
      <c r="J1359" s="123"/>
    </row>
    <row r="1360" spans="1:10" ht="12.75">
      <c r="A1360" s="123"/>
      <c r="B1360" s="123"/>
      <c r="C1360" s="123"/>
      <c r="D1360" s="123"/>
      <c r="E1360" s="123"/>
      <c r="F1360" s="123"/>
      <c r="G1360" s="123"/>
      <c r="H1360" s="123"/>
      <c r="I1360" s="123"/>
      <c r="J1360" s="123"/>
    </row>
    <row r="1361" spans="1:10" ht="12.75">
      <c r="A1361" s="123"/>
      <c r="B1361" s="123"/>
      <c r="C1361" s="123"/>
      <c r="D1361" s="123"/>
      <c r="E1361" s="123"/>
      <c r="F1361" s="123"/>
      <c r="G1361" s="123"/>
      <c r="H1361" s="123"/>
      <c r="I1361" s="123"/>
      <c r="J1361" s="123"/>
    </row>
    <row r="1362" spans="1:10" ht="12.75">
      <c r="A1362" s="123"/>
      <c r="B1362" s="123"/>
      <c r="C1362" s="123"/>
      <c r="D1362" s="123"/>
      <c r="E1362" s="123"/>
      <c r="F1362" s="123"/>
      <c r="G1362" s="123"/>
      <c r="H1362" s="123"/>
      <c r="I1362" s="123"/>
      <c r="J1362" s="123"/>
    </row>
    <row r="1363" spans="1:10" ht="12.75">
      <c r="A1363" s="123"/>
      <c r="B1363" s="123"/>
      <c r="C1363" s="123"/>
      <c r="D1363" s="123"/>
      <c r="E1363" s="123"/>
      <c r="F1363" s="123"/>
      <c r="G1363" s="123"/>
      <c r="H1363" s="123"/>
      <c r="I1363" s="123"/>
      <c r="J1363" s="123"/>
    </row>
    <row r="1364" spans="1:10" ht="12.75">
      <c r="A1364" s="123"/>
      <c r="B1364" s="123"/>
      <c r="C1364" s="123"/>
      <c r="D1364" s="123"/>
      <c r="E1364" s="123"/>
      <c r="F1364" s="123"/>
      <c r="G1364" s="123"/>
      <c r="H1364" s="123"/>
      <c r="I1364" s="123"/>
      <c r="J1364" s="123"/>
    </row>
    <row r="1365" spans="1:10" ht="12.75">
      <c r="A1365" s="123"/>
      <c r="B1365" s="123"/>
      <c r="C1365" s="123"/>
      <c r="D1365" s="123"/>
      <c r="E1365" s="123"/>
      <c r="F1365" s="123"/>
      <c r="G1365" s="123"/>
      <c r="H1365" s="123"/>
      <c r="I1365" s="123"/>
      <c r="J1365" s="123"/>
    </row>
    <row r="1366" spans="1:10" ht="12.75">
      <c r="A1366" s="123"/>
      <c r="B1366" s="123"/>
      <c r="C1366" s="123"/>
      <c r="D1366" s="123"/>
      <c r="E1366" s="123"/>
      <c r="F1366" s="123"/>
      <c r="G1366" s="123"/>
      <c r="H1366" s="123"/>
      <c r="I1366" s="123"/>
      <c r="J1366" s="123"/>
    </row>
    <row r="1367" spans="1:10" ht="12.75">
      <c r="A1367" s="123"/>
      <c r="B1367" s="123"/>
      <c r="C1367" s="123"/>
      <c r="D1367" s="123"/>
      <c r="E1367" s="123"/>
      <c r="F1367" s="123"/>
      <c r="G1367" s="123"/>
      <c r="H1367" s="123"/>
      <c r="I1367" s="123"/>
      <c r="J1367" s="123"/>
    </row>
    <row r="1368" spans="1:10" ht="12.75">
      <c r="A1368" s="123"/>
      <c r="B1368" s="123"/>
      <c r="C1368" s="123"/>
      <c r="D1368" s="123"/>
      <c r="E1368" s="123"/>
      <c r="F1368" s="123"/>
      <c r="G1368" s="123"/>
      <c r="H1368" s="123"/>
      <c r="I1368" s="123"/>
      <c r="J1368" s="123"/>
    </row>
    <row r="1369" spans="1:10" ht="12.75">
      <c r="A1369" s="123"/>
      <c r="B1369" s="123"/>
      <c r="C1369" s="123"/>
      <c r="D1369" s="123"/>
      <c r="E1369" s="123"/>
      <c r="F1369" s="123"/>
      <c r="G1369" s="123"/>
      <c r="H1369" s="123"/>
      <c r="I1369" s="123"/>
      <c r="J1369" s="123"/>
    </row>
    <row r="1370" spans="1:10" ht="12.75">
      <c r="A1370" s="123"/>
      <c r="B1370" s="123"/>
      <c r="C1370" s="123"/>
      <c r="D1370" s="123"/>
      <c r="E1370" s="123"/>
      <c r="F1370" s="123"/>
      <c r="G1370" s="123"/>
      <c r="H1370" s="123"/>
      <c r="I1370" s="123"/>
      <c r="J1370" s="123"/>
    </row>
    <row r="1371" spans="1:10" ht="12.75">
      <c r="A1371" s="123"/>
      <c r="B1371" s="123"/>
      <c r="C1371" s="123"/>
      <c r="D1371" s="123"/>
      <c r="E1371" s="123"/>
      <c r="F1371" s="123"/>
      <c r="G1371" s="123"/>
      <c r="H1371" s="123"/>
      <c r="I1371" s="123"/>
      <c r="J1371" s="123"/>
    </row>
    <row r="1372" spans="1:10" ht="12.75">
      <c r="A1372" s="123"/>
      <c r="B1372" s="123"/>
      <c r="C1372" s="123"/>
      <c r="D1372" s="123"/>
      <c r="E1372" s="123"/>
      <c r="F1372" s="123"/>
      <c r="G1372" s="123"/>
      <c r="H1372" s="123"/>
      <c r="I1372" s="123"/>
      <c r="J1372" s="123"/>
    </row>
    <row r="1373" spans="1:10" ht="12.75">
      <c r="A1373" s="123"/>
      <c r="B1373" s="123"/>
      <c r="C1373" s="123"/>
      <c r="D1373" s="123"/>
      <c r="E1373" s="123"/>
      <c r="F1373" s="123"/>
      <c r="G1373" s="123"/>
      <c r="H1373" s="123"/>
      <c r="I1373" s="123"/>
      <c r="J1373" s="123"/>
    </row>
    <row r="1374" spans="1:10" ht="12.75">
      <c r="A1374" s="123"/>
      <c r="B1374" s="123"/>
      <c r="C1374" s="123"/>
      <c r="D1374" s="123"/>
      <c r="E1374" s="123"/>
      <c r="F1374" s="123"/>
      <c r="G1374" s="123"/>
      <c r="H1374" s="123"/>
      <c r="I1374" s="123"/>
      <c r="J1374" s="123"/>
    </row>
    <row r="1375" spans="1:10" ht="12.75">
      <c r="A1375" s="123"/>
      <c r="B1375" s="123"/>
      <c r="C1375" s="123"/>
      <c r="D1375" s="123"/>
      <c r="E1375" s="123"/>
      <c r="F1375" s="123"/>
      <c r="G1375" s="123"/>
      <c r="H1375" s="123"/>
      <c r="I1375" s="123"/>
      <c r="J1375" s="123"/>
    </row>
    <row r="1376" spans="1:10" ht="12.75">
      <c r="A1376" s="123"/>
      <c r="B1376" s="123"/>
      <c r="C1376" s="123"/>
      <c r="D1376" s="123"/>
      <c r="E1376" s="123"/>
      <c r="F1376" s="123"/>
      <c r="G1376" s="123"/>
      <c r="H1376" s="123"/>
      <c r="I1376" s="123"/>
      <c r="J1376" s="123"/>
    </row>
    <row r="1377" spans="1:10" ht="12.75">
      <c r="A1377" s="123"/>
      <c r="B1377" s="123"/>
      <c r="C1377" s="123"/>
      <c r="D1377" s="123"/>
      <c r="E1377" s="123"/>
      <c r="F1377" s="123"/>
      <c r="G1377" s="123"/>
      <c r="H1377" s="123"/>
      <c r="I1377" s="123"/>
      <c r="J1377" s="123"/>
    </row>
    <row r="1378" spans="1:10" ht="12.75">
      <c r="A1378" s="123"/>
      <c r="B1378" s="123"/>
      <c r="C1378" s="123"/>
      <c r="D1378" s="123"/>
      <c r="E1378" s="123"/>
      <c r="F1378" s="123"/>
      <c r="G1378" s="123"/>
      <c r="H1378" s="123"/>
      <c r="I1378" s="123"/>
      <c r="J1378" s="123"/>
    </row>
    <row r="1379" spans="1:10" ht="12.75">
      <c r="A1379" s="123"/>
      <c r="B1379" s="123"/>
      <c r="C1379" s="123"/>
      <c r="D1379" s="123"/>
      <c r="E1379" s="123"/>
      <c r="F1379" s="123"/>
      <c r="G1379" s="123"/>
      <c r="H1379" s="123"/>
      <c r="I1379" s="123"/>
      <c r="J1379" s="123"/>
    </row>
    <row r="1380" spans="1:10" ht="12.75">
      <c r="A1380" s="123"/>
      <c r="B1380" s="123"/>
      <c r="C1380" s="123"/>
      <c r="D1380" s="123"/>
      <c r="E1380" s="123"/>
      <c r="F1380" s="123"/>
      <c r="G1380" s="123"/>
      <c r="H1380" s="123"/>
      <c r="I1380" s="123"/>
      <c r="J1380" s="123"/>
    </row>
    <row r="1381" spans="1:10" ht="12.75">
      <c r="A1381" s="123"/>
      <c r="B1381" s="123"/>
      <c r="C1381" s="123"/>
      <c r="D1381" s="123"/>
      <c r="E1381" s="123"/>
      <c r="F1381" s="123"/>
      <c r="G1381" s="123"/>
      <c r="H1381" s="123"/>
      <c r="I1381" s="123"/>
      <c r="J1381" s="123"/>
    </row>
    <row r="1382" spans="1:10" ht="12.75">
      <c r="A1382" s="123"/>
      <c r="B1382" s="123"/>
      <c r="C1382" s="123"/>
      <c r="D1382" s="123"/>
      <c r="E1382" s="123"/>
      <c r="F1382" s="123"/>
      <c r="G1382" s="123"/>
      <c r="H1382" s="123"/>
      <c r="I1382" s="123"/>
      <c r="J1382" s="123"/>
    </row>
    <row r="1383" spans="1:10" ht="12.75">
      <c r="A1383" s="123"/>
      <c r="B1383" s="123"/>
      <c r="C1383" s="123"/>
      <c r="D1383" s="123"/>
      <c r="E1383" s="123"/>
      <c r="F1383" s="123"/>
      <c r="G1383" s="123"/>
      <c r="H1383" s="123"/>
      <c r="I1383" s="123"/>
      <c r="J1383" s="123"/>
    </row>
    <row r="1384" spans="1:10" ht="12.75">
      <c r="A1384" s="123"/>
      <c r="B1384" s="123"/>
      <c r="C1384" s="123"/>
      <c r="D1384" s="123"/>
      <c r="E1384" s="123"/>
      <c r="F1384" s="123"/>
      <c r="G1384" s="123"/>
      <c r="H1384" s="123"/>
      <c r="I1384" s="123"/>
      <c r="J1384" s="123"/>
    </row>
    <row r="1385" spans="1:10" ht="12.75">
      <c r="A1385" s="123"/>
      <c r="B1385" s="123"/>
      <c r="C1385" s="123"/>
      <c r="D1385" s="123"/>
      <c r="E1385" s="123"/>
      <c r="F1385" s="123"/>
      <c r="G1385" s="123"/>
      <c r="H1385" s="123"/>
      <c r="I1385" s="123"/>
      <c r="J1385" s="123"/>
    </row>
    <row r="1386" spans="1:10" ht="12.75">
      <c r="A1386" s="123"/>
      <c r="B1386" s="123"/>
      <c r="C1386" s="123"/>
      <c r="D1386" s="123"/>
      <c r="E1386" s="123"/>
      <c r="F1386" s="123"/>
      <c r="G1386" s="123"/>
      <c r="H1386" s="123"/>
      <c r="I1386" s="123"/>
      <c r="J1386" s="123"/>
    </row>
    <row r="1387" spans="1:10" ht="12.75">
      <c r="A1387" s="123"/>
      <c r="B1387" s="123"/>
      <c r="C1387" s="123"/>
      <c r="D1387" s="123"/>
      <c r="E1387" s="123"/>
      <c r="F1387" s="123"/>
      <c r="G1387" s="123"/>
      <c r="H1387" s="123"/>
      <c r="I1387" s="123"/>
      <c r="J1387" s="123"/>
    </row>
    <row r="1388" spans="1:10" ht="12.75">
      <c r="A1388" s="123"/>
      <c r="B1388" s="123"/>
      <c r="C1388" s="123"/>
      <c r="D1388" s="123"/>
      <c r="E1388" s="123"/>
      <c r="F1388" s="123"/>
      <c r="G1388" s="123"/>
      <c r="H1388" s="123"/>
      <c r="I1388" s="123"/>
      <c r="J1388" s="123"/>
    </row>
    <row r="1389" spans="1:10" ht="12.75">
      <c r="A1389" s="123"/>
      <c r="B1389" s="123"/>
      <c r="C1389" s="123"/>
      <c r="D1389" s="123"/>
      <c r="E1389" s="123"/>
      <c r="F1389" s="123"/>
      <c r="G1389" s="123"/>
      <c r="H1389" s="123"/>
      <c r="I1389" s="123"/>
      <c r="J1389" s="123"/>
    </row>
    <row r="1390" spans="1:10" ht="12.75">
      <c r="A1390" s="123"/>
      <c r="B1390" s="123"/>
      <c r="C1390" s="123"/>
      <c r="D1390" s="123"/>
      <c r="E1390" s="123"/>
      <c r="F1390" s="123"/>
      <c r="G1390" s="123"/>
      <c r="H1390" s="123"/>
      <c r="I1390" s="123"/>
      <c r="J1390" s="123"/>
    </row>
    <row r="1391" spans="1:10" ht="12.75">
      <c r="A1391" s="123"/>
      <c r="B1391" s="123"/>
      <c r="C1391" s="123"/>
      <c r="D1391" s="123"/>
      <c r="E1391" s="123"/>
      <c r="F1391" s="123"/>
      <c r="G1391" s="123"/>
      <c r="H1391" s="123"/>
      <c r="I1391" s="123"/>
      <c r="J1391" s="123"/>
    </row>
    <row r="1392" spans="1:10" ht="12.75">
      <c r="A1392" s="123"/>
      <c r="B1392" s="123"/>
      <c r="C1392" s="123"/>
      <c r="D1392" s="123"/>
      <c r="E1392" s="123"/>
      <c r="F1392" s="123"/>
      <c r="G1392" s="123"/>
      <c r="H1392" s="123"/>
      <c r="I1392" s="123"/>
      <c r="J1392" s="123"/>
    </row>
    <row r="1393" spans="1:10" ht="12.75">
      <c r="A1393" s="123"/>
      <c r="B1393" s="123"/>
      <c r="C1393" s="123"/>
      <c r="D1393" s="123"/>
      <c r="E1393" s="123"/>
      <c r="F1393" s="123"/>
      <c r="G1393" s="123"/>
      <c r="H1393" s="123"/>
      <c r="I1393" s="123"/>
      <c r="J1393" s="123"/>
    </row>
    <row r="1394" spans="1:10" ht="12.75">
      <c r="A1394" s="123"/>
      <c r="B1394" s="123"/>
      <c r="C1394" s="123"/>
      <c r="D1394" s="123"/>
      <c r="E1394" s="123"/>
      <c r="F1394" s="123"/>
      <c r="G1394" s="123"/>
      <c r="H1394" s="123"/>
      <c r="I1394" s="123"/>
      <c r="J1394" s="123"/>
    </row>
    <row r="1395" spans="1:10" ht="12.75">
      <c r="A1395" s="123"/>
      <c r="B1395" s="123"/>
      <c r="C1395" s="123"/>
      <c r="D1395" s="123"/>
      <c r="E1395" s="123"/>
      <c r="F1395" s="123"/>
      <c r="G1395" s="123"/>
      <c r="H1395" s="123"/>
      <c r="I1395" s="123"/>
      <c r="J1395" s="123"/>
    </row>
    <row r="1396" spans="1:10" ht="12.75">
      <c r="A1396" s="123"/>
      <c r="B1396" s="123"/>
      <c r="C1396" s="123"/>
      <c r="D1396" s="123"/>
      <c r="E1396" s="123"/>
      <c r="F1396" s="123"/>
      <c r="G1396" s="123"/>
      <c r="H1396" s="123"/>
      <c r="I1396" s="123"/>
      <c r="J1396" s="123"/>
    </row>
    <row r="1397" spans="1:10" ht="12.75">
      <c r="A1397" s="123"/>
      <c r="B1397" s="123"/>
      <c r="C1397" s="123"/>
      <c r="D1397" s="123"/>
      <c r="E1397" s="123"/>
      <c r="F1397" s="123"/>
      <c r="G1397" s="123"/>
      <c r="H1397" s="123"/>
      <c r="I1397" s="123"/>
      <c r="J1397" s="123"/>
    </row>
    <row r="1398" spans="1:10" ht="12.75">
      <c r="A1398" s="123"/>
      <c r="B1398" s="123"/>
      <c r="C1398" s="123"/>
      <c r="D1398" s="123"/>
      <c r="E1398" s="123"/>
      <c r="F1398" s="123"/>
      <c r="G1398" s="123"/>
      <c r="H1398" s="123"/>
      <c r="I1398" s="123"/>
      <c r="J1398" s="123"/>
    </row>
    <row r="1399" spans="1:10" ht="12.75">
      <c r="A1399" s="123"/>
      <c r="B1399" s="123"/>
      <c r="C1399" s="123"/>
      <c r="D1399" s="123"/>
      <c r="E1399" s="123"/>
      <c r="F1399" s="123"/>
      <c r="G1399" s="123"/>
      <c r="H1399" s="123"/>
      <c r="I1399" s="123"/>
      <c r="J1399" s="123"/>
    </row>
    <row r="1400" spans="1:10" ht="12.75">
      <c r="A1400" s="123"/>
      <c r="B1400" s="123"/>
      <c r="C1400" s="123"/>
      <c r="D1400" s="123"/>
      <c r="E1400" s="123"/>
      <c r="F1400" s="123"/>
      <c r="G1400" s="123"/>
      <c r="H1400" s="123"/>
      <c r="I1400" s="123"/>
      <c r="J1400" s="123"/>
    </row>
    <row r="1401" spans="1:10" ht="12.75">
      <c r="A1401" s="123"/>
      <c r="B1401" s="123"/>
      <c r="C1401" s="123"/>
      <c r="D1401" s="123"/>
      <c r="E1401" s="123"/>
      <c r="F1401" s="123"/>
      <c r="G1401" s="123"/>
      <c r="H1401" s="123"/>
      <c r="I1401" s="123"/>
      <c r="J1401" s="123"/>
    </row>
    <row r="1402" spans="1:10" ht="12.75">
      <c r="A1402" s="123"/>
      <c r="B1402" s="123"/>
      <c r="C1402" s="123"/>
      <c r="D1402" s="123"/>
      <c r="E1402" s="123"/>
      <c r="F1402" s="123"/>
      <c r="G1402" s="123"/>
      <c r="H1402" s="123"/>
      <c r="I1402" s="123"/>
      <c r="J1402" s="123"/>
    </row>
    <row r="1403" spans="1:10" ht="12.75">
      <c r="A1403" s="123"/>
      <c r="B1403" s="123"/>
      <c r="C1403" s="123"/>
      <c r="D1403" s="123"/>
      <c r="E1403" s="123"/>
      <c r="F1403" s="123"/>
      <c r="G1403" s="123"/>
      <c r="H1403" s="123"/>
      <c r="I1403" s="123"/>
      <c r="J1403" s="123"/>
    </row>
    <row r="1404" spans="1:10" ht="12.75">
      <c r="A1404" s="123"/>
      <c r="B1404" s="123"/>
      <c r="C1404" s="123"/>
      <c r="D1404" s="123"/>
      <c r="E1404" s="123"/>
      <c r="F1404" s="123"/>
      <c r="G1404" s="123"/>
      <c r="H1404" s="123"/>
      <c r="I1404" s="123"/>
      <c r="J1404" s="123"/>
    </row>
    <row r="1405" spans="1:10" ht="12.75">
      <c r="A1405" s="123"/>
      <c r="B1405" s="123"/>
      <c r="C1405" s="123"/>
      <c r="D1405" s="123"/>
      <c r="E1405" s="123"/>
      <c r="F1405" s="123"/>
      <c r="G1405" s="123"/>
      <c r="H1405" s="123"/>
      <c r="I1405" s="123"/>
      <c r="J1405" s="123"/>
    </row>
    <row r="1406" spans="1:10" ht="12.75">
      <c r="A1406" s="123"/>
      <c r="B1406" s="123"/>
      <c r="C1406" s="123"/>
      <c r="D1406" s="123"/>
      <c r="E1406" s="123"/>
      <c r="F1406" s="123"/>
      <c r="G1406" s="123"/>
      <c r="H1406" s="123"/>
      <c r="I1406" s="123"/>
      <c r="J1406" s="123"/>
    </row>
    <row r="1407" spans="1:10" ht="12.75">
      <c r="A1407" s="123"/>
      <c r="B1407" s="123"/>
      <c r="C1407" s="123"/>
      <c r="D1407" s="123"/>
      <c r="E1407" s="123"/>
      <c r="F1407" s="123"/>
      <c r="G1407" s="123"/>
      <c r="H1407" s="123"/>
      <c r="I1407" s="123"/>
      <c r="J1407" s="123"/>
    </row>
    <row r="1408" spans="1:10" ht="12.75">
      <c r="A1408" s="123"/>
      <c r="B1408" s="123"/>
      <c r="C1408" s="123"/>
      <c r="D1408" s="123"/>
      <c r="E1408" s="123"/>
      <c r="F1408" s="123"/>
      <c r="G1408" s="123"/>
      <c r="H1408" s="123"/>
      <c r="I1408" s="123"/>
      <c r="J1408" s="123"/>
    </row>
    <row r="1409" spans="1:10" ht="12.75">
      <c r="A1409" s="123"/>
      <c r="B1409" s="123"/>
      <c r="C1409" s="123"/>
      <c r="D1409" s="123"/>
      <c r="E1409" s="123"/>
      <c r="F1409" s="123"/>
      <c r="G1409" s="123"/>
      <c r="H1409" s="123"/>
      <c r="I1409" s="123"/>
      <c r="J1409" s="123"/>
    </row>
    <row r="1410" spans="1:10" ht="12.75">
      <c r="A1410" s="123"/>
      <c r="B1410" s="123"/>
      <c r="C1410" s="123"/>
      <c r="D1410" s="123"/>
      <c r="E1410" s="123"/>
      <c r="F1410" s="123"/>
      <c r="G1410" s="123"/>
      <c r="H1410" s="123"/>
      <c r="I1410" s="123"/>
      <c r="J1410" s="123"/>
    </row>
    <row r="1411" spans="1:10" ht="12.75">
      <c r="A1411" s="123"/>
      <c r="B1411" s="123"/>
      <c r="C1411" s="123"/>
      <c r="D1411" s="123"/>
      <c r="E1411" s="123"/>
      <c r="F1411" s="123"/>
      <c r="G1411" s="123"/>
      <c r="H1411" s="123"/>
      <c r="I1411" s="123"/>
      <c r="J1411" s="123"/>
    </row>
    <row r="1412" spans="1:10" ht="12.75">
      <c r="A1412" s="123"/>
      <c r="B1412" s="123"/>
      <c r="C1412" s="123"/>
      <c r="D1412" s="123"/>
      <c r="E1412" s="123"/>
      <c r="F1412" s="123"/>
      <c r="G1412" s="123"/>
      <c r="H1412" s="123"/>
      <c r="I1412" s="123"/>
      <c r="J1412" s="123"/>
    </row>
    <row r="1413" spans="1:10" ht="12.75">
      <c r="A1413" s="123"/>
      <c r="B1413" s="123"/>
      <c r="C1413" s="123"/>
      <c r="D1413" s="123"/>
      <c r="E1413" s="123"/>
      <c r="F1413" s="123"/>
      <c r="G1413" s="123"/>
      <c r="H1413" s="123"/>
      <c r="I1413" s="123"/>
      <c r="J1413" s="123"/>
    </row>
    <row r="1414" spans="1:10" ht="12.75">
      <c r="A1414" s="123"/>
      <c r="B1414" s="123"/>
      <c r="C1414" s="123"/>
      <c r="D1414" s="123"/>
      <c r="E1414" s="123"/>
      <c r="F1414" s="123"/>
      <c r="G1414" s="123"/>
      <c r="H1414" s="123"/>
      <c r="I1414" s="123"/>
      <c r="J1414" s="123"/>
    </row>
    <row r="1415" spans="1:10" ht="12.75">
      <c r="A1415" s="123"/>
      <c r="B1415" s="123"/>
      <c r="C1415" s="123"/>
      <c r="D1415" s="123"/>
      <c r="E1415" s="123"/>
      <c r="F1415" s="123"/>
      <c r="G1415" s="123"/>
      <c r="H1415" s="123"/>
      <c r="I1415" s="123"/>
      <c r="J1415" s="123"/>
    </row>
    <row r="1416" spans="1:10" ht="12.75">
      <c r="A1416" s="123"/>
      <c r="B1416" s="123"/>
      <c r="C1416" s="123"/>
      <c r="D1416" s="123"/>
      <c r="E1416" s="123"/>
      <c r="F1416" s="123"/>
      <c r="G1416" s="123"/>
      <c r="H1416" s="123"/>
      <c r="I1416" s="123"/>
      <c r="J1416" s="123"/>
    </row>
    <row r="1417" spans="1:10" ht="12.75">
      <c r="A1417" s="123"/>
      <c r="B1417" s="123"/>
      <c r="C1417" s="123"/>
      <c r="D1417" s="123"/>
      <c r="E1417" s="123"/>
      <c r="F1417" s="123"/>
      <c r="G1417" s="123"/>
      <c r="H1417" s="123"/>
      <c r="I1417" s="123"/>
      <c r="J1417" s="123"/>
    </row>
    <row r="1418" spans="1:10" ht="12.75">
      <c r="A1418" s="123"/>
      <c r="B1418" s="123"/>
      <c r="C1418" s="123"/>
      <c r="D1418" s="123"/>
      <c r="E1418" s="123"/>
      <c r="F1418" s="123"/>
      <c r="G1418" s="123"/>
      <c r="H1418" s="123"/>
      <c r="I1418" s="123"/>
      <c r="J1418" s="123"/>
    </row>
    <row r="1419" spans="1:10" ht="12.75">
      <c r="A1419" s="123"/>
      <c r="B1419" s="123"/>
      <c r="C1419" s="123"/>
      <c r="D1419" s="123"/>
      <c r="E1419" s="123"/>
      <c r="F1419" s="123"/>
      <c r="G1419" s="123"/>
      <c r="H1419" s="123"/>
      <c r="I1419" s="123"/>
      <c r="J1419" s="123"/>
    </row>
    <row r="1420" spans="1:10" ht="12.75">
      <c r="A1420" s="123"/>
      <c r="B1420" s="123"/>
      <c r="C1420" s="123"/>
      <c r="D1420" s="123"/>
      <c r="E1420" s="123"/>
      <c r="F1420" s="123"/>
      <c r="G1420" s="123"/>
      <c r="H1420" s="123"/>
      <c r="I1420" s="123"/>
      <c r="J1420" s="123"/>
    </row>
    <row r="1421" spans="1:10" ht="12.75">
      <c r="A1421" s="123"/>
      <c r="B1421" s="123"/>
      <c r="C1421" s="123"/>
      <c r="D1421" s="123"/>
      <c r="E1421" s="123"/>
      <c r="F1421" s="123"/>
      <c r="G1421" s="123"/>
      <c r="H1421" s="123"/>
      <c r="I1421" s="123"/>
      <c r="J1421" s="123"/>
    </row>
    <row r="1422" spans="1:10" ht="12.75">
      <c r="A1422" s="123"/>
      <c r="B1422" s="123"/>
      <c r="C1422" s="123"/>
      <c r="D1422" s="123"/>
      <c r="E1422" s="123"/>
      <c r="F1422" s="123"/>
      <c r="G1422" s="123"/>
      <c r="H1422" s="123"/>
      <c r="I1422" s="123"/>
      <c r="J1422" s="123"/>
    </row>
    <row r="1423" spans="1:10" ht="12.75">
      <c r="A1423" s="123"/>
      <c r="B1423" s="123"/>
      <c r="C1423" s="123"/>
      <c r="D1423" s="123"/>
      <c r="E1423" s="123"/>
      <c r="F1423" s="123"/>
      <c r="G1423" s="123"/>
      <c r="H1423" s="123"/>
      <c r="I1423" s="123"/>
      <c r="J1423" s="123"/>
    </row>
    <row r="1424" spans="1:10" ht="12.75">
      <c r="A1424" s="123"/>
      <c r="B1424" s="123"/>
      <c r="C1424" s="123"/>
      <c r="D1424" s="123"/>
      <c r="E1424" s="123"/>
      <c r="F1424" s="123"/>
      <c r="G1424" s="123"/>
      <c r="H1424" s="123"/>
      <c r="I1424" s="123"/>
      <c r="J1424" s="123"/>
    </row>
    <row r="1425" spans="1:10" ht="12.75">
      <c r="A1425" s="123"/>
      <c r="B1425" s="123"/>
      <c r="C1425" s="123"/>
      <c r="D1425" s="123"/>
      <c r="E1425" s="123"/>
      <c r="F1425" s="123"/>
      <c r="G1425" s="123"/>
      <c r="H1425" s="123"/>
      <c r="I1425" s="123"/>
      <c r="J1425" s="123"/>
    </row>
    <row r="1426" spans="1:10" ht="12.75">
      <c r="A1426" s="123"/>
      <c r="B1426" s="123"/>
      <c r="C1426" s="123"/>
      <c r="D1426" s="123"/>
      <c r="E1426" s="123"/>
      <c r="F1426" s="123"/>
      <c r="G1426" s="123"/>
      <c r="H1426" s="123"/>
      <c r="I1426" s="123"/>
      <c r="J1426" s="123"/>
    </row>
    <row r="1427" spans="1:10" ht="12.75">
      <c r="A1427" s="123"/>
      <c r="B1427" s="123"/>
      <c r="C1427" s="123"/>
      <c r="D1427" s="123"/>
      <c r="E1427" s="123"/>
      <c r="F1427" s="123"/>
      <c r="G1427" s="123"/>
      <c r="H1427" s="123"/>
      <c r="I1427" s="123"/>
      <c r="J1427" s="123"/>
    </row>
    <row r="1428" spans="1:10" ht="12.75">
      <c r="A1428" s="123"/>
      <c r="B1428" s="123"/>
      <c r="C1428" s="123"/>
      <c r="D1428" s="123"/>
      <c r="E1428" s="123"/>
      <c r="F1428" s="123"/>
      <c r="G1428" s="123"/>
      <c r="H1428" s="123"/>
      <c r="I1428" s="123"/>
      <c r="J1428" s="123"/>
    </row>
    <row r="1429" spans="1:10" ht="12.75">
      <c r="A1429" s="123"/>
      <c r="B1429" s="123"/>
      <c r="C1429" s="123"/>
      <c r="D1429" s="123"/>
      <c r="E1429" s="123"/>
      <c r="F1429" s="123"/>
      <c r="G1429" s="123"/>
      <c r="H1429" s="123"/>
      <c r="I1429" s="123"/>
      <c r="J1429" s="123"/>
    </row>
    <row r="1430" spans="1:10" ht="12.75">
      <c r="A1430" s="123"/>
      <c r="B1430" s="123"/>
      <c r="C1430" s="123"/>
      <c r="D1430" s="123"/>
      <c r="E1430" s="123"/>
      <c r="F1430" s="123"/>
      <c r="G1430" s="123"/>
      <c r="H1430" s="123"/>
      <c r="I1430" s="123"/>
      <c r="J1430" s="123"/>
    </row>
    <row r="1431" spans="1:10" ht="12.75">
      <c r="A1431" s="123"/>
      <c r="B1431" s="123"/>
      <c r="C1431" s="123"/>
      <c r="D1431" s="123"/>
      <c r="E1431" s="123"/>
      <c r="F1431" s="123"/>
      <c r="G1431" s="123"/>
      <c r="H1431" s="123"/>
      <c r="I1431" s="123"/>
      <c r="J1431" s="123"/>
    </row>
    <row r="1432" spans="1:10" ht="12.75">
      <c r="A1432" s="123"/>
      <c r="B1432" s="123"/>
      <c r="C1432" s="123"/>
      <c r="D1432" s="123"/>
      <c r="E1432" s="123"/>
      <c r="F1432" s="123"/>
      <c r="G1432" s="123"/>
      <c r="H1432" s="123"/>
      <c r="I1432" s="123"/>
      <c r="J1432" s="123"/>
    </row>
    <row r="1433" spans="1:10" ht="12.75">
      <c r="A1433" s="123"/>
      <c r="B1433" s="123"/>
      <c r="C1433" s="123"/>
      <c r="D1433" s="123"/>
      <c r="E1433" s="123"/>
      <c r="F1433" s="123"/>
      <c r="G1433" s="123"/>
      <c r="H1433" s="123"/>
      <c r="I1433" s="123"/>
      <c r="J1433" s="123"/>
    </row>
    <row r="1434" spans="1:10" ht="12.75">
      <c r="A1434" s="123"/>
      <c r="B1434" s="123"/>
      <c r="C1434" s="123"/>
      <c r="D1434" s="123"/>
      <c r="E1434" s="123"/>
      <c r="F1434" s="123"/>
      <c r="G1434" s="123"/>
      <c r="H1434" s="123"/>
      <c r="I1434" s="123"/>
      <c r="J1434" s="123"/>
    </row>
    <row r="1435" spans="1:10" ht="12.75">
      <c r="A1435" s="123"/>
      <c r="B1435" s="123"/>
      <c r="C1435" s="123"/>
      <c r="D1435" s="123"/>
      <c r="E1435" s="123"/>
      <c r="F1435" s="123"/>
      <c r="G1435" s="123"/>
      <c r="H1435" s="123"/>
      <c r="I1435" s="123"/>
      <c r="J1435" s="123"/>
    </row>
    <row r="1436" spans="1:10" ht="12.75">
      <c r="A1436" s="123"/>
      <c r="B1436" s="123"/>
      <c r="C1436" s="123"/>
      <c r="D1436" s="123"/>
      <c r="E1436" s="123"/>
      <c r="F1436" s="123"/>
      <c r="G1436" s="123"/>
      <c r="H1436" s="123"/>
      <c r="I1436" s="123"/>
      <c r="J1436" s="123"/>
    </row>
    <row r="1437" spans="1:10" ht="12.75">
      <c r="A1437" s="123"/>
      <c r="B1437" s="123"/>
      <c r="C1437" s="123"/>
      <c r="D1437" s="123"/>
      <c r="E1437" s="123"/>
      <c r="F1437" s="123"/>
      <c r="G1437" s="123"/>
      <c r="H1437" s="123"/>
      <c r="I1437" s="123"/>
      <c r="J1437" s="123"/>
    </row>
    <row r="1438" spans="1:10" ht="12.75">
      <c r="A1438" s="123"/>
      <c r="B1438" s="123"/>
      <c r="C1438" s="123"/>
      <c r="D1438" s="123"/>
      <c r="E1438" s="123"/>
      <c r="F1438" s="123"/>
      <c r="G1438" s="123"/>
      <c r="H1438" s="123"/>
      <c r="I1438" s="123"/>
      <c r="J1438" s="123"/>
    </row>
    <row r="1439" spans="1:10" ht="12.75">
      <c r="A1439" s="123"/>
      <c r="B1439" s="123"/>
      <c r="C1439" s="123"/>
      <c r="D1439" s="123"/>
      <c r="E1439" s="123"/>
      <c r="F1439" s="123"/>
      <c r="G1439" s="123"/>
      <c r="H1439" s="123"/>
      <c r="I1439" s="123"/>
      <c r="J1439" s="123"/>
    </row>
    <row r="1440" spans="1:10" ht="12.75">
      <c r="A1440" s="123"/>
      <c r="B1440" s="123"/>
      <c r="C1440" s="123"/>
      <c r="D1440" s="123"/>
      <c r="E1440" s="123"/>
      <c r="F1440" s="123"/>
      <c r="G1440" s="123"/>
      <c r="H1440" s="123"/>
      <c r="I1440" s="123"/>
      <c r="J1440" s="123"/>
    </row>
    <row r="1441" spans="1:10" ht="12.75">
      <c r="A1441" s="123"/>
      <c r="B1441" s="123"/>
      <c r="C1441" s="123"/>
      <c r="D1441" s="123"/>
      <c r="E1441" s="123"/>
      <c r="F1441" s="123"/>
      <c r="G1441" s="123"/>
      <c r="H1441" s="123"/>
      <c r="I1441" s="123"/>
      <c r="J1441" s="123"/>
    </row>
    <row r="1442" spans="1:10" ht="12.75">
      <c r="A1442" s="123"/>
      <c r="B1442" s="123"/>
      <c r="C1442" s="123"/>
      <c r="D1442" s="123"/>
      <c r="E1442" s="123"/>
      <c r="F1442" s="123"/>
      <c r="G1442" s="123"/>
      <c r="H1442" s="123"/>
      <c r="I1442" s="123"/>
      <c r="J1442" s="123"/>
    </row>
    <row r="1443" spans="1:10" ht="12.75">
      <c r="A1443" s="123"/>
      <c r="B1443" s="123"/>
      <c r="C1443" s="123"/>
      <c r="D1443" s="123"/>
      <c r="E1443" s="123"/>
      <c r="F1443" s="123"/>
      <c r="G1443" s="123"/>
      <c r="H1443" s="123"/>
      <c r="I1443" s="123"/>
      <c r="J1443" s="123"/>
    </row>
    <row r="1444" spans="1:10" ht="12.75">
      <c r="A1444" s="123"/>
      <c r="B1444" s="123"/>
      <c r="C1444" s="123"/>
      <c r="D1444" s="123"/>
      <c r="E1444" s="123"/>
      <c r="F1444" s="123"/>
      <c r="G1444" s="123"/>
      <c r="H1444" s="123"/>
      <c r="I1444" s="123"/>
      <c r="J1444" s="123"/>
    </row>
    <row r="1445" spans="1:10" ht="12.75">
      <c r="A1445" s="123"/>
      <c r="B1445" s="123"/>
      <c r="C1445" s="123"/>
      <c r="D1445" s="123"/>
      <c r="E1445" s="123"/>
      <c r="F1445" s="123"/>
      <c r="G1445" s="123"/>
      <c r="H1445" s="123"/>
      <c r="I1445" s="123"/>
      <c r="J1445" s="123"/>
    </row>
    <row r="1446" spans="1:10" ht="12.75">
      <c r="A1446" s="123"/>
      <c r="B1446" s="123"/>
      <c r="C1446" s="123"/>
      <c r="D1446" s="123"/>
      <c r="E1446" s="123"/>
      <c r="F1446" s="123"/>
      <c r="G1446" s="123"/>
      <c r="H1446" s="123"/>
      <c r="I1446" s="123"/>
      <c r="J1446" s="123"/>
    </row>
    <row r="1447" spans="1:10" ht="12.75">
      <c r="A1447" s="123"/>
      <c r="B1447" s="123"/>
      <c r="C1447" s="123"/>
      <c r="D1447" s="123"/>
      <c r="E1447" s="123"/>
      <c r="F1447" s="123"/>
      <c r="G1447" s="123"/>
      <c r="H1447" s="123"/>
      <c r="I1447" s="123"/>
      <c r="J1447" s="123"/>
    </row>
    <row r="1448" spans="1:10" ht="12.75">
      <c r="A1448" s="123"/>
      <c r="B1448" s="123"/>
      <c r="C1448" s="123"/>
      <c r="D1448" s="123"/>
      <c r="E1448" s="123"/>
      <c r="F1448" s="123"/>
      <c r="G1448" s="123"/>
      <c r="H1448" s="123"/>
      <c r="I1448" s="123"/>
      <c r="J1448" s="123"/>
    </row>
    <row r="1449" spans="1:10" ht="12.75">
      <c r="A1449" s="123"/>
      <c r="B1449" s="123"/>
      <c r="C1449" s="123"/>
      <c r="D1449" s="123"/>
      <c r="E1449" s="123"/>
      <c r="F1449" s="123"/>
      <c r="G1449" s="123"/>
      <c r="H1449" s="123"/>
      <c r="I1449" s="123"/>
      <c r="J1449" s="123"/>
    </row>
    <row r="1450" spans="1:10" ht="12.75">
      <c r="A1450" s="123"/>
      <c r="B1450" s="123"/>
      <c r="C1450" s="123"/>
      <c r="D1450" s="123"/>
      <c r="E1450" s="123"/>
      <c r="F1450" s="123"/>
      <c r="G1450" s="123"/>
      <c r="H1450" s="123"/>
      <c r="I1450" s="123"/>
      <c r="J1450" s="123"/>
    </row>
    <row r="1451" spans="1:10" ht="12.75">
      <c r="A1451" s="123"/>
      <c r="B1451" s="123"/>
      <c r="C1451" s="123"/>
      <c r="D1451" s="123"/>
      <c r="E1451" s="123"/>
      <c r="F1451" s="123"/>
      <c r="G1451" s="123"/>
      <c r="H1451" s="123"/>
      <c r="I1451" s="123"/>
      <c r="J1451" s="123"/>
    </row>
    <row r="1452" spans="1:10" ht="12.75">
      <c r="A1452" s="123"/>
      <c r="B1452" s="123"/>
      <c r="C1452" s="123"/>
      <c r="D1452" s="123"/>
      <c r="E1452" s="123"/>
      <c r="F1452" s="123"/>
      <c r="G1452" s="123"/>
      <c r="H1452" s="123"/>
      <c r="I1452" s="123"/>
      <c r="J1452" s="123"/>
    </row>
    <row r="1453" spans="1:10" ht="12.75">
      <c r="A1453" s="123"/>
      <c r="B1453" s="123"/>
      <c r="C1453" s="123"/>
      <c r="D1453" s="123"/>
      <c r="E1453" s="123"/>
      <c r="F1453" s="123"/>
      <c r="G1453" s="123"/>
      <c r="H1453" s="123"/>
      <c r="I1453" s="123"/>
      <c r="J1453" s="123"/>
    </row>
    <row r="1454" spans="1:10" ht="12.75">
      <c r="A1454" s="123"/>
      <c r="B1454" s="123"/>
      <c r="C1454" s="123"/>
      <c r="D1454" s="123"/>
      <c r="E1454" s="123"/>
      <c r="F1454" s="123"/>
      <c r="G1454" s="123"/>
      <c r="H1454" s="123"/>
      <c r="I1454" s="123"/>
      <c r="J1454" s="123"/>
    </row>
    <row r="1455" spans="1:10" ht="12.75">
      <c r="A1455" s="123"/>
      <c r="B1455" s="123"/>
      <c r="C1455" s="123"/>
      <c r="D1455" s="123"/>
      <c r="E1455" s="123"/>
      <c r="F1455" s="123"/>
      <c r="G1455" s="123"/>
      <c r="H1455" s="123"/>
      <c r="I1455" s="123"/>
      <c r="J1455" s="123"/>
    </row>
    <row r="1456" spans="1:10" ht="12.75">
      <c r="A1456" s="123"/>
      <c r="B1456" s="123"/>
      <c r="C1456" s="123"/>
      <c r="D1456" s="123"/>
      <c r="E1456" s="123"/>
      <c r="F1456" s="123"/>
      <c r="G1456" s="123"/>
      <c r="H1456" s="123"/>
      <c r="I1456" s="123"/>
      <c r="J1456" s="123"/>
    </row>
    <row r="1457" spans="1:10" ht="12.75">
      <c r="A1457" s="123"/>
      <c r="B1457" s="123"/>
      <c r="C1457" s="123"/>
      <c r="D1457" s="123"/>
      <c r="E1457" s="123"/>
      <c r="F1457" s="123"/>
      <c r="G1457" s="123"/>
      <c r="H1457" s="123"/>
      <c r="I1457" s="123"/>
      <c r="J1457" s="123"/>
    </row>
    <row r="1458" spans="1:10" ht="12.75">
      <c r="A1458" s="123"/>
      <c r="B1458" s="123"/>
      <c r="C1458" s="123"/>
      <c r="D1458" s="123"/>
      <c r="E1458" s="123"/>
      <c r="F1458" s="123"/>
      <c r="G1458" s="123"/>
      <c r="H1458" s="123"/>
      <c r="I1458" s="123"/>
      <c r="J1458" s="123"/>
    </row>
    <row r="1459" spans="1:10" ht="12.75">
      <c r="A1459" s="123"/>
      <c r="B1459" s="123"/>
      <c r="C1459" s="123"/>
      <c r="D1459" s="123"/>
      <c r="E1459" s="123"/>
      <c r="F1459" s="123"/>
      <c r="G1459" s="123"/>
      <c r="H1459" s="123"/>
      <c r="I1459" s="123"/>
      <c r="J1459" s="123"/>
    </row>
    <row r="1460" spans="1:10" ht="12.75">
      <c r="A1460" s="123"/>
      <c r="B1460" s="123"/>
      <c r="C1460" s="123"/>
      <c r="D1460" s="123"/>
      <c r="E1460" s="123"/>
      <c r="F1460" s="123"/>
      <c r="G1460" s="123"/>
      <c r="H1460" s="123"/>
      <c r="I1460" s="123"/>
      <c r="J1460" s="123"/>
    </row>
    <row r="1461" spans="1:10" ht="12.75">
      <c r="A1461" s="123"/>
      <c r="B1461" s="123"/>
      <c r="C1461" s="123"/>
      <c r="D1461" s="123"/>
      <c r="E1461" s="123"/>
      <c r="F1461" s="123"/>
      <c r="G1461" s="123"/>
      <c r="H1461" s="123"/>
      <c r="I1461" s="123"/>
      <c r="J1461" s="123"/>
    </row>
    <row r="1462" spans="1:10" ht="12.75">
      <c r="A1462" s="123"/>
      <c r="B1462" s="123"/>
      <c r="C1462" s="123"/>
      <c r="D1462" s="123"/>
      <c r="E1462" s="123"/>
      <c r="F1462" s="123"/>
      <c r="G1462" s="123"/>
      <c r="H1462" s="123"/>
      <c r="I1462" s="123"/>
      <c r="J1462" s="123"/>
    </row>
    <row r="1463" spans="1:10" ht="12.75">
      <c r="A1463" s="123"/>
      <c r="B1463" s="123"/>
      <c r="C1463" s="123"/>
      <c r="D1463" s="123"/>
      <c r="E1463" s="123"/>
      <c r="F1463" s="123"/>
      <c r="G1463" s="123"/>
      <c r="H1463" s="123"/>
      <c r="I1463" s="123"/>
      <c r="J1463" s="123"/>
    </row>
    <row r="1464" spans="1:10" ht="12.75">
      <c r="A1464" s="123"/>
      <c r="B1464" s="123"/>
      <c r="C1464" s="123"/>
      <c r="D1464" s="123"/>
      <c r="E1464" s="123"/>
      <c r="F1464" s="123"/>
      <c r="G1464" s="123"/>
      <c r="H1464" s="123"/>
      <c r="I1464" s="123"/>
      <c r="J1464" s="123"/>
    </row>
    <row r="1465" spans="1:10" ht="12.75">
      <c r="A1465" s="123"/>
      <c r="B1465" s="123"/>
      <c r="C1465" s="123"/>
      <c r="D1465" s="123"/>
      <c r="E1465" s="123"/>
      <c r="F1465" s="123"/>
      <c r="G1465" s="123"/>
      <c r="H1465" s="123"/>
      <c r="I1465" s="123"/>
      <c r="J1465" s="123"/>
    </row>
    <row r="1466" spans="1:10" ht="12.75">
      <c r="A1466" s="123"/>
      <c r="B1466" s="123"/>
      <c r="C1466" s="123"/>
      <c r="D1466" s="123"/>
      <c r="E1466" s="123"/>
      <c r="F1466" s="123"/>
      <c r="G1466" s="123"/>
      <c r="H1466" s="123"/>
      <c r="I1466" s="123"/>
      <c r="J1466" s="123"/>
    </row>
    <row r="1467" spans="1:10" ht="12.75">
      <c r="A1467" s="123"/>
      <c r="B1467" s="123"/>
      <c r="C1467" s="123"/>
      <c r="D1467" s="123"/>
      <c r="E1467" s="123"/>
      <c r="F1467" s="123"/>
      <c r="G1467" s="123"/>
      <c r="H1467" s="123"/>
      <c r="I1467" s="123"/>
      <c r="J1467" s="123"/>
    </row>
    <row r="1468" spans="1:10" ht="12.75">
      <c r="A1468" s="123"/>
      <c r="B1468" s="123"/>
      <c r="C1468" s="123"/>
      <c r="D1468" s="123"/>
      <c r="E1468" s="123"/>
      <c r="F1468" s="123"/>
      <c r="G1468" s="123"/>
      <c r="H1468" s="123"/>
      <c r="I1468" s="123"/>
      <c r="J1468" s="123"/>
    </row>
    <row r="1469" spans="1:10" ht="12.75">
      <c r="A1469" s="123"/>
      <c r="B1469" s="123"/>
      <c r="C1469" s="123"/>
      <c r="D1469" s="123"/>
      <c r="E1469" s="123"/>
      <c r="F1469" s="123"/>
      <c r="G1469" s="123"/>
      <c r="H1469" s="123"/>
      <c r="I1469" s="123"/>
      <c r="J1469" s="123"/>
    </row>
    <row r="1470" spans="1:10" ht="12.75">
      <c r="A1470" s="123"/>
      <c r="B1470" s="123"/>
      <c r="C1470" s="123"/>
      <c r="D1470" s="123"/>
      <c r="E1470" s="123"/>
      <c r="F1470" s="123"/>
      <c r="G1470" s="123"/>
      <c r="H1470" s="123"/>
      <c r="I1470" s="123"/>
      <c r="J1470" s="123"/>
    </row>
    <row r="1471" spans="1:10" ht="12.75">
      <c r="A1471" s="123"/>
      <c r="B1471" s="123"/>
      <c r="C1471" s="123"/>
      <c r="D1471" s="123"/>
      <c r="E1471" s="123"/>
      <c r="F1471" s="123"/>
      <c r="G1471" s="123"/>
      <c r="H1471" s="123"/>
      <c r="I1471" s="123"/>
      <c r="J1471" s="123"/>
    </row>
    <row r="1472" spans="1:10" ht="12.75">
      <c r="A1472" s="123"/>
      <c r="B1472" s="123"/>
      <c r="C1472" s="123"/>
      <c r="D1472" s="123"/>
      <c r="E1472" s="123"/>
      <c r="F1472" s="123"/>
      <c r="G1472" s="123"/>
      <c r="H1472" s="123"/>
      <c r="I1472" s="123"/>
      <c r="J1472" s="123"/>
    </row>
    <row r="1473" spans="1:10" ht="12.75">
      <c r="A1473" s="123"/>
      <c r="B1473" s="123"/>
      <c r="C1473" s="123"/>
      <c r="D1473" s="123"/>
      <c r="E1473" s="123"/>
      <c r="F1473" s="123"/>
      <c r="G1473" s="123"/>
      <c r="H1473" s="123"/>
      <c r="I1473" s="123"/>
      <c r="J1473" s="123"/>
    </row>
    <row r="1474" spans="1:10" ht="12.75">
      <c r="A1474" s="123"/>
      <c r="B1474" s="123"/>
      <c r="C1474" s="123"/>
      <c r="D1474" s="123"/>
      <c r="E1474" s="123"/>
      <c r="F1474" s="123"/>
      <c r="G1474" s="123"/>
      <c r="H1474" s="123"/>
      <c r="I1474" s="123"/>
      <c r="J1474" s="123"/>
    </row>
    <row r="1475" spans="1:10" ht="12.75">
      <c r="A1475" s="123"/>
      <c r="B1475" s="123"/>
      <c r="C1475" s="123"/>
      <c r="D1475" s="123"/>
      <c r="E1475" s="123"/>
      <c r="F1475" s="123"/>
      <c r="G1475" s="123"/>
      <c r="H1475" s="123"/>
      <c r="I1475" s="123"/>
      <c r="J1475" s="123"/>
    </row>
    <row r="1476" spans="1:10" ht="12.75">
      <c r="A1476" s="123"/>
      <c r="B1476" s="123"/>
      <c r="C1476" s="123"/>
      <c r="D1476" s="123"/>
      <c r="E1476" s="123"/>
      <c r="F1476" s="123"/>
      <c r="G1476" s="123"/>
      <c r="H1476" s="123"/>
      <c r="I1476" s="123"/>
      <c r="J1476" s="123"/>
    </row>
    <row r="1477" spans="1:10" ht="12.75">
      <c r="A1477" s="123"/>
      <c r="B1477" s="123"/>
      <c r="C1477" s="123"/>
      <c r="D1477" s="123"/>
      <c r="E1477" s="123"/>
      <c r="F1477" s="123"/>
      <c r="G1477" s="123"/>
      <c r="H1477" s="123"/>
      <c r="I1477" s="123"/>
      <c r="J1477" s="123"/>
    </row>
    <row r="1478" spans="1:10" ht="12.75">
      <c r="A1478" s="123"/>
      <c r="B1478" s="123"/>
      <c r="C1478" s="123"/>
      <c r="D1478" s="123"/>
      <c r="E1478" s="123"/>
      <c r="F1478" s="123"/>
      <c r="G1478" s="123"/>
      <c r="H1478" s="123"/>
      <c r="I1478" s="123"/>
      <c r="J1478" s="123"/>
    </row>
    <row r="1479" spans="1:10" ht="12.75">
      <c r="A1479" s="123"/>
      <c r="B1479" s="123"/>
      <c r="C1479" s="123"/>
      <c r="D1479" s="123"/>
      <c r="E1479" s="123"/>
      <c r="F1479" s="123"/>
      <c r="G1479" s="123"/>
      <c r="H1479" s="123"/>
      <c r="I1479" s="123"/>
      <c r="J1479" s="123"/>
    </row>
    <row r="1480" spans="1:10" ht="12.75">
      <c r="A1480" s="123"/>
      <c r="B1480" s="123"/>
      <c r="C1480" s="123"/>
      <c r="D1480" s="123"/>
      <c r="E1480" s="123"/>
      <c r="F1480" s="123"/>
      <c r="G1480" s="123"/>
      <c r="H1480" s="123"/>
      <c r="I1480" s="123"/>
      <c r="J1480" s="123"/>
    </row>
    <row r="1481" spans="1:10" ht="12.75">
      <c r="A1481" s="123"/>
      <c r="B1481" s="123"/>
      <c r="C1481" s="123"/>
      <c r="D1481" s="123"/>
      <c r="E1481" s="123"/>
      <c r="F1481" s="123"/>
      <c r="G1481" s="123"/>
      <c r="H1481" s="123"/>
      <c r="I1481" s="123"/>
      <c r="J1481" s="123"/>
    </row>
    <row r="1482" spans="1:10" ht="12.75">
      <c r="A1482" s="123"/>
      <c r="B1482" s="123"/>
      <c r="C1482" s="123"/>
      <c r="D1482" s="123"/>
      <c r="E1482" s="123"/>
      <c r="F1482" s="123"/>
      <c r="G1482" s="123"/>
      <c r="H1482" s="123"/>
      <c r="I1482" s="123"/>
      <c r="J1482" s="123"/>
    </row>
    <row r="1483" spans="1:10" ht="12.75">
      <c r="A1483" s="123"/>
      <c r="B1483" s="123"/>
      <c r="C1483" s="123"/>
      <c r="D1483" s="123"/>
      <c r="E1483" s="123"/>
      <c r="F1483" s="123"/>
      <c r="G1483" s="123"/>
      <c r="H1483" s="123"/>
      <c r="I1483" s="123"/>
      <c r="J1483" s="123"/>
    </row>
    <row r="1484" spans="1:10" ht="12.75">
      <c r="A1484" s="123"/>
      <c r="B1484" s="123"/>
      <c r="C1484" s="123"/>
      <c r="D1484" s="123"/>
      <c r="E1484" s="123"/>
      <c r="F1484" s="123"/>
      <c r="G1484" s="123"/>
      <c r="H1484" s="123"/>
      <c r="I1484" s="123"/>
      <c r="J1484" s="123"/>
    </row>
    <row r="1485" spans="1:10" ht="12.75">
      <c r="A1485" s="123"/>
      <c r="B1485" s="123"/>
      <c r="C1485" s="123"/>
      <c r="D1485" s="123"/>
      <c r="E1485" s="123"/>
      <c r="F1485" s="123"/>
      <c r="G1485" s="123"/>
      <c r="H1485" s="123"/>
      <c r="I1485" s="123"/>
      <c r="J1485" s="123"/>
    </row>
    <row r="1486" spans="1:10" ht="12.75">
      <c r="A1486" s="123"/>
      <c r="B1486" s="123"/>
      <c r="C1486" s="123"/>
      <c r="D1486" s="123"/>
      <c r="E1486" s="123"/>
      <c r="F1486" s="123"/>
      <c r="G1486" s="123"/>
      <c r="H1486" s="123"/>
      <c r="I1486" s="123"/>
      <c r="J1486" s="123"/>
    </row>
    <row r="1487" spans="1:10" ht="12.75">
      <c r="A1487" s="123"/>
      <c r="B1487" s="123"/>
      <c r="C1487" s="123"/>
      <c r="D1487" s="123"/>
      <c r="E1487" s="123"/>
      <c r="F1487" s="123"/>
      <c r="G1487" s="123"/>
      <c r="H1487" s="123"/>
      <c r="I1487" s="123"/>
      <c r="J1487" s="123"/>
    </row>
    <row r="1488" spans="1:10" ht="12.75">
      <c r="A1488" s="123"/>
      <c r="B1488" s="123"/>
      <c r="C1488" s="123"/>
      <c r="D1488" s="123"/>
      <c r="E1488" s="123"/>
      <c r="F1488" s="123"/>
      <c r="G1488" s="123"/>
      <c r="H1488" s="123"/>
      <c r="I1488" s="123"/>
      <c r="J1488" s="123"/>
    </row>
    <row r="1489" spans="1:10" ht="12.75">
      <c r="A1489" s="123"/>
      <c r="B1489" s="123"/>
      <c r="C1489" s="123"/>
      <c r="D1489" s="123"/>
      <c r="E1489" s="123"/>
      <c r="F1489" s="123"/>
      <c r="G1489" s="123"/>
      <c r="H1489" s="123"/>
      <c r="I1489" s="123"/>
      <c r="J1489" s="123"/>
    </row>
    <row r="1490" spans="1:10" ht="12.75">
      <c r="A1490" s="123"/>
      <c r="B1490" s="123"/>
      <c r="C1490" s="123"/>
      <c r="D1490" s="123"/>
      <c r="E1490" s="123"/>
      <c r="F1490" s="123"/>
      <c r="G1490" s="123"/>
      <c r="H1490" s="123"/>
      <c r="I1490" s="123"/>
      <c r="J1490" s="123"/>
    </row>
    <row r="1491" spans="1:10" ht="12.75">
      <c r="A1491" s="123"/>
      <c r="B1491" s="123"/>
      <c r="C1491" s="123"/>
      <c r="D1491" s="123"/>
      <c r="E1491" s="123"/>
      <c r="F1491" s="123"/>
      <c r="G1491" s="123"/>
      <c r="H1491" s="123"/>
      <c r="I1491" s="123"/>
      <c r="J1491" s="123"/>
    </row>
    <row r="1492" spans="1:10" ht="12.75">
      <c r="A1492" s="123"/>
      <c r="B1492" s="123"/>
      <c r="C1492" s="123"/>
      <c r="D1492" s="123"/>
      <c r="E1492" s="123"/>
      <c r="F1492" s="123"/>
      <c r="G1492" s="123"/>
      <c r="H1492" s="123"/>
      <c r="I1492" s="123"/>
      <c r="J1492" s="123"/>
    </row>
    <row r="1493" spans="1:10" ht="12.75">
      <c r="A1493" s="123"/>
      <c r="B1493" s="123"/>
      <c r="C1493" s="123"/>
      <c r="D1493" s="123"/>
      <c r="E1493" s="123"/>
      <c r="F1493" s="123"/>
      <c r="G1493" s="123"/>
      <c r="H1493" s="123"/>
      <c r="I1493" s="123"/>
      <c r="J1493" s="123"/>
    </row>
    <row r="1494" spans="1:10" ht="12.75">
      <c r="A1494" s="123"/>
      <c r="B1494" s="123"/>
      <c r="C1494" s="123"/>
      <c r="D1494" s="123"/>
      <c r="E1494" s="123"/>
      <c r="F1494" s="123"/>
      <c r="G1494" s="123"/>
      <c r="H1494" s="123"/>
      <c r="I1494" s="123"/>
      <c r="J1494" s="123"/>
    </row>
    <row r="1495" spans="1:10" ht="12.75">
      <c r="A1495" s="123"/>
      <c r="B1495" s="123"/>
      <c r="C1495" s="123"/>
      <c r="D1495" s="123"/>
      <c r="E1495" s="123"/>
      <c r="F1495" s="123"/>
      <c r="G1495" s="123"/>
      <c r="H1495" s="123"/>
      <c r="I1495" s="123"/>
      <c r="J1495" s="123"/>
    </row>
    <row r="1496" spans="1:10" ht="12.75">
      <c r="A1496" s="123"/>
      <c r="B1496" s="123"/>
      <c r="C1496" s="123"/>
      <c r="D1496" s="123"/>
      <c r="E1496" s="123"/>
      <c r="F1496" s="123"/>
      <c r="G1496" s="123"/>
      <c r="H1496" s="123"/>
      <c r="I1496" s="123"/>
      <c r="J1496" s="123"/>
    </row>
    <row r="1497" spans="1:10" ht="12.75">
      <c r="A1497" s="123"/>
      <c r="B1497" s="123"/>
      <c r="C1497" s="123"/>
      <c r="D1497" s="123"/>
      <c r="E1497" s="123"/>
      <c r="F1497" s="123"/>
      <c r="G1497" s="123"/>
      <c r="H1497" s="123"/>
      <c r="I1497" s="123"/>
      <c r="J1497" s="123"/>
    </row>
    <row r="1498" spans="1:10" ht="12.75">
      <c r="A1498" s="123"/>
      <c r="B1498" s="123"/>
      <c r="C1498" s="123"/>
      <c r="D1498" s="123"/>
      <c r="E1498" s="123"/>
      <c r="F1498" s="123"/>
      <c r="G1498" s="123"/>
      <c r="H1498" s="123"/>
      <c r="I1498" s="123"/>
      <c r="J1498" s="123"/>
    </row>
    <row r="1499" spans="1:10" ht="12.75">
      <c r="A1499" s="123"/>
      <c r="B1499" s="123"/>
      <c r="C1499" s="123"/>
      <c r="D1499" s="123"/>
      <c r="E1499" s="123"/>
      <c r="F1499" s="123"/>
      <c r="G1499" s="123"/>
      <c r="H1499" s="123"/>
      <c r="I1499" s="123"/>
      <c r="J1499" s="123"/>
    </row>
    <row r="1500" spans="1:10" ht="12.75">
      <c r="A1500" s="123"/>
      <c r="B1500" s="123"/>
      <c r="C1500" s="123"/>
      <c r="D1500" s="123"/>
      <c r="E1500" s="123"/>
      <c r="F1500" s="123"/>
      <c r="G1500" s="123"/>
      <c r="H1500" s="123"/>
      <c r="I1500" s="123"/>
      <c r="J1500" s="123"/>
    </row>
    <row r="1501" spans="1:10" ht="12.75">
      <c r="A1501" s="123"/>
      <c r="B1501" s="123"/>
      <c r="C1501" s="123"/>
      <c r="D1501" s="123"/>
      <c r="E1501" s="123"/>
      <c r="F1501" s="123"/>
      <c r="G1501" s="123"/>
      <c r="H1501" s="123"/>
      <c r="I1501" s="123"/>
      <c r="J1501" s="123"/>
    </row>
    <row r="1502" spans="1:10" ht="12.75">
      <c r="A1502" s="123"/>
      <c r="B1502" s="123"/>
      <c r="C1502" s="123"/>
      <c r="D1502" s="123"/>
      <c r="E1502" s="123"/>
      <c r="F1502" s="123"/>
      <c r="G1502" s="123"/>
      <c r="H1502" s="123"/>
      <c r="I1502" s="123"/>
      <c r="J1502" s="123"/>
    </row>
    <row r="1503" spans="1:10" ht="12.75">
      <c r="A1503" s="123"/>
      <c r="B1503" s="123"/>
      <c r="C1503" s="123"/>
      <c r="D1503" s="123"/>
      <c r="E1503" s="123"/>
      <c r="F1503" s="123"/>
      <c r="G1503" s="123"/>
      <c r="H1503" s="123"/>
      <c r="I1503" s="123"/>
      <c r="J1503" s="123"/>
    </row>
    <row r="1504" spans="1:10" ht="12.75">
      <c r="A1504" s="123"/>
      <c r="B1504" s="123"/>
      <c r="C1504" s="123"/>
      <c r="D1504" s="123"/>
      <c r="E1504" s="123"/>
      <c r="F1504" s="123"/>
      <c r="G1504" s="123"/>
      <c r="H1504" s="123"/>
      <c r="I1504" s="123"/>
      <c r="J1504" s="123"/>
    </row>
    <row r="1505" spans="1:10" ht="12.75">
      <c r="A1505" s="123"/>
      <c r="B1505" s="123"/>
      <c r="C1505" s="123"/>
      <c r="D1505" s="123"/>
      <c r="E1505" s="123"/>
      <c r="F1505" s="123"/>
      <c r="G1505" s="123"/>
      <c r="H1505" s="123"/>
      <c r="I1505" s="123"/>
      <c r="J1505" s="123"/>
    </row>
    <row r="1506" spans="1:10" ht="12.75">
      <c r="A1506" s="123"/>
      <c r="B1506" s="123"/>
      <c r="C1506" s="123"/>
      <c r="D1506" s="123"/>
      <c r="E1506" s="123"/>
      <c r="F1506" s="123"/>
      <c r="G1506" s="123"/>
      <c r="H1506" s="123"/>
      <c r="I1506" s="123"/>
      <c r="J1506" s="123"/>
    </row>
    <row r="1507" spans="1:10" ht="12.75">
      <c r="A1507" s="123"/>
      <c r="B1507" s="123"/>
      <c r="C1507" s="123"/>
      <c r="D1507" s="123"/>
      <c r="E1507" s="123"/>
      <c r="F1507" s="123"/>
      <c r="G1507" s="123"/>
      <c r="H1507" s="123"/>
      <c r="I1507" s="123"/>
      <c r="J1507" s="123"/>
    </row>
    <row r="1508" spans="1:10" ht="12.75">
      <c r="A1508" s="123"/>
      <c r="B1508" s="123"/>
      <c r="C1508" s="123"/>
      <c r="D1508" s="123"/>
      <c r="E1508" s="123"/>
      <c r="F1508" s="123"/>
      <c r="G1508" s="123"/>
      <c r="H1508" s="123"/>
      <c r="I1508" s="123"/>
      <c r="J1508" s="123"/>
    </row>
    <row r="1509" spans="1:10" ht="12.75">
      <c r="A1509" s="123"/>
      <c r="B1509" s="123"/>
      <c r="C1509" s="123"/>
      <c r="D1509" s="123"/>
      <c r="E1509" s="123"/>
      <c r="F1509" s="123"/>
      <c r="G1509" s="123"/>
      <c r="H1509" s="123"/>
      <c r="I1509" s="123"/>
      <c r="J1509" s="123"/>
    </row>
    <row r="1510" spans="1:10" ht="12.75">
      <c r="A1510" s="123"/>
      <c r="B1510" s="123"/>
      <c r="C1510" s="123"/>
      <c r="D1510" s="123"/>
      <c r="E1510" s="123"/>
      <c r="F1510" s="123"/>
      <c r="G1510" s="123"/>
      <c r="H1510" s="123"/>
      <c r="I1510" s="123"/>
      <c r="J1510" s="123"/>
    </row>
    <row r="1511" spans="1:10" ht="12.75">
      <c r="A1511" s="123"/>
      <c r="B1511" s="123"/>
      <c r="C1511" s="123"/>
      <c r="D1511" s="123"/>
      <c r="E1511" s="123"/>
      <c r="F1511" s="123"/>
      <c r="G1511" s="123"/>
      <c r="H1511" s="123"/>
      <c r="I1511" s="123"/>
      <c r="J1511" s="123"/>
    </row>
    <row r="1512" spans="1:10" ht="12.75">
      <c r="A1512" s="123"/>
      <c r="B1512" s="123"/>
      <c r="C1512" s="123"/>
      <c r="D1512" s="123"/>
      <c r="E1512" s="123"/>
      <c r="F1512" s="123"/>
      <c r="G1512" s="123"/>
      <c r="H1512" s="123"/>
      <c r="I1512" s="123"/>
      <c r="J1512" s="123"/>
    </row>
    <row r="1513" spans="1:10" ht="12.75">
      <c r="A1513" s="123"/>
      <c r="B1513" s="123"/>
      <c r="C1513" s="123"/>
      <c r="D1513" s="123"/>
      <c r="E1513" s="123"/>
      <c r="F1513" s="123"/>
      <c r="G1513" s="123"/>
      <c r="H1513" s="123"/>
      <c r="I1513" s="123"/>
      <c r="J1513" s="123"/>
    </row>
    <row r="1514" spans="1:10" ht="12.75">
      <c r="A1514" s="123"/>
      <c r="B1514" s="123"/>
      <c r="C1514" s="123"/>
      <c r="D1514" s="123"/>
      <c r="E1514" s="123"/>
      <c r="F1514" s="123"/>
      <c r="G1514" s="123"/>
      <c r="H1514" s="123"/>
      <c r="I1514" s="123"/>
      <c r="J1514" s="123"/>
    </row>
    <row r="1515" spans="1:10" ht="12.75">
      <c r="A1515" s="123"/>
      <c r="B1515" s="123"/>
      <c r="C1515" s="123"/>
      <c r="D1515" s="123"/>
      <c r="E1515" s="123"/>
      <c r="F1515" s="123"/>
      <c r="G1515" s="123"/>
      <c r="H1515" s="123"/>
      <c r="I1515" s="123"/>
      <c r="J1515" s="123"/>
    </row>
    <row r="1516" spans="1:10" ht="12.75">
      <c r="A1516" s="123"/>
      <c r="B1516" s="123"/>
      <c r="C1516" s="123"/>
      <c r="D1516" s="123"/>
      <c r="E1516" s="123"/>
      <c r="F1516" s="123"/>
      <c r="G1516" s="123"/>
      <c r="H1516" s="123"/>
      <c r="I1516" s="123"/>
      <c r="J1516" s="123"/>
    </row>
    <row r="1517" spans="1:10" ht="12.75">
      <c r="A1517" s="123"/>
      <c r="B1517" s="123"/>
      <c r="C1517" s="123"/>
      <c r="D1517" s="123"/>
      <c r="E1517" s="123"/>
      <c r="F1517" s="123"/>
      <c r="G1517" s="123"/>
      <c r="H1517" s="123"/>
      <c r="I1517" s="123"/>
      <c r="J1517" s="123"/>
    </row>
    <row r="1518" spans="1:10" ht="12.75">
      <c r="A1518" s="123"/>
      <c r="B1518" s="123"/>
      <c r="C1518" s="123"/>
      <c r="D1518" s="123"/>
      <c r="E1518" s="123"/>
      <c r="F1518" s="123"/>
      <c r="G1518" s="123"/>
      <c r="H1518" s="123"/>
      <c r="I1518" s="123"/>
      <c r="J1518" s="123"/>
    </row>
    <row r="1519" spans="1:10" ht="12.75">
      <c r="A1519" s="123"/>
      <c r="B1519" s="123"/>
      <c r="C1519" s="123"/>
      <c r="D1519" s="123"/>
      <c r="E1519" s="123"/>
      <c r="F1519" s="123"/>
      <c r="G1519" s="123"/>
      <c r="H1519" s="123"/>
      <c r="I1519" s="123"/>
      <c r="J1519" s="123"/>
    </row>
    <row r="1520" spans="1:10" ht="12.75">
      <c r="A1520" s="123"/>
      <c r="B1520" s="123"/>
      <c r="C1520" s="123"/>
      <c r="D1520" s="123"/>
      <c r="E1520" s="123"/>
      <c r="F1520" s="123"/>
      <c r="G1520" s="123"/>
      <c r="H1520" s="123"/>
      <c r="I1520" s="123"/>
      <c r="J1520" s="123"/>
    </row>
    <row r="1521" spans="1:10" ht="12.75">
      <c r="A1521" s="123"/>
      <c r="B1521" s="123"/>
      <c r="C1521" s="123"/>
      <c r="D1521" s="123"/>
      <c r="E1521" s="123"/>
      <c r="F1521" s="123"/>
      <c r="G1521" s="123"/>
      <c r="H1521" s="123"/>
      <c r="I1521" s="123"/>
      <c r="J1521" s="123"/>
    </row>
    <row r="1522" spans="1:10" ht="12.75">
      <c r="A1522" s="123"/>
      <c r="B1522" s="123"/>
      <c r="C1522" s="123"/>
      <c r="D1522" s="123"/>
      <c r="E1522" s="123"/>
      <c r="F1522" s="123"/>
      <c r="G1522" s="123"/>
      <c r="H1522" s="123"/>
      <c r="I1522" s="123"/>
      <c r="J1522" s="123"/>
    </row>
    <row r="1523" spans="1:10" ht="12.75">
      <c r="A1523" s="123"/>
      <c r="B1523" s="123"/>
      <c r="C1523" s="123"/>
      <c r="D1523" s="123"/>
      <c r="E1523" s="123"/>
      <c r="F1523" s="123"/>
      <c r="G1523" s="123"/>
      <c r="H1523" s="123"/>
      <c r="I1523" s="123"/>
      <c r="J1523" s="123"/>
    </row>
    <row r="1524" spans="1:10" ht="12.75">
      <c r="A1524" s="123"/>
      <c r="B1524" s="123"/>
      <c r="C1524" s="123"/>
      <c r="D1524" s="123"/>
      <c r="E1524" s="123"/>
      <c r="F1524" s="123"/>
      <c r="G1524" s="123"/>
      <c r="H1524" s="123"/>
      <c r="I1524" s="123"/>
      <c r="J1524" s="123"/>
    </row>
    <row r="1525" spans="1:10" ht="12.75">
      <c r="A1525" s="123"/>
      <c r="B1525" s="123"/>
      <c r="C1525" s="123"/>
      <c r="D1525" s="123"/>
      <c r="E1525" s="123"/>
      <c r="F1525" s="123"/>
      <c r="G1525" s="123"/>
      <c r="H1525" s="123"/>
      <c r="I1525" s="123"/>
      <c r="J1525" s="123"/>
    </row>
    <row r="1526" spans="1:10" ht="12.75">
      <c r="A1526" s="123"/>
      <c r="B1526" s="123"/>
      <c r="C1526" s="123"/>
      <c r="D1526" s="123"/>
      <c r="E1526" s="123"/>
      <c r="F1526" s="123"/>
      <c r="G1526" s="123"/>
      <c r="H1526" s="123"/>
      <c r="I1526" s="123"/>
      <c r="J1526" s="123"/>
    </row>
    <row r="1527" spans="1:10" ht="12.75">
      <c r="A1527" s="123"/>
      <c r="B1527" s="123"/>
      <c r="C1527" s="123"/>
      <c r="D1527" s="123"/>
      <c r="E1527" s="123"/>
      <c r="F1527" s="123"/>
      <c r="G1527" s="123"/>
      <c r="H1527" s="123"/>
      <c r="I1527" s="123"/>
      <c r="J1527" s="123"/>
    </row>
    <row r="1528" spans="1:10" ht="12.75">
      <c r="A1528" s="123"/>
      <c r="B1528" s="123"/>
      <c r="C1528" s="123"/>
      <c r="D1528" s="123"/>
      <c r="E1528" s="123"/>
      <c r="F1528" s="123"/>
      <c r="G1528" s="123"/>
      <c r="H1528" s="123"/>
      <c r="I1528" s="123"/>
      <c r="J1528" s="123"/>
    </row>
    <row r="1529" spans="1:10" ht="12.75">
      <c r="A1529" s="123"/>
      <c r="B1529" s="123"/>
      <c r="C1529" s="123"/>
      <c r="D1529" s="123"/>
      <c r="E1529" s="123"/>
      <c r="F1529" s="123"/>
      <c r="G1529" s="123"/>
      <c r="H1529" s="123"/>
      <c r="I1529" s="123"/>
      <c r="J1529" s="123"/>
    </row>
    <row r="1530" spans="1:10" ht="12.75">
      <c r="A1530" s="123"/>
      <c r="B1530" s="123"/>
      <c r="C1530" s="123"/>
      <c r="D1530" s="123"/>
      <c r="E1530" s="123"/>
      <c r="F1530" s="123"/>
      <c r="G1530" s="123"/>
      <c r="H1530" s="123"/>
      <c r="I1530" s="123"/>
      <c r="J1530" s="123"/>
    </row>
    <row r="1531" spans="1:10" ht="12.75">
      <c r="A1531" s="123"/>
      <c r="B1531" s="123"/>
      <c r="C1531" s="123"/>
      <c r="D1531" s="123"/>
      <c r="E1531" s="123"/>
      <c r="F1531" s="123"/>
      <c r="G1531" s="123"/>
      <c r="H1531" s="123"/>
      <c r="I1531" s="123"/>
      <c r="J1531" s="123"/>
    </row>
    <row r="1532" spans="1:10" ht="12.75">
      <c r="A1532" s="123"/>
      <c r="B1532" s="123"/>
      <c r="C1532" s="123"/>
      <c r="D1532" s="123"/>
      <c r="E1532" s="123"/>
      <c r="F1532" s="123"/>
      <c r="G1532" s="123"/>
      <c r="H1532" s="123"/>
      <c r="I1532" s="123"/>
      <c r="J1532" s="123"/>
    </row>
    <row r="1533" spans="1:10" ht="12.75">
      <c r="A1533" s="123"/>
      <c r="B1533" s="123"/>
      <c r="C1533" s="123"/>
      <c r="D1533" s="123"/>
      <c r="E1533" s="123"/>
      <c r="F1533" s="123"/>
      <c r="G1533" s="123"/>
      <c r="H1533" s="123"/>
      <c r="I1533" s="123"/>
      <c r="J1533" s="123"/>
    </row>
    <row r="1534" spans="1:10" ht="12.75">
      <c r="A1534" s="123"/>
      <c r="B1534" s="123"/>
      <c r="C1534" s="123"/>
      <c r="D1534" s="123"/>
      <c r="E1534" s="123"/>
      <c r="F1534" s="123"/>
      <c r="G1534" s="123"/>
      <c r="H1534" s="123"/>
      <c r="I1534" s="123"/>
      <c r="J1534" s="123"/>
    </row>
    <row r="1535" spans="1:10" ht="12.75">
      <c r="A1535" s="123"/>
      <c r="B1535" s="123"/>
      <c r="C1535" s="123"/>
      <c r="D1535" s="123"/>
      <c r="E1535" s="123"/>
      <c r="F1535" s="123"/>
      <c r="G1535" s="123"/>
      <c r="H1535" s="123"/>
      <c r="I1535" s="123"/>
      <c r="J1535" s="123"/>
    </row>
    <row r="1536" spans="1:10" ht="12.75">
      <c r="A1536" s="123"/>
      <c r="B1536" s="123"/>
      <c r="C1536" s="123"/>
      <c r="D1536" s="123"/>
      <c r="E1536" s="123"/>
      <c r="F1536" s="123"/>
      <c r="G1536" s="123"/>
      <c r="H1536" s="123"/>
      <c r="I1536" s="123"/>
      <c r="J1536" s="123"/>
    </row>
    <row r="1537" spans="1:10" ht="12.75">
      <c r="A1537" s="123"/>
      <c r="B1537" s="123"/>
      <c r="C1537" s="123"/>
      <c r="D1537" s="123"/>
      <c r="E1537" s="123"/>
      <c r="F1537" s="123"/>
      <c r="G1537" s="123"/>
      <c r="H1537" s="123"/>
      <c r="I1537" s="123"/>
      <c r="J1537" s="123"/>
    </row>
    <row r="1538" spans="1:10" ht="12.75">
      <c r="A1538" s="123"/>
      <c r="B1538" s="123"/>
      <c r="C1538" s="123"/>
      <c r="D1538" s="123"/>
      <c r="E1538" s="123"/>
      <c r="F1538" s="123"/>
      <c r="G1538" s="123"/>
      <c r="H1538" s="123"/>
      <c r="I1538" s="123"/>
      <c r="J1538" s="123"/>
    </row>
    <row r="1539" spans="1:10" ht="12.75">
      <c r="A1539" s="123"/>
      <c r="B1539" s="123"/>
      <c r="C1539" s="123"/>
      <c r="D1539" s="123"/>
      <c r="E1539" s="123"/>
      <c r="F1539" s="123"/>
      <c r="G1539" s="123"/>
      <c r="H1539" s="123"/>
      <c r="I1539" s="123"/>
      <c r="J1539" s="123"/>
    </row>
    <row r="1540" spans="1:10" ht="12.75">
      <c r="A1540" s="123"/>
      <c r="B1540" s="123"/>
      <c r="C1540" s="123"/>
      <c r="D1540" s="123"/>
      <c r="E1540" s="123"/>
      <c r="F1540" s="123"/>
      <c r="G1540" s="123"/>
      <c r="H1540" s="123"/>
      <c r="I1540" s="123"/>
      <c r="J1540" s="123"/>
    </row>
    <row r="1541" spans="1:10" ht="12.75">
      <c r="A1541" s="123"/>
      <c r="B1541" s="123"/>
      <c r="C1541" s="123"/>
      <c r="D1541" s="123"/>
      <c r="E1541" s="123"/>
      <c r="F1541" s="123"/>
      <c r="G1541" s="123"/>
      <c r="H1541" s="123"/>
      <c r="I1541" s="123"/>
      <c r="J1541" s="123"/>
    </row>
    <row r="1542" spans="1:10" ht="12.75">
      <c r="A1542" s="123"/>
      <c r="B1542" s="123"/>
      <c r="C1542" s="123"/>
      <c r="D1542" s="123"/>
      <c r="E1542" s="123"/>
      <c r="F1542" s="123"/>
      <c r="G1542" s="123"/>
      <c r="H1542" s="123"/>
      <c r="I1542" s="123"/>
      <c r="J1542" s="123"/>
    </row>
    <row r="1543" spans="1:10" ht="12.75">
      <c r="A1543" s="123"/>
      <c r="B1543" s="123"/>
      <c r="C1543" s="123"/>
      <c r="D1543" s="123"/>
      <c r="E1543" s="123"/>
      <c r="F1543" s="123"/>
      <c r="G1543" s="123"/>
      <c r="H1543" s="123"/>
      <c r="I1543" s="123"/>
      <c r="J1543" s="123"/>
    </row>
    <row r="1544" spans="1:10" ht="12.75">
      <c r="A1544" s="123"/>
      <c r="B1544" s="123"/>
      <c r="C1544" s="123"/>
      <c r="D1544" s="123"/>
      <c r="E1544" s="123"/>
      <c r="F1544" s="123"/>
      <c r="G1544" s="123"/>
      <c r="H1544" s="123"/>
      <c r="I1544" s="123"/>
      <c r="J1544" s="123"/>
    </row>
    <row r="1545" spans="1:10" ht="12.75">
      <c r="A1545" s="123"/>
      <c r="B1545" s="123"/>
      <c r="C1545" s="123"/>
      <c r="D1545" s="123"/>
      <c r="E1545" s="123"/>
      <c r="F1545" s="123"/>
      <c r="G1545" s="123"/>
      <c r="H1545" s="123"/>
      <c r="I1545" s="123"/>
      <c r="J1545" s="123"/>
    </row>
    <row r="1546" spans="1:10" ht="12.75">
      <c r="A1546" s="123"/>
      <c r="B1546" s="123"/>
      <c r="C1546" s="123"/>
      <c r="D1546" s="123"/>
      <c r="E1546" s="123"/>
      <c r="F1546" s="123"/>
      <c r="G1546" s="123"/>
      <c r="H1546" s="123"/>
      <c r="I1546" s="123"/>
      <c r="J1546" s="123"/>
    </row>
    <row r="1547" spans="1:10" ht="12.75">
      <c r="A1547" s="123"/>
      <c r="B1547" s="123"/>
      <c r="C1547" s="123"/>
      <c r="D1547" s="123"/>
      <c r="E1547" s="123"/>
      <c r="F1547" s="123"/>
      <c r="G1547" s="123"/>
      <c r="H1547" s="123"/>
      <c r="I1547" s="123"/>
      <c r="J1547" s="123"/>
    </row>
    <row r="1548" spans="1:10" ht="12.75">
      <c r="A1548" s="123"/>
      <c r="B1548" s="123"/>
      <c r="C1548" s="123"/>
      <c r="D1548" s="123"/>
      <c r="E1548" s="123"/>
      <c r="F1548" s="123"/>
      <c r="G1548" s="123"/>
      <c r="H1548" s="123"/>
      <c r="I1548" s="123"/>
      <c r="J1548" s="123"/>
    </row>
    <row r="1549" spans="1:10" ht="12.75">
      <c r="A1549" s="123"/>
      <c r="B1549" s="123"/>
      <c r="C1549" s="123"/>
      <c r="D1549" s="123"/>
      <c r="E1549" s="123"/>
      <c r="F1549" s="123"/>
      <c r="G1549" s="123"/>
      <c r="H1549" s="123"/>
      <c r="I1549" s="123"/>
      <c r="J1549" s="123"/>
    </row>
    <row r="1550" spans="1:10" ht="12.75">
      <c r="A1550" s="123"/>
      <c r="B1550" s="123"/>
      <c r="C1550" s="123"/>
      <c r="D1550" s="123"/>
      <c r="E1550" s="123"/>
      <c r="F1550" s="123"/>
      <c r="G1550" s="123"/>
      <c r="H1550" s="123"/>
      <c r="I1550" s="123"/>
      <c r="J1550" s="123"/>
    </row>
    <row r="1551" spans="1:10" ht="12.75">
      <c r="A1551" s="123"/>
      <c r="B1551" s="123"/>
      <c r="C1551" s="123"/>
      <c r="D1551" s="123"/>
      <c r="E1551" s="123"/>
      <c r="F1551" s="123"/>
      <c r="G1551" s="123"/>
      <c r="H1551" s="123"/>
      <c r="I1551" s="123"/>
      <c r="J1551" s="123"/>
    </row>
    <row r="1552" spans="1:10" ht="12.75">
      <c r="A1552" s="123"/>
      <c r="B1552" s="123"/>
      <c r="C1552" s="123"/>
      <c r="D1552" s="123"/>
      <c r="E1552" s="123"/>
      <c r="F1552" s="123"/>
      <c r="G1552" s="123"/>
      <c r="H1552" s="123"/>
      <c r="I1552" s="123"/>
      <c r="J1552" s="123"/>
    </row>
    <row r="1553" spans="1:10" ht="12.75">
      <c r="A1553" s="123"/>
      <c r="B1553" s="123"/>
      <c r="C1553" s="123"/>
      <c r="D1553" s="123"/>
      <c r="E1553" s="123"/>
      <c r="F1553" s="123"/>
      <c r="G1553" s="123"/>
      <c r="H1553" s="123"/>
      <c r="I1553" s="123"/>
      <c r="J1553" s="123"/>
    </row>
    <row r="1554" spans="1:10" ht="12.75">
      <c r="A1554" s="123"/>
      <c r="B1554" s="123"/>
      <c r="C1554" s="123"/>
      <c r="D1554" s="123"/>
      <c r="E1554" s="123"/>
      <c r="F1554" s="123"/>
      <c r="G1554" s="123"/>
      <c r="H1554" s="123"/>
      <c r="I1554" s="123"/>
      <c r="J1554" s="123"/>
    </row>
    <row r="1555" spans="1:10" ht="12.75">
      <c r="A1555" s="123"/>
      <c r="B1555" s="123"/>
      <c r="C1555" s="123"/>
      <c r="D1555" s="123"/>
      <c r="E1555" s="123"/>
      <c r="F1555" s="123"/>
      <c r="G1555" s="123"/>
      <c r="H1555" s="123"/>
      <c r="I1555" s="123"/>
      <c r="J1555" s="123"/>
    </row>
    <row r="1556" spans="1:10" ht="12.75">
      <c r="A1556" s="123"/>
      <c r="B1556" s="123"/>
      <c r="C1556" s="123"/>
      <c r="D1556" s="123"/>
      <c r="E1556" s="123"/>
      <c r="F1556" s="123"/>
      <c r="G1556" s="123"/>
      <c r="H1556" s="123"/>
      <c r="I1556" s="123"/>
      <c r="J1556" s="123"/>
    </row>
    <row r="1557" spans="1:10" ht="12.75">
      <c r="A1557" s="123"/>
      <c r="B1557" s="123"/>
      <c r="C1557" s="123"/>
      <c r="D1557" s="123"/>
      <c r="E1557" s="123"/>
      <c r="F1557" s="123"/>
      <c r="G1557" s="123"/>
      <c r="H1557" s="123"/>
      <c r="I1557" s="123"/>
      <c r="J1557" s="123"/>
    </row>
    <row r="1558" spans="1:10" ht="12.75">
      <c r="A1558" s="123"/>
      <c r="B1558" s="123"/>
      <c r="C1558" s="123"/>
      <c r="D1558" s="123"/>
      <c r="E1558" s="123"/>
      <c r="F1558" s="123"/>
      <c r="G1558" s="123"/>
      <c r="H1558" s="123"/>
      <c r="I1558" s="123"/>
      <c r="J1558" s="123"/>
    </row>
    <row r="1559" spans="1:10" ht="12.75">
      <c r="A1559" s="123"/>
      <c r="B1559" s="123"/>
      <c r="C1559" s="123"/>
      <c r="D1559" s="123"/>
      <c r="E1559" s="123"/>
      <c r="F1559" s="123"/>
      <c r="G1559" s="123"/>
      <c r="H1559" s="123"/>
      <c r="I1559" s="123"/>
      <c r="J1559" s="123"/>
    </row>
    <row r="1560" spans="1:10" ht="12.75">
      <c r="A1560" s="123"/>
      <c r="B1560" s="123"/>
      <c r="C1560" s="123"/>
      <c r="D1560" s="123"/>
      <c r="E1560" s="123"/>
      <c r="F1560" s="123"/>
      <c r="G1560" s="123"/>
      <c r="H1560" s="123"/>
      <c r="I1560" s="123"/>
      <c r="J1560" s="123"/>
    </row>
    <row r="1561" spans="1:10" ht="12.75">
      <c r="A1561" s="123"/>
      <c r="B1561" s="123"/>
      <c r="C1561" s="123"/>
      <c r="D1561" s="123"/>
      <c r="E1561" s="123"/>
      <c r="F1561" s="123"/>
      <c r="G1561" s="123"/>
      <c r="H1561" s="123"/>
      <c r="I1561" s="123"/>
      <c r="J1561" s="123"/>
    </row>
    <row r="1562" spans="1:10" ht="12.75">
      <c r="A1562" s="123"/>
      <c r="B1562" s="123"/>
      <c r="C1562" s="123"/>
      <c r="D1562" s="123"/>
      <c r="E1562" s="123"/>
      <c r="F1562" s="123"/>
      <c r="G1562" s="123"/>
      <c r="H1562" s="123"/>
      <c r="I1562" s="123"/>
      <c r="J1562" s="123"/>
    </row>
    <row r="1563" spans="1:10" ht="12.75">
      <c r="A1563" s="123"/>
      <c r="B1563" s="123"/>
      <c r="C1563" s="123"/>
      <c r="D1563" s="123"/>
      <c r="E1563" s="123"/>
      <c r="F1563" s="123"/>
      <c r="G1563" s="123"/>
      <c r="H1563" s="123"/>
      <c r="I1563" s="123"/>
      <c r="J1563" s="123"/>
    </row>
    <row r="1564" spans="1:10" ht="12.75">
      <c r="A1564" s="123"/>
      <c r="B1564" s="123"/>
      <c r="C1564" s="123"/>
      <c r="D1564" s="123"/>
      <c r="E1564" s="123"/>
      <c r="F1564" s="123"/>
      <c r="G1564" s="123"/>
      <c r="H1564" s="123"/>
      <c r="I1564" s="123"/>
      <c r="J1564" s="123"/>
    </row>
    <row r="1565" spans="1:10" ht="12.75">
      <c r="A1565" s="123"/>
      <c r="B1565" s="123"/>
      <c r="C1565" s="123"/>
      <c r="D1565" s="123"/>
      <c r="E1565" s="123"/>
      <c r="F1565" s="123"/>
      <c r="G1565" s="123"/>
      <c r="H1565" s="123"/>
      <c r="I1565" s="123"/>
      <c r="J1565" s="123"/>
    </row>
    <row r="1566" spans="1:10" ht="12.75">
      <c r="A1566" s="123"/>
      <c r="B1566" s="123"/>
      <c r="C1566" s="123"/>
      <c r="D1566" s="123"/>
      <c r="E1566" s="123"/>
      <c r="F1566" s="123"/>
      <c r="G1566" s="123"/>
      <c r="H1566" s="123"/>
      <c r="I1566" s="123"/>
      <c r="J1566" s="123"/>
    </row>
    <row r="1567" spans="1:10" ht="12.75">
      <c r="A1567" s="123"/>
      <c r="B1567" s="123"/>
      <c r="C1567" s="123"/>
      <c r="D1567" s="123"/>
      <c r="E1567" s="123"/>
      <c r="F1567" s="123"/>
      <c r="G1567" s="123"/>
      <c r="H1567" s="123"/>
      <c r="I1567" s="123"/>
      <c r="J1567" s="123"/>
    </row>
    <row r="1568" spans="1:10" ht="12.75">
      <c r="A1568" s="123"/>
      <c r="B1568" s="123"/>
      <c r="C1568" s="123"/>
      <c r="D1568" s="123"/>
      <c r="E1568" s="123"/>
      <c r="F1568" s="123"/>
      <c r="G1568" s="123"/>
      <c r="H1568" s="123"/>
      <c r="I1568" s="123"/>
      <c r="J1568" s="123"/>
    </row>
    <row r="1569" spans="1:10" ht="12.75">
      <c r="A1569" s="123"/>
      <c r="B1569" s="123"/>
      <c r="C1569" s="123"/>
      <c r="D1569" s="123"/>
      <c r="E1569" s="123"/>
      <c r="F1569" s="123"/>
      <c r="G1569" s="123"/>
      <c r="H1569" s="123"/>
      <c r="I1569" s="123"/>
      <c r="J1569" s="123"/>
    </row>
    <row r="1570" spans="1:10" ht="12.75">
      <c r="A1570" s="123"/>
      <c r="B1570" s="123"/>
      <c r="C1570" s="123"/>
      <c r="D1570" s="123"/>
      <c r="E1570" s="123"/>
      <c r="F1570" s="123"/>
      <c r="G1570" s="123"/>
      <c r="H1570" s="123"/>
      <c r="I1570" s="123"/>
      <c r="J1570" s="123"/>
    </row>
    <row r="1571" spans="1:10" ht="12.75">
      <c r="A1571" s="123"/>
      <c r="B1571" s="123"/>
      <c r="C1571" s="123"/>
      <c r="D1571" s="123"/>
      <c r="E1571" s="123"/>
      <c r="F1571" s="123"/>
      <c r="G1571" s="123"/>
      <c r="H1571" s="123"/>
      <c r="I1571" s="123"/>
      <c r="J1571" s="123"/>
    </row>
    <row r="1572" spans="1:10" ht="12.75">
      <c r="A1572" s="123"/>
      <c r="B1572" s="123"/>
      <c r="C1572" s="123"/>
      <c r="D1572" s="123"/>
      <c r="E1572" s="123"/>
      <c r="F1572" s="123"/>
      <c r="G1572" s="123"/>
      <c r="H1572" s="123"/>
      <c r="I1572" s="123"/>
      <c r="J1572" s="123"/>
    </row>
    <row r="1573" spans="1:10" ht="12.75">
      <c r="A1573" s="123"/>
      <c r="B1573" s="123"/>
      <c r="C1573" s="123"/>
      <c r="D1573" s="123"/>
      <c r="E1573" s="123"/>
      <c r="F1573" s="123"/>
      <c r="G1573" s="123"/>
      <c r="H1573" s="123"/>
      <c r="I1573" s="123"/>
      <c r="J1573" s="123"/>
    </row>
    <row r="1574" spans="1:10" ht="12.75">
      <c r="A1574" s="123"/>
      <c r="B1574" s="123"/>
      <c r="C1574" s="123"/>
      <c r="D1574" s="123"/>
      <c r="E1574" s="123"/>
      <c r="F1574" s="123"/>
      <c r="G1574" s="123"/>
      <c r="H1574" s="123"/>
      <c r="I1574" s="123"/>
      <c r="J1574" s="123"/>
    </row>
    <row r="1575" spans="1:10" ht="12.75">
      <c r="A1575" s="123"/>
      <c r="B1575" s="123"/>
      <c r="C1575" s="123"/>
      <c r="D1575" s="123"/>
      <c r="E1575" s="123"/>
      <c r="F1575" s="123"/>
      <c r="G1575" s="123"/>
      <c r="H1575" s="123"/>
      <c r="I1575" s="123"/>
      <c r="J1575" s="123"/>
    </row>
    <row r="1576" spans="1:10" ht="12.75">
      <c r="A1576" s="123"/>
      <c r="B1576" s="123"/>
      <c r="C1576" s="123"/>
      <c r="D1576" s="123"/>
      <c r="E1576" s="123"/>
      <c r="F1576" s="123"/>
      <c r="G1576" s="123"/>
      <c r="H1576" s="123"/>
      <c r="I1576" s="123"/>
      <c r="J1576" s="123"/>
    </row>
    <row r="1577" spans="1:10" ht="12.75">
      <c r="A1577" s="123"/>
      <c r="B1577" s="123"/>
      <c r="C1577" s="123"/>
      <c r="D1577" s="123"/>
      <c r="E1577" s="123"/>
      <c r="F1577" s="123"/>
      <c r="G1577" s="123"/>
      <c r="H1577" s="123"/>
      <c r="I1577" s="123"/>
      <c r="J1577" s="123"/>
    </row>
    <row r="1578" spans="1:10" ht="12.75">
      <c r="A1578" s="123"/>
      <c r="B1578" s="123"/>
      <c r="C1578" s="123"/>
      <c r="D1578" s="123"/>
      <c r="E1578" s="123"/>
      <c r="F1578" s="123"/>
      <c r="G1578" s="123"/>
      <c r="H1578" s="123"/>
      <c r="I1578" s="123"/>
      <c r="J1578" s="123"/>
    </row>
    <row r="1579" spans="1:10" ht="12.75">
      <c r="A1579" s="123"/>
      <c r="B1579" s="123"/>
      <c r="C1579" s="123"/>
      <c r="D1579" s="123"/>
      <c r="E1579" s="123"/>
      <c r="F1579" s="123"/>
      <c r="G1579" s="123"/>
      <c r="H1579" s="123"/>
      <c r="I1579" s="123"/>
      <c r="J1579" s="123"/>
    </row>
    <row r="1580" spans="1:10" ht="12.75">
      <c r="A1580" s="123"/>
      <c r="B1580" s="123"/>
      <c r="C1580" s="123"/>
      <c r="D1580" s="123"/>
      <c r="E1580" s="123"/>
      <c r="F1580" s="123"/>
      <c r="G1580" s="123"/>
      <c r="H1580" s="123"/>
      <c r="I1580" s="123"/>
      <c r="J1580" s="123"/>
    </row>
    <row r="1581" spans="1:10" ht="12.75">
      <c r="A1581" s="123"/>
      <c r="B1581" s="123"/>
      <c r="C1581" s="123"/>
      <c r="D1581" s="123"/>
      <c r="E1581" s="123"/>
      <c r="F1581" s="123"/>
      <c r="G1581" s="123"/>
      <c r="H1581" s="123"/>
      <c r="I1581" s="123"/>
      <c r="J1581" s="123"/>
    </row>
    <row r="1582" spans="1:10" ht="12.75">
      <c r="A1582" s="123"/>
      <c r="B1582" s="123"/>
      <c r="C1582" s="123"/>
      <c r="D1582" s="123"/>
      <c r="E1582" s="123"/>
      <c r="F1582" s="123"/>
      <c r="G1582" s="123"/>
      <c r="H1582" s="123"/>
      <c r="I1582" s="123"/>
      <c r="J1582" s="123"/>
    </row>
    <row r="1583" spans="1:10" ht="12.75">
      <c r="A1583" s="123"/>
      <c r="B1583" s="123"/>
      <c r="C1583" s="123"/>
      <c r="D1583" s="123"/>
      <c r="E1583" s="123"/>
      <c r="F1583" s="123"/>
      <c r="G1583" s="123"/>
      <c r="H1583" s="123"/>
      <c r="I1583" s="123"/>
      <c r="J1583" s="123"/>
    </row>
    <row r="1584" spans="1:10" ht="12.75">
      <c r="A1584" s="123"/>
      <c r="B1584" s="123"/>
      <c r="C1584" s="123"/>
      <c r="D1584" s="123"/>
      <c r="E1584" s="123"/>
      <c r="F1584" s="123"/>
      <c r="G1584" s="123"/>
      <c r="H1584" s="123"/>
      <c r="I1584" s="123"/>
      <c r="J1584" s="123"/>
    </row>
    <row r="1585" spans="1:10" ht="12.75">
      <c r="A1585" s="123"/>
      <c r="B1585" s="123"/>
      <c r="C1585" s="123"/>
      <c r="D1585" s="123"/>
      <c r="E1585" s="123"/>
      <c r="F1585" s="123"/>
      <c r="G1585" s="123"/>
      <c r="H1585" s="123"/>
      <c r="I1585" s="123"/>
      <c r="J1585" s="123"/>
    </row>
    <row r="1586" spans="1:10" ht="12.75">
      <c r="A1586" s="123"/>
      <c r="B1586" s="123"/>
      <c r="C1586" s="123"/>
      <c r="D1586" s="123"/>
      <c r="E1586" s="123"/>
      <c r="F1586" s="123"/>
      <c r="G1586" s="123"/>
      <c r="H1586" s="123"/>
      <c r="I1586" s="123"/>
      <c r="J1586" s="123"/>
    </row>
    <row r="1587" spans="1:10" ht="12.75">
      <c r="A1587" s="123"/>
      <c r="B1587" s="123"/>
      <c r="C1587" s="123"/>
      <c r="D1587" s="123"/>
      <c r="E1587" s="123"/>
      <c r="F1587" s="123"/>
      <c r="G1587" s="123"/>
      <c r="H1587" s="123"/>
      <c r="I1587" s="123"/>
      <c r="J1587" s="123"/>
    </row>
    <row r="1588" spans="1:10" ht="12.75">
      <c r="A1588" s="123"/>
      <c r="B1588" s="123"/>
      <c r="C1588" s="123"/>
      <c r="D1588" s="123"/>
      <c r="E1588" s="123"/>
      <c r="F1588" s="123"/>
      <c r="G1588" s="123"/>
      <c r="H1588" s="123"/>
      <c r="I1588" s="123"/>
      <c r="J1588" s="123"/>
    </row>
    <row r="1589" spans="1:10" ht="12.75">
      <c r="A1589" s="123"/>
      <c r="B1589" s="123"/>
      <c r="C1589" s="123"/>
      <c r="D1589" s="123"/>
      <c r="E1589" s="123"/>
      <c r="F1589" s="123"/>
      <c r="G1589" s="123"/>
      <c r="H1589" s="123"/>
      <c r="I1589" s="123"/>
      <c r="J1589" s="123"/>
    </row>
    <row r="1590" spans="1:10" ht="12.75">
      <c r="A1590" s="123"/>
      <c r="B1590" s="123"/>
      <c r="C1590" s="123"/>
      <c r="D1590" s="123"/>
      <c r="E1590" s="123"/>
      <c r="F1590" s="123"/>
      <c r="G1590" s="123"/>
      <c r="H1590" s="123"/>
      <c r="I1590" s="123"/>
      <c r="J1590" s="123"/>
    </row>
    <row r="1591" spans="1:10" ht="12.75">
      <c r="A1591" s="123"/>
      <c r="B1591" s="123"/>
      <c r="C1591" s="123"/>
      <c r="D1591" s="123"/>
      <c r="E1591" s="123"/>
      <c r="F1591" s="123"/>
      <c r="G1591" s="123"/>
      <c r="H1591" s="123"/>
      <c r="I1591" s="123"/>
      <c r="J1591" s="123"/>
    </row>
    <row r="1592" spans="1:10" ht="12.75">
      <c r="A1592" s="123"/>
      <c r="B1592" s="123"/>
      <c r="C1592" s="123"/>
      <c r="D1592" s="123"/>
      <c r="E1592" s="123"/>
      <c r="F1592" s="123"/>
      <c r="G1592" s="123"/>
      <c r="H1592" s="123"/>
      <c r="I1592" s="123"/>
      <c r="J1592" s="123"/>
    </row>
    <row r="1593" spans="1:10" ht="12.75">
      <c r="A1593" s="123"/>
      <c r="B1593" s="123"/>
      <c r="C1593" s="123"/>
      <c r="D1593" s="123"/>
      <c r="E1593" s="123"/>
      <c r="F1593" s="123"/>
      <c r="G1593" s="123"/>
      <c r="H1593" s="123"/>
      <c r="I1593" s="123"/>
      <c r="J1593" s="123"/>
    </row>
    <row r="1594" spans="1:10" ht="12.75">
      <c r="A1594" s="123"/>
      <c r="B1594" s="123"/>
      <c r="C1594" s="123"/>
      <c r="D1594" s="123"/>
      <c r="E1594" s="123"/>
      <c r="F1594" s="123"/>
      <c r="G1594" s="123"/>
      <c r="H1594" s="123"/>
      <c r="I1594" s="123"/>
      <c r="J1594" s="123"/>
    </row>
    <row r="1595" spans="1:10" ht="12.75">
      <c r="A1595" s="123"/>
      <c r="B1595" s="123"/>
      <c r="C1595" s="123"/>
      <c r="D1595" s="123"/>
      <c r="E1595" s="123"/>
      <c r="F1595" s="123"/>
      <c r="G1595" s="123"/>
      <c r="H1595" s="123"/>
      <c r="I1595" s="123"/>
      <c r="J1595" s="123"/>
    </row>
    <row r="1596" spans="1:10" ht="12.75">
      <c r="A1596" s="123"/>
      <c r="B1596" s="123"/>
      <c r="C1596" s="123"/>
      <c r="D1596" s="123"/>
      <c r="E1596" s="123"/>
      <c r="F1596" s="123"/>
      <c r="G1596" s="123"/>
      <c r="H1596" s="123"/>
      <c r="I1596" s="123"/>
      <c r="J1596" s="123"/>
    </row>
    <row r="1597" spans="1:10" ht="12.75">
      <c r="A1597" s="123"/>
      <c r="B1597" s="123"/>
      <c r="C1597" s="123"/>
      <c r="D1597" s="123"/>
      <c r="E1597" s="123"/>
      <c r="F1597" s="123"/>
      <c r="G1597" s="123"/>
      <c r="H1597" s="123"/>
      <c r="I1597" s="123"/>
      <c r="J1597" s="123"/>
    </row>
    <row r="1598" spans="1:10" ht="12.75">
      <c r="A1598" s="123"/>
      <c r="B1598" s="123"/>
      <c r="C1598" s="123"/>
      <c r="D1598" s="123"/>
      <c r="E1598" s="123"/>
      <c r="F1598" s="123"/>
      <c r="G1598" s="123"/>
      <c r="H1598" s="123"/>
      <c r="I1598" s="123"/>
      <c r="J1598" s="123"/>
    </row>
    <row r="1599" spans="1:10" ht="12.75">
      <c r="A1599" s="123"/>
      <c r="B1599" s="123"/>
      <c r="C1599" s="123"/>
      <c r="D1599" s="123"/>
      <c r="E1599" s="123"/>
      <c r="F1599" s="123"/>
      <c r="G1599" s="123"/>
      <c r="H1599" s="123"/>
      <c r="I1599" s="123"/>
      <c r="J1599" s="123"/>
    </row>
    <row r="1600" spans="1:10" ht="12.75">
      <c r="A1600" s="123"/>
      <c r="B1600" s="123"/>
      <c r="C1600" s="123"/>
      <c r="D1600" s="123"/>
      <c r="E1600" s="123"/>
      <c r="F1600" s="123"/>
      <c r="G1600" s="123"/>
      <c r="H1600" s="123"/>
      <c r="I1600" s="123"/>
      <c r="J1600" s="123"/>
    </row>
    <row r="1601" spans="1:10" ht="12.75">
      <c r="A1601" s="123"/>
      <c r="B1601" s="123"/>
      <c r="C1601" s="123"/>
      <c r="D1601" s="123"/>
      <c r="E1601" s="123"/>
      <c r="F1601" s="123"/>
      <c r="G1601" s="123"/>
      <c r="H1601" s="123"/>
      <c r="I1601" s="123"/>
      <c r="J1601" s="123"/>
    </row>
    <row r="1602" spans="1:10" ht="12.75">
      <c r="A1602" s="123"/>
      <c r="B1602" s="123"/>
      <c r="C1602" s="123"/>
      <c r="D1602" s="123"/>
      <c r="E1602" s="123"/>
      <c r="F1602" s="123"/>
      <c r="G1602" s="123"/>
      <c r="H1602" s="123"/>
      <c r="I1602" s="123"/>
      <c r="J1602" s="123"/>
    </row>
    <row r="1603" spans="1:10" ht="12.75">
      <c r="A1603" s="123"/>
      <c r="B1603" s="123"/>
      <c r="C1603" s="123"/>
      <c r="D1603" s="123"/>
      <c r="E1603" s="123"/>
      <c r="F1603" s="123"/>
      <c r="G1603" s="123"/>
      <c r="H1603" s="123"/>
      <c r="I1603" s="123"/>
      <c r="J1603" s="123"/>
    </row>
    <row r="1604" spans="1:10" ht="12.75">
      <c r="A1604" s="123"/>
      <c r="B1604" s="123"/>
      <c r="C1604" s="123"/>
      <c r="D1604" s="123"/>
      <c r="E1604" s="123"/>
      <c r="F1604" s="123"/>
      <c r="G1604" s="123"/>
      <c r="H1604" s="123"/>
      <c r="I1604" s="123"/>
      <c r="J1604" s="123"/>
    </row>
    <row r="1605" spans="1:10" ht="12.75">
      <c r="A1605" s="123"/>
      <c r="B1605" s="123"/>
      <c r="C1605" s="123"/>
      <c r="D1605" s="123"/>
      <c r="E1605" s="123"/>
      <c r="F1605" s="123"/>
      <c r="G1605" s="123"/>
      <c r="H1605" s="123"/>
      <c r="I1605" s="123"/>
      <c r="J1605" s="123"/>
    </row>
    <row r="1606" spans="1:10" ht="12.75">
      <c r="A1606" s="123"/>
      <c r="B1606" s="123"/>
      <c r="C1606" s="123"/>
      <c r="D1606" s="123"/>
      <c r="E1606" s="123"/>
      <c r="F1606" s="123"/>
      <c r="G1606" s="123"/>
      <c r="H1606" s="123"/>
      <c r="I1606" s="123"/>
      <c r="J1606" s="123"/>
    </row>
    <row r="1607" spans="1:10" ht="12.75">
      <c r="A1607" s="123"/>
      <c r="B1607" s="123"/>
      <c r="C1607" s="123"/>
      <c r="D1607" s="123"/>
      <c r="E1607" s="123"/>
      <c r="F1607" s="123"/>
      <c r="G1607" s="123"/>
      <c r="H1607" s="123"/>
      <c r="I1607" s="123"/>
      <c r="J1607" s="123"/>
    </row>
    <row r="1608" spans="1:10" ht="12.75">
      <c r="A1608" s="123"/>
      <c r="B1608" s="123"/>
      <c r="C1608" s="123"/>
      <c r="D1608" s="123"/>
      <c r="E1608" s="123"/>
      <c r="F1608" s="123"/>
      <c r="G1608" s="123"/>
      <c r="H1608" s="123"/>
      <c r="I1608" s="123"/>
      <c r="J1608" s="123"/>
    </row>
    <row r="1609" spans="1:10" ht="12.75">
      <c r="A1609" s="123"/>
      <c r="B1609" s="123"/>
      <c r="C1609" s="123"/>
      <c r="D1609" s="123"/>
      <c r="E1609" s="123"/>
      <c r="F1609" s="123"/>
      <c r="G1609" s="123"/>
      <c r="H1609" s="123"/>
      <c r="I1609" s="123"/>
      <c r="J1609" s="123"/>
    </row>
    <row r="1610" spans="1:10" ht="12.75">
      <c r="A1610" s="123"/>
      <c r="B1610" s="123"/>
      <c r="C1610" s="123"/>
      <c r="D1610" s="123"/>
      <c r="E1610" s="123"/>
      <c r="F1610" s="123"/>
      <c r="G1610" s="123"/>
      <c r="H1610" s="123"/>
      <c r="I1610" s="123"/>
      <c r="J1610" s="123"/>
    </row>
    <row r="1611" spans="1:10" ht="12.75">
      <c r="A1611" s="123"/>
      <c r="B1611" s="123"/>
      <c r="C1611" s="123"/>
      <c r="D1611" s="123"/>
      <c r="E1611" s="123"/>
      <c r="F1611" s="123"/>
      <c r="G1611" s="123"/>
      <c r="H1611" s="123"/>
      <c r="I1611" s="123"/>
      <c r="J1611" s="123"/>
    </row>
    <row r="1612" spans="1:10" ht="12.75">
      <c r="A1612" s="123"/>
      <c r="B1612" s="123"/>
      <c r="C1612" s="123"/>
      <c r="D1612" s="123"/>
      <c r="E1612" s="123"/>
      <c r="F1612" s="123"/>
      <c r="G1612" s="123"/>
      <c r="H1612" s="123"/>
      <c r="I1612" s="123"/>
      <c r="J1612" s="123"/>
    </row>
    <row r="1613" spans="1:10" ht="12.75">
      <c r="A1613" s="123"/>
      <c r="B1613" s="123"/>
      <c r="C1613" s="123"/>
      <c r="D1613" s="123"/>
      <c r="E1613" s="123"/>
      <c r="F1613" s="123"/>
      <c r="G1613" s="123"/>
      <c r="H1613" s="123"/>
      <c r="I1613" s="123"/>
      <c r="J1613" s="123"/>
    </row>
    <row r="1614" spans="1:10" ht="12.75">
      <c r="A1614" s="123"/>
      <c r="B1614" s="123"/>
      <c r="C1614" s="123"/>
      <c r="D1614" s="123"/>
      <c r="E1614" s="123"/>
      <c r="F1614" s="123"/>
      <c r="G1614" s="123"/>
      <c r="H1614" s="123"/>
      <c r="I1614" s="123"/>
      <c r="J1614" s="123"/>
    </row>
    <row r="1615" spans="1:10" ht="12.75">
      <c r="A1615" s="123"/>
      <c r="B1615" s="123"/>
      <c r="C1615" s="123"/>
      <c r="D1615" s="123"/>
      <c r="E1615" s="123"/>
      <c r="F1615" s="123"/>
      <c r="G1615" s="123"/>
      <c r="H1615" s="123"/>
      <c r="I1615" s="123"/>
      <c r="J1615" s="123"/>
    </row>
    <row r="1616" spans="1:10" ht="12.75">
      <c r="A1616" s="123"/>
      <c r="B1616" s="123"/>
      <c r="C1616" s="123"/>
      <c r="D1616" s="123"/>
      <c r="E1616" s="123"/>
      <c r="F1616" s="123"/>
      <c r="G1616" s="123"/>
      <c r="H1616" s="123"/>
      <c r="I1616" s="123"/>
      <c r="J1616" s="123"/>
    </row>
    <row r="1617" spans="1:10" ht="12.75">
      <c r="A1617" s="123"/>
      <c r="B1617" s="123"/>
      <c r="C1617" s="123"/>
      <c r="D1617" s="123"/>
      <c r="E1617" s="123"/>
      <c r="F1617" s="123"/>
      <c r="G1617" s="123"/>
      <c r="H1617" s="123"/>
      <c r="I1617" s="123"/>
      <c r="J1617" s="123"/>
    </row>
    <row r="1618" spans="1:10" ht="12.75">
      <c r="A1618" s="123"/>
      <c r="B1618" s="123"/>
      <c r="C1618" s="123"/>
      <c r="D1618" s="123"/>
      <c r="E1618" s="123"/>
      <c r="F1618" s="123"/>
      <c r="G1618" s="123"/>
      <c r="H1618" s="123"/>
      <c r="I1618" s="123"/>
      <c r="J1618" s="123"/>
    </row>
    <row r="1619" spans="1:10" ht="12.75">
      <c r="A1619" s="123"/>
      <c r="B1619" s="123"/>
      <c r="C1619" s="123"/>
      <c r="D1619" s="123"/>
      <c r="E1619" s="123"/>
      <c r="F1619" s="123"/>
      <c r="G1619" s="123"/>
      <c r="H1619" s="123"/>
      <c r="I1619" s="123"/>
      <c r="J1619" s="123"/>
    </row>
    <row r="1620" spans="1:10" ht="12.75">
      <c r="A1620" s="123"/>
      <c r="B1620" s="123"/>
      <c r="C1620" s="123"/>
      <c r="D1620" s="123"/>
      <c r="E1620" s="123"/>
      <c r="F1620" s="123"/>
      <c r="G1620" s="123"/>
      <c r="H1620" s="123"/>
      <c r="I1620" s="123"/>
      <c r="J1620" s="123"/>
    </row>
    <row r="1621" spans="1:10" ht="12.75">
      <c r="A1621" s="123"/>
      <c r="B1621" s="123"/>
      <c r="C1621" s="123"/>
      <c r="D1621" s="123"/>
      <c r="E1621" s="123"/>
      <c r="F1621" s="123"/>
      <c r="G1621" s="123"/>
      <c r="H1621" s="123"/>
      <c r="I1621" s="123"/>
      <c r="J1621" s="123"/>
    </row>
    <row r="1622" spans="1:10" ht="12.75">
      <c r="A1622" s="123"/>
      <c r="B1622" s="123"/>
      <c r="C1622" s="123"/>
      <c r="D1622" s="123"/>
      <c r="E1622" s="123"/>
      <c r="F1622" s="123"/>
      <c r="G1622" s="123"/>
      <c r="H1622" s="123"/>
      <c r="I1622" s="123"/>
      <c r="J1622" s="123"/>
    </row>
    <row r="1623" spans="1:10" ht="12.75">
      <c r="A1623" s="123"/>
      <c r="B1623" s="123"/>
      <c r="C1623" s="123"/>
      <c r="D1623" s="123"/>
      <c r="E1623" s="123"/>
      <c r="F1623" s="123"/>
      <c r="G1623" s="123"/>
      <c r="H1623" s="123"/>
      <c r="I1623" s="123"/>
      <c r="J1623" s="123"/>
    </row>
    <row r="1624" spans="1:10" ht="12.75">
      <c r="A1624" s="123"/>
      <c r="B1624" s="123"/>
      <c r="C1624" s="123"/>
      <c r="D1624" s="123"/>
      <c r="E1624" s="123"/>
      <c r="F1624" s="123"/>
      <c r="G1624" s="123"/>
      <c r="H1624" s="123"/>
      <c r="I1624" s="123"/>
      <c r="J1624" s="123"/>
    </row>
    <row r="1625" spans="1:10" ht="12.75">
      <c r="A1625" s="123"/>
      <c r="B1625" s="123"/>
      <c r="C1625" s="123"/>
      <c r="D1625" s="123"/>
      <c r="E1625" s="123"/>
      <c r="F1625" s="123"/>
      <c r="G1625" s="123"/>
      <c r="H1625" s="123"/>
      <c r="I1625" s="123"/>
      <c r="J1625" s="123"/>
    </row>
    <row r="1626" spans="1:10" ht="12.75">
      <c r="A1626" s="123"/>
      <c r="B1626" s="123"/>
      <c r="C1626" s="123"/>
      <c r="D1626" s="123"/>
      <c r="E1626" s="123"/>
      <c r="F1626" s="123"/>
      <c r="G1626" s="123"/>
      <c r="H1626" s="123"/>
      <c r="I1626" s="123"/>
      <c r="J1626" s="123"/>
    </row>
    <row r="1627" spans="1:10" ht="12.75">
      <c r="A1627" s="123"/>
      <c r="B1627" s="123"/>
      <c r="C1627" s="123"/>
      <c r="D1627" s="123"/>
      <c r="E1627" s="123"/>
      <c r="F1627" s="123"/>
      <c r="G1627" s="123"/>
      <c r="H1627" s="123"/>
      <c r="I1627" s="123"/>
      <c r="J1627" s="123"/>
    </row>
    <row r="1628" spans="1:10" ht="12.75">
      <c r="A1628" s="123"/>
      <c r="B1628" s="123"/>
      <c r="C1628" s="123"/>
      <c r="D1628" s="123"/>
      <c r="E1628" s="123"/>
      <c r="F1628" s="123"/>
      <c r="G1628" s="123"/>
      <c r="H1628" s="123"/>
      <c r="I1628" s="123"/>
      <c r="J1628" s="123"/>
    </row>
    <row r="1629" spans="1:10" ht="12.75">
      <c r="A1629" s="123"/>
      <c r="B1629" s="123"/>
      <c r="C1629" s="123"/>
      <c r="D1629" s="123"/>
      <c r="E1629" s="123"/>
      <c r="F1629" s="123"/>
      <c r="G1629" s="123"/>
      <c r="H1629" s="123"/>
      <c r="I1629" s="123"/>
      <c r="J1629" s="123"/>
    </row>
    <row r="1630" spans="1:10" ht="12.75">
      <c r="A1630" s="123"/>
      <c r="B1630" s="123"/>
      <c r="C1630" s="123"/>
      <c r="D1630" s="123"/>
      <c r="E1630" s="123"/>
      <c r="F1630" s="123"/>
      <c r="G1630" s="123"/>
      <c r="H1630" s="123"/>
      <c r="I1630" s="123"/>
      <c r="J1630" s="123"/>
    </row>
    <row r="1631" spans="1:10" ht="12.75">
      <c r="A1631" s="123"/>
      <c r="B1631" s="123"/>
      <c r="C1631" s="123"/>
      <c r="D1631" s="123"/>
      <c r="E1631" s="123"/>
      <c r="F1631" s="123"/>
      <c r="G1631" s="123"/>
      <c r="H1631" s="123"/>
      <c r="I1631" s="123"/>
      <c r="J1631" s="123"/>
    </row>
    <row r="1632" spans="1:10" ht="12.75">
      <c r="A1632" s="123"/>
      <c r="B1632" s="123"/>
      <c r="C1632" s="123"/>
      <c r="D1632" s="123"/>
      <c r="E1632" s="123"/>
      <c r="F1632" s="123"/>
      <c r="G1632" s="123"/>
      <c r="H1632" s="123"/>
      <c r="I1632" s="123"/>
      <c r="J1632" s="123"/>
    </row>
    <row r="1633" spans="1:10" ht="12.75">
      <c r="A1633" s="123"/>
      <c r="B1633" s="123"/>
      <c r="C1633" s="123"/>
      <c r="D1633" s="123"/>
      <c r="E1633" s="123"/>
      <c r="F1633" s="123"/>
      <c r="G1633" s="123"/>
      <c r="H1633" s="123"/>
      <c r="I1633" s="123"/>
      <c r="J1633" s="123"/>
    </row>
    <row r="1634" spans="1:10" ht="12.75">
      <c r="A1634" s="123"/>
      <c r="B1634" s="123"/>
      <c r="C1634" s="123"/>
      <c r="D1634" s="123"/>
      <c r="E1634" s="123"/>
      <c r="F1634" s="123"/>
      <c r="G1634" s="123"/>
      <c r="H1634" s="123"/>
      <c r="I1634" s="123"/>
      <c r="J1634" s="123"/>
    </row>
    <row r="1635" spans="1:10" ht="12.75">
      <c r="A1635" s="123"/>
      <c r="B1635" s="123"/>
      <c r="C1635" s="123"/>
      <c r="D1635" s="123"/>
      <c r="E1635" s="123"/>
      <c r="F1635" s="123"/>
      <c r="G1635" s="123"/>
      <c r="H1635" s="123"/>
      <c r="I1635" s="123"/>
      <c r="J1635" s="123"/>
    </row>
    <row r="1636" spans="1:10" ht="12.75">
      <c r="A1636" s="123"/>
      <c r="B1636" s="123"/>
      <c r="C1636" s="123"/>
      <c r="D1636" s="123"/>
      <c r="E1636" s="123"/>
      <c r="F1636" s="123"/>
      <c r="G1636" s="123"/>
      <c r="H1636" s="123"/>
      <c r="I1636" s="123"/>
      <c r="J1636" s="123"/>
    </row>
    <row r="1637" spans="1:10" ht="12.75">
      <c r="A1637" s="123"/>
      <c r="B1637" s="123"/>
      <c r="C1637" s="123"/>
      <c r="D1637" s="123"/>
      <c r="E1637" s="123"/>
      <c r="F1637" s="123"/>
      <c r="G1637" s="123"/>
      <c r="H1637" s="123"/>
      <c r="I1637" s="123"/>
      <c r="J1637" s="123"/>
    </row>
    <row r="1638" spans="1:10" ht="12.75">
      <c r="A1638" s="123"/>
      <c r="B1638" s="123"/>
      <c r="C1638" s="123"/>
      <c r="D1638" s="123"/>
      <c r="E1638" s="123"/>
      <c r="F1638" s="123"/>
      <c r="G1638" s="123"/>
      <c r="H1638" s="123"/>
      <c r="I1638" s="123"/>
      <c r="J1638" s="123"/>
    </row>
    <row r="1639" spans="1:10" ht="12.75">
      <c r="A1639" s="123"/>
      <c r="B1639" s="123"/>
      <c r="C1639" s="123"/>
      <c r="D1639" s="123"/>
      <c r="E1639" s="123"/>
      <c r="F1639" s="123"/>
      <c r="G1639" s="123"/>
      <c r="H1639" s="123"/>
      <c r="I1639" s="123"/>
      <c r="J1639" s="123"/>
    </row>
    <row r="1640" spans="1:10" ht="12.75">
      <c r="A1640" s="123"/>
      <c r="B1640" s="123"/>
      <c r="C1640" s="123"/>
      <c r="D1640" s="123"/>
      <c r="E1640" s="123"/>
      <c r="F1640" s="123"/>
      <c r="G1640" s="123"/>
      <c r="H1640" s="123"/>
      <c r="I1640" s="123"/>
      <c r="J1640" s="123"/>
    </row>
    <row r="1641" spans="1:10" ht="12.75">
      <c r="A1641" s="123"/>
      <c r="B1641" s="123"/>
      <c r="C1641" s="123"/>
      <c r="D1641" s="123"/>
      <c r="E1641" s="123"/>
      <c r="F1641" s="123"/>
      <c r="G1641" s="123"/>
      <c r="H1641" s="123"/>
      <c r="I1641" s="123"/>
      <c r="J1641" s="123"/>
    </row>
    <row r="1642" spans="1:10" ht="12.75">
      <c r="A1642" s="123"/>
      <c r="B1642" s="123"/>
      <c r="C1642" s="123"/>
      <c r="D1642" s="123"/>
      <c r="E1642" s="123"/>
      <c r="F1642" s="123"/>
      <c r="G1642" s="123"/>
      <c r="H1642" s="123"/>
      <c r="I1642" s="123"/>
      <c r="J1642" s="123"/>
    </row>
    <row r="1643" spans="1:10" ht="12.75">
      <c r="A1643" s="123"/>
      <c r="B1643" s="123"/>
      <c r="C1643" s="123"/>
      <c r="D1643" s="123"/>
      <c r="E1643" s="123"/>
      <c r="F1643" s="123"/>
      <c r="G1643" s="123"/>
      <c r="H1643" s="123"/>
      <c r="I1643" s="123"/>
      <c r="J1643" s="123"/>
    </row>
    <row r="1644" spans="1:10" ht="12.75">
      <c r="A1644" s="123"/>
      <c r="B1644" s="123"/>
      <c r="C1644" s="123"/>
      <c r="D1644" s="123"/>
      <c r="E1644" s="123"/>
      <c r="F1644" s="123"/>
      <c r="G1644" s="123"/>
      <c r="H1644" s="123"/>
      <c r="I1644" s="123"/>
      <c r="J1644" s="123"/>
    </row>
    <row r="1645" spans="1:10" ht="12.75">
      <c r="A1645" s="123"/>
      <c r="B1645" s="123"/>
      <c r="C1645" s="123"/>
      <c r="D1645" s="123"/>
      <c r="E1645" s="123"/>
      <c r="F1645" s="123"/>
      <c r="G1645" s="123"/>
      <c r="H1645" s="123"/>
      <c r="I1645" s="123"/>
      <c r="J1645" s="123"/>
    </row>
    <row r="1646" spans="1:10" ht="12.75">
      <c r="A1646" s="123"/>
      <c r="B1646" s="123"/>
      <c r="C1646" s="123"/>
      <c r="D1646" s="123"/>
      <c r="E1646" s="123"/>
      <c r="F1646" s="123"/>
      <c r="G1646" s="123"/>
      <c r="H1646" s="123"/>
      <c r="I1646" s="123"/>
      <c r="J1646" s="123"/>
    </row>
    <row r="1647" spans="1:10" ht="12.75">
      <c r="A1647" s="123"/>
      <c r="B1647" s="123"/>
      <c r="C1647" s="123"/>
      <c r="D1647" s="123"/>
      <c r="E1647" s="123"/>
      <c r="F1647" s="123"/>
      <c r="G1647" s="123"/>
      <c r="H1647" s="123"/>
      <c r="I1647" s="123"/>
      <c r="J1647" s="123"/>
    </row>
    <row r="1648" spans="1:10" ht="12.75">
      <c r="A1648" s="123"/>
      <c r="B1648" s="123"/>
      <c r="C1648" s="123"/>
      <c r="D1648" s="123"/>
      <c r="E1648" s="123"/>
      <c r="F1648" s="123"/>
      <c r="G1648" s="123"/>
      <c r="H1648" s="123"/>
      <c r="I1648" s="123"/>
      <c r="J1648" s="123"/>
    </row>
    <row r="1649" spans="1:10" ht="12.75">
      <c r="A1649" s="123"/>
      <c r="B1649" s="123"/>
      <c r="C1649" s="123"/>
      <c r="D1649" s="123"/>
      <c r="E1649" s="123"/>
      <c r="F1649" s="123"/>
      <c r="G1649" s="123"/>
      <c r="H1649" s="123"/>
      <c r="I1649" s="123"/>
      <c r="J1649" s="123"/>
    </row>
    <row r="1650" spans="1:10" ht="12.75">
      <c r="A1650" s="123"/>
      <c r="B1650" s="123"/>
      <c r="C1650" s="123"/>
      <c r="D1650" s="123"/>
      <c r="E1650" s="123"/>
      <c r="F1650" s="123"/>
      <c r="G1650" s="123"/>
      <c r="H1650" s="123"/>
      <c r="I1650" s="123"/>
      <c r="J1650" s="123"/>
    </row>
    <row r="1651" spans="1:10" ht="12.75">
      <c r="A1651" s="123"/>
      <c r="B1651" s="123"/>
      <c r="C1651" s="123"/>
      <c r="D1651" s="123"/>
      <c r="E1651" s="123"/>
      <c r="F1651" s="123"/>
      <c r="G1651" s="123"/>
      <c r="H1651" s="123"/>
      <c r="I1651" s="123"/>
      <c r="J1651" s="123"/>
    </row>
    <row r="1652" spans="1:10" ht="12.75">
      <c r="A1652" s="123"/>
      <c r="B1652" s="123"/>
      <c r="C1652" s="123"/>
      <c r="D1652" s="123"/>
      <c r="E1652" s="123"/>
      <c r="F1652" s="123"/>
      <c r="G1652" s="123"/>
      <c r="H1652" s="123"/>
      <c r="I1652" s="123"/>
      <c r="J1652" s="123"/>
    </row>
    <row r="1653" spans="1:10" ht="12.75">
      <c r="A1653" s="123"/>
      <c r="B1653" s="123"/>
      <c r="C1653" s="123"/>
      <c r="D1653" s="123"/>
      <c r="E1653" s="123"/>
      <c r="F1653" s="123"/>
      <c r="G1653" s="123"/>
      <c r="H1653" s="123"/>
      <c r="I1653" s="123"/>
      <c r="J1653" s="123"/>
    </row>
    <row r="1654" spans="1:10" ht="12.75">
      <c r="A1654" s="123"/>
      <c r="B1654" s="123"/>
      <c r="C1654" s="123"/>
      <c r="D1654" s="123"/>
      <c r="E1654" s="123"/>
      <c r="F1654" s="123"/>
      <c r="G1654" s="123"/>
      <c r="H1654" s="123"/>
      <c r="I1654" s="123"/>
      <c r="J1654" s="123"/>
    </row>
    <row r="1655" spans="1:10" ht="12.75">
      <c r="A1655" s="123"/>
      <c r="B1655" s="123"/>
      <c r="C1655" s="123"/>
      <c r="D1655" s="123"/>
      <c r="E1655" s="123"/>
      <c r="F1655" s="123"/>
      <c r="G1655" s="123"/>
      <c r="H1655" s="123"/>
      <c r="I1655" s="123"/>
      <c r="J1655" s="123"/>
    </row>
    <row r="1656" spans="1:10" ht="12.75">
      <c r="A1656" s="123"/>
      <c r="B1656" s="123"/>
      <c r="C1656" s="123"/>
      <c r="D1656" s="123"/>
      <c r="E1656" s="123"/>
      <c r="F1656" s="123"/>
      <c r="G1656" s="123"/>
      <c r="H1656" s="123"/>
      <c r="I1656" s="123"/>
      <c r="J1656" s="123"/>
    </row>
    <row r="1657" spans="1:10" ht="12.75">
      <c r="A1657" s="123"/>
      <c r="B1657" s="123"/>
      <c r="C1657" s="123"/>
      <c r="D1657" s="123"/>
      <c r="E1657" s="123"/>
      <c r="F1657" s="123"/>
      <c r="G1657" s="123"/>
      <c r="H1657" s="123"/>
      <c r="I1657" s="123"/>
      <c r="J1657" s="123"/>
    </row>
    <row r="1658" spans="1:10" ht="12.75">
      <c r="A1658" s="123"/>
      <c r="B1658" s="123"/>
      <c r="C1658" s="123"/>
      <c r="D1658" s="123"/>
      <c r="E1658" s="123"/>
      <c r="F1658" s="123"/>
      <c r="G1658" s="123"/>
      <c r="H1658" s="123"/>
      <c r="I1658" s="123"/>
      <c r="J1658" s="123"/>
    </row>
    <row r="1659" spans="1:10" ht="12.75">
      <c r="A1659" s="123"/>
      <c r="B1659" s="123"/>
      <c r="C1659" s="123"/>
      <c r="D1659" s="123"/>
      <c r="E1659" s="123"/>
      <c r="F1659" s="123"/>
      <c r="G1659" s="123"/>
      <c r="H1659" s="123"/>
      <c r="I1659" s="123"/>
      <c r="J1659" s="123"/>
    </row>
    <row r="1660" spans="1:10" ht="12.75">
      <c r="A1660" s="123"/>
      <c r="B1660" s="123"/>
      <c r="C1660" s="123"/>
      <c r="D1660" s="123"/>
      <c r="E1660" s="123"/>
      <c r="F1660" s="123"/>
      <c r="G1660" s="123"/>
      <c r="H1660" s="123"/>
      <c r="I1660" s="123"/>
      <c r="J1660" s="123"/>
    </row>
    <row r="1661" spans="1:10" ht="12.75">
      <c r="A1661" s="123"/>
      <c r="B1661" s="123"/>
      <c r="C1661" s="123"/>
      <c r="D1661" s="123"/>
      <c r="E1661" s="123"/>
      <c r="F1661" s="123"/>
      <c r="G1661" s="123"/>
      <c r="H1661" s="123"/>
      <c r="I1661" s="123"/>
      <c r="J1661" s="123"/>
    </row>
    <row r="1662" spans="1:10" ht="12.75">
      <c r="A1662" s="123"/>
      <c r="B1662" s="123"/>
      <c r="C1662" s="123"/>
      <c r="D1662" s="123"/>
      <c r="E1662" s="123"/>
      <c r="F1662" s="123"/>
      <c r="G1662" s="123"/>
      <c r="H1662" s="123"/>
      <c r="I1662" s="123"/>
      <c r="J1662" s="123"/>
    </row>
    <row r="1663" spans="1:10" ht="12.75">
      <c r="A1663" s="123"/>
      <c r="B1663" s="123"/>
      <c r="C1663" s="123"/>
      <c r="D1663" s="123"/>
      <c r="E1663" s="123"/>
      <c r="F1663" s="123"/>
      <c r="G1663" s="123"/>
      <c r="H1663" s="123"/>
      <c r="I1663" s="123"/>
      <c r="J1663" s="123"/>
    </row>
    <row r="1664" spans="1:10" ht="12.75">
      <c r="A1664" s="123"/>
      <c r="B1664" s="123"/>
      <c r="C1664" s="123"/>
      <c r="D1664" s="123"/>
      <c r="E1664" s="123"/>
      <c r="F1664" s="123"/>
      <c r="G1664" s="123"/>
      <c r="H1664" s="123"/>
      <c r="I1664" s="123"/>
      <c r="J1664" s="123"/>
    </row>
    <row r="1665" spans="1:10" ht="12.75">
      <c r="A1665" s="123"/>
      <c r="B1665" s="123"/>
      <c r="C1665" s="123"/>
      <c r="D1665" s="123"/>
      <c r="E1665" s="123"/>
      <c r="F1665" s="123"/>
      <c r="G1665" s="123"/>
      <c r="H1665" s="123"/>
      <c r="I1665" s="123"/>
      <c r="J1665" s="123"/>
    </row>
    <row r="1666" spans="1:10" ht="12.75">
      <c r="A1666" s="123"/>
      <c r="B1666" s="123"/>
      <c r="C1666" s="123"/>
      <c r="D1666" s="123"/>
      <c r="E1666" s="123"/>
      <c r="F1666" s="123"/>
      <c r="G1666" s="123"/>
      <c r="H1666" s="123"/>
      <c r="I1666" s="123"/>
      <c r="J1666" s="123"/>
    </row>
    <row r="1667" spans="1:10" ht="12.75">
      <c r="A1667" s="123"/>
      <c r="B1667" s="123"/>
      <c r="C1667" s="123"/>
      <c r="D1667" s="123"/>
      <c r="E1667" s="123"/>
      <c r="F1667" s="123"/>
      <c r="G1667" s="123"/>
      <c r="H1667" s="123"/>
      <c r="I1667" s="123"/>
      <c r="J1667" s="123"/>
    </row>
    <row r="1668" spans="1:10" ht="12.75">
      <c r="A1668" s="123"/>
      <c r="B1668" s="123"/>
      <c r="C1668" s="123"/>
      <c r="D1668" s="123"/>
      <c r="E1668" s="123"/>
      <c r="F1668" s="123"/>
      <c r="G1668" s="123"/>
      <c r="H1668" s="123"/>
      <c r="I1668" s="123"/>
      <c r="J1668" s="123"/>
    </row>
    <row r="1669" spans="1:10" ht="12.75">
      <c r="A1669" s="123"/>
      <c r="B1669" s="123"/>
      <c r="C1669" s="123"/>
      <c r="D1669" s="123"/>
      <c r="E1669" s="123"/>
      <c r="F1669" s="123"/>
      <c r="G1669" s="123"/>
      <c r="H1669" s="123"/>
      <c r="I1669" s="123"/>
      <c r="J1669" s="123"/>
    </row>
    <row r="1670" spans="1:10" ht="12.75">
      <c r="A1670" s="123"/>
      <c r="B1670" s="123"/>
      <c r="C1670" s="123"/>
      <c r="D1670" s="123"/>
      <c r="E1670" s="123"/>
      <c r="F1670" s="123"/>
      <c r="G1670" s="123"/>
      <c r="H1670" s="123"/>
      <c r="I1670" s="123"/>
      <c r="J1670" s="123"/>
    </row>
    <row r="1671" spans="1:10" ht="12.75">
      <c r="A1671" s="123"/>
      <c r="B1671" s="123"/>
      <c r="C1671" s="123"/>
      <c r="D1671" s="123"/>
      <c r="E1671" s="123"/>
      <c r="F1671" s="123"/>
      <c r="G1671" s="123"/>
      <c r="H1671" s="123"/>
      <c r="I1671" s="123"/>
      <c r="J1671" s="123"/>
    </row>
    <row r="1672" spans="1:10" ht="12.75">
      <c r="A1672" s="123"/>
      <c r="B1672" s="123"/>
      <c r="C1672" s="123"/>
      <c r="D1672" s="123"/>
      <c r="E1672" s="123"/>
      <c r="F1672" s="123"/>
      <c r="G1672" s="123"/>
      <c r="H1672" s="123"/>
      <c r="I1672" s="123"/>
      <c r="J1672" s="123"/>
    </row>
    <row r="1673" spans="1:10" ht="12.75">
      <c r="A1673" s="123"/>
      <c r="B1673" s="123"/>
      <c r="C1673" s="123"/>
      <c r="D1673" s="123"/>
      <c r="E1673" s="123"/>
      <c r="F1673" s="123"/>
      <c r="G1673" s="123"/>
      <c r="H1673" s="123"/>
      <c r="I1673" s="123"/>
      <c r="J1673" s="123"/>
    </row>
    <row r="1674" spans="1:10" ht="12.75">
      <c r="A1674" s="123"/>
      <c r="B1674" s="123"/>
      <c r="C1674" s="123"/>
      <c r="D1674" s="123"/>
      <c r="E1674" s="123"/>
      <c r="F1674" s="123"/>
      <c r="G1674" s="123"/>
      <c r="H1674" s="123"/>
      <c r="I1674" s="123"/>
      <c r="J1674" s="123"/>
    </row>
    <row r="1675" spans="1:10" ht="12.75">
      <c r="A1675" s="123"/>
      <c r="B1675" s="123"/>
      <c r="C1675" s="123"/>
      <c r="D1675" s="123"/>
      <c r="E1675" s="123"/>
      <c r="F1675" s="123"/>
      <c r="G1675" s="123"/>
      <c r="H1675" s="123"/>
      <c r="I1675" s="123"/>
      <c r="J1675" s="123"/>
    </row>
    <row r="1676" spans="1:10" ht="12.75">
      <c r="A1676" s="123"/>
      <c r="B1676" s="123"/>
      <c r="C1676" s="123"/>
      <c r="D1676" s="123"/>
      <c r="E1676" s="123"/>
      <c r="F1676" s="123"/>
      <c r="G1676" s="123"/>
      <c r="H1676" s="123"/>
      <c r="I1676" s="123"/>
      <c r="J1676" s="123"/>
    </row>
    <row r="1677" spans="1:10" ht="12.75">
      <c r="A1677" s="123"/>
      <c r="B1677" s="123"/>
      <c r="C1677" s="123"/>
      <c r="D1677" s="123"/>
      <c r="E1677" s="123"/>
      <c r="F1677" s="123"/>
      <c r="G1677" s="123"/>
      <c r="H1677" s="123"/>
      <c r="I1677" s="123"/>
      <c r="J1677" s="123"/>
    </row>
    <row r="1678" spans="1:10" ht="12.75">
      <c r="A1678" s="123"/>
      <c r="B1678" s="123"/>
      <c r="C1678" s="123"/>
      <c r="D1678" s="123"/>
      <c r="E1678" s="123"/>
      <c r="F1678" s="123"/>
      <c r="G1678" s="123"/>
      <c r="H1678" s="123"/>
      <c r="I1678" s="123"/>
      <c r="J1678" s="123"/>
    </row>
    <row r="1679" spans="1:10" ht="12.75">
      <c r="A1679" s="123"/>
      <c r="B1679" s="123"/>
      <c r="C1679" s="123"/>
      <c r="D1679" s="123"/>
      <c r="E1679" s="123"/>
      <c r="F1679" s="123"/>
      <c r="G1679" s="123"/>
      <c r="H1679" s="123"/>
      <c r="I1679" s="123"/>
      <c r="J1679" s="123"/>
    </row>
    <row r="1680" spans="1:10" ht="12.75">
      <c r="A1680" s="123"/>
      <c r="B1680" s="123"/>
      <c r="C1680" s="123"/>
      <c r="D1680" s="123"/>
      <c r="E1680" s="123"/>
      <c r="F1680" s="123"/>
      <c r="G1680" s="123"/>
      <c r="H1680" s="123"/>
      <c r="I1680" s="123"/>
      <c r="J1680" s="123"/>
    </row>
    <row r="1681" spans="1:10" ht="12.75">
      <c r="A1681" s="123"/>
      <c r="B1681" s="123"/>
      <c r="C1681" s="123"/>
      <c r="D1681" s="123"/>
      <c r="E1681" s="123"/>
      <c r="F1681" s="123"/>
      <c r="G1681" s="123"/>
      <c r="H1681" s="123"/>
      <c r="I1681" s="123"/>
      <c r="J1681" s="123"/>
    </row>
    <row r="1682" spans="1:10" ht="12.75">
      <c r="A1682" s="123"/>
      <c r="B1682" s="123"/>
      <c r="C1682" s="123"/>
      <c r="D1682" s="123"/>
      <c r="E1682" s="123"/>
      <c r="F1682" s="123"/>
      <c r="G1682" s="123"/>
      <c r="H1682" s="123"/>
      <c r="I1682" s="123"/>
      <c r="J1682" s="123"/>
    </row>
    <row r="1683" spans="1:10" ht="12.75">
      <c r="A1683" s="123"/>
      <c r="B1683" s="123"/>
      <c r="C1683" s="123"/>
      <c r="D1683" s="123"/>
      <c r="E1683" s="123"/>
      <c r="F1683" s="123"/>
      <c r="G1683" s="123"/>
      <c r="H1683" s="123"/>
      <c r="I1683" s="123"/>
      <c r="J1683" s="123"/>
    </row>
    <row r="1684" spans="1:10" ht="12.75">
      <c r="A1684" s="123"/>
      <c r="B1684" s="123"/>
      <c r="C1684" s="123"/>
      <c r="D1684" s="123"/>
      <c r="E1684" s="123"/>
      <c r="F1684" s="123"/>
      <c r="G1684" s="123"/>
      <c r="H1684" s="123"/>
      <c r="I1684" s="123"/>
      <c r="J1684" s="123"/>
    </row>
    <row r="1685" spans="1:10" ht="12.75">
      <c r="A1685" s="123"/>
      <c r="B1685" s="123"/>
      <c r="C1685" s="123"/>
      <c r="D1685" s="123"/>
      <c r="E1685" s="123"/>
      <c r="F1685" s="123"/>
      <c r="G1685" s="123"/>
      <c r="H1685" s="123"/>
      <c r="I1685" s="123"/>
      <c r="J1685" s="123"/>
    </row>
    <row r="1686" spans="1:10" ht="12.75">
      <c r="A1686" s="123"/>
      <c r="B1686" s="123"/>
      <c r="C1686" s="123"/>
      <c r="D1686" s="123"/>
      <c r="E1686" s="123"/>
      <c r="F1686" s="123"/>
      <c r="G1686" s="123"/>
      <c r="H1686" s="123"/>
      <c r="I1686" s="123"/>
      <c r="J1686" s="123"/>
    </row>
    <row r="1687" spans="1:10" ht="12.75">
      <c r="A1687" s="123"/>
      <c r="B1687" s="123"/>
      <c r="C1687" s="123"/>
      <c r="D1687" s="123"/>
      <c r="E1687" s="123"/>
      <c r="F1687" s="123"/>
      <c r="G1687" s="123"/>
      <c r="H1687" s="123"/>
      <c r="I1687" s="123"/>
      <c r="J1687" s="123"/>
    </row>
    <row r="1688" spans="1:10" ht="12.75">
      <c r="A1688" s="123"/>
      <c r="B1688" s="123"/>
      <c r="C1688" s="123"/>
      <c r="D1688" s="123"/>
      <c r="E1688" s="123"/>
      <c r="F1688" s="123"/>
      <c r="G1688" s="123"/>
      <c r="H1688" s="123"/>
      <c r="I1688" s="123"/>
      <c r="J1688" s="123"/>
    </row>
    <row r="1689" spans="1:10" ht="12.75">
      <c r="A1689" s="123"/>
      <c r="B1689" s="123"/>
      <c r="C1689" s="123"/>
      <c r="D1689" s="123"/>
      <c r="E1689" s="123"/>
      <c r="F1689" s="123"/>
      <c r="G1689" s="123"/>
      <c r="H1689" s="123"/>
      <c r="I1689" s="123"/>
      <c r="J1689" s="123"/>
    </row>
    <row r="1690" spans="1:10" ht="12.75">
      <c r="A1690" s="123"/>
      <c r="B1690" s="123"/>
      <c r="C1690" s="123"/>
      <c r="D1690" s="123"/>
      <c r="E1690" s="123"/>
      <c r="F1690" s="123"/>
      <c r="G1690" s="123"/>
      <c r="H1690" s="123"/>
      <c r="I1690" s="123"/>
      <c r="J1690" s="123"/>
    </row>
    <row r="1691" spans="1:10" ht="12.75">
      <c r="A1691" s="123"/>
      <c r="B1691" s="123"/>
      <c r="C1691" s="123"/>
      <c r="D1691" s="123"/>
      <c r="E1691" s="123"/>
      <c r="F1691" s="123"/>
      <c r="G1691" s="123"/>
      <c r="H1691" s="123"/>
      <c r="I1691" s="123"/>
      <c r="J1691" s="123"/>
    </row>
    <row r="1692" spans="1:10" ht="12.75">
      <c r="A1692" s="123"/>
      <c r="B1692" s="123"/>
      <c r="C1692" s="123"/>
      <c r="D1692" s="123"/>
      <c r="E1692" s="123"/>
      <c r="F1692" s="123"/>
      <c r="G1692" s="123"/>
      <c r="H1692" s="123"/>
      <c r="I1692" s="123"/>
      <c r="J1692" s="123"/>
    </row>
    <row r="1693" spans="1:10" ht="12.75">
      <c r="A1693" s="123"/>
      <c r="B1693" s="123"/>
      <c r="C1693" s="123"/>
      <c r="D1693" s="123"/>
      <c r="E1693" s="123"/>
      <c r="F1693" s="123"/>
      <c r="G1693" s="123"/>
      <c r="H1693" s="123"/>
      <c r="I1693" s="123"/>
      <c r="J1693" s="123"/>
    </row>
    <row r="1694" spans="1:10" ht="12.75">
      <c r="A1694" s="123"/>
      <c r="B1694" s="123"/>
      <c r="C1694" s="123"/>
      <c r="D1694" s="123"/>
      <c r="E1694" s="123"/>
      <c r="F1694" s="123"/>
      <c r="G1694" s="123"/>
      <c r="H1694" s="123"/>
      <c r="I1694" s="123"/>
      <c r="J1694" s="123"/>
    </row>
    <row r="1695" spans="1:10" ht="12.75">
      <c r="A1695" s="123"/>
      <c r="B1695" s="123"/>
      <c r="C1695" s="123"/>
      <c r="D1695" s="123"/>
      <c r="E1695" s="123"/>
      <c r="F1695" s="123"/>
      <c r="G1695" s="123"/>
      <c r="H1695" s="123"/>
      <c r="I1695" s="123"/>
      <c r="J1695" s="123"/>
    </row>
    <row r="1696" spans="1:10" ht="12.75">
      <c r="A1696" s="123"/>
      <c r="B1696" s="123"/>
      <c r="C1696" s="123"/>
      <c r="D1696" s="123"/>
      <c r="E1696" s="123"/>
      <c r="F1696" s="123"/>
      <c r="G1696" s="123"/>
      <c r="H1696" s="123"/>
      <c r="I1696" s="123"/>
      <c r="J1696" s="123"/>
    </row>
    <row r="1697" spans="1:10" ht="12.75">
      <c r="A1697" s="123"/>
      <c r="B1697" s="123"/>
      <c r="C1697" s="123"/>
      <c r="D1697" s="123"/>
      <c r="E1697" s="123"/>
      <c r="F1697" s="123"/>
      <c r="G1697" s="123"/>
      <c r="H1697" s="123"/>
      <c r="I1697" s="123"/>
      <c r="J1697" s="123"/>
    </row>
    <row r="1698" spans="1:10" ht="12.75">
      <c r="A1698" s="123"/>
      <c r="B1698" s="123"/>
      <c r="C1698" s="123"/>
      <c r="D1698" s="123"/>
      <c r="E1698" s="123"/>
      <c r="F1698" s="123"/>
      <c r="G1698" s="123"/>
      <c r="H1698" s="123"/>
      <c r="I1698" s="123"/>
      <c r="J1698" s="123"/>
    </row>
    <row r="1699" spans="1:10" ht="12.75">
      <c r="A1699" s="123"/>
      <c r="B1699" s="123"/>
      <c r="C1699" s="123"/>
      <c r="D1699" s="123"/>
      <c r="E1699" s="123"/>
      <c r="F1699" s="123"/>
      <c r="G1699" s="123"/>
      <c r="H1699" s="123"/>
      <c r="I1699" s="123"/>
      <c r="J1699" s="123"/>
    </row>
    <row r="1700" spans="1:10" ht="12.75">
      <c r="A1700" s="123"/>
      <c r="B1700" s="123"/>
      <c r="C1700" s="123"/>
      <c r="D1700" s="123"/>
      <c r="E1700" s="123"/>
      <c r="F1700" s="123"/>
      <c r="G1700" s="123"/>
      <c r="H1700" s="123"/>
      <c r="I1700" s="123"/>
      <c r="J1700" s="123"/>
    </row>
    <row r="1701" spans="1:10" ht="12.75">
      <c r="A1701" s="123"/>
      <c r="B1701" s="123"/>
      <c r="C1701" s="123"/>
      <c r="D1701" s="123"/>
      <c r="E1701" s="123"/>
      <c r="F1701" s="123"/>
      <c r="G1701" s="123"/>
      <c r="H1701" s="123"/>
      <c r="I1701" s="123"/>
      <c r="J1701" s="123"/>
    </row>
    <row r="1702" spans="1:10" ht="12.75">
      <c r="A1702" s="123"/>
      <c r="B1702" s="123"/>
      <c r="C1702" s="123"/>
      <c r="D1702" s="123"/>
      <c r="E1702" s="123"/>
      <c r="F1702" s="123"/>
      <c r="G1702" s="123"/>
      <c r="H1702" s="123"/>
      <c r="I1702" s="123"/>
      <c r="J1702" s="123"/>
    </row>
    <row r="1703" spans="1:10" ht="12.75">
      <c r="A1703" s="123"/>
      <c r="B1703" s="123"/>
      <c r="C1703" s="123"/>
      <c r="D1703" s="123"/>
      <c r="E1703" s="123"/>
      <c r="F1703" s="123"/>
      <c r="G1703" s="123"/>
      <c r="H1703" s="123"/>
      <c r="I1703" s="123"/>
      <c r="J1703" s="123"/>
    </row>
    <row r="1704" spans="1:10" ht="12.75">
      <c r="A1704" s="123"/>
      <c r="B1704" s="123"/>
      <c r="C1704" s="123"/>
      <c r="D1704" s="123"/>
      <c r="E1704" s="123"/>
      <c r="F1704" s="123"/>
      <c r="G1704" s="123"/>
      <c r="H1704" s="123"/>
      <c r="I1704" s="123"/>
      <c r="J1704" s="123"/>
    </row>
    <row r="1705" spans="1:10" ht="12.75">
      <c r="A1705" s="123"/>
      <c r="B1705" s="123"/>
      <c r="C1705" s="123"/>
      <c r="D1705" s="123"/>
      <c r="E1705" s="123"/>
      <c r="F1705" s="123"/>
      <c r="G1705" s="123"/>
      <c r="H1705" s="123"/>
      <c r="I1705" s="123"/>
      <c r="J1705" s="123"/>
    </row>
    <row r="1706" spans="1:10" ht="12.75">
      <c r="A1706" s="123"/>
      <c r="B1706" s="123"/>
      <c r="C1706" s="123"/>
      <c r="D1706" s="123"/>
      <c r="E1706" s="123"/>
      <c r="F1706" s="123"/>
      <c r="G1706" s="123"/>
      <c r="H1706" s="123"/>
      <c r="I1706" s="123"/>
      <c r="J1706" s="123"/>
    </row>
    <row r="1707" spans="1:10" ht="12.75">
      <c r="A1707" s="123"/>
      <c r="B1707" s="123"/>
      <c r="C1707" s="123"/>
      <c r="D1707" s="123"/>
      <c r="E1707" s="123"/>
      <c r="F1707" s="123"/>
      <c r="G1707" s="123"/>
      <c r="H1707" s="123"/>
      <c r="I1707" s="123"/>
      <c r="J1707" s="123"/>
    </row>
    <row r="1708" spans="1:10" ht="12.75">
      <c r="A1708" s="123"/>
      <c r="B1708" s="123"/>
      <c r="C1708" s="123"/>
      <c r="D1708" s="123"/>
      <c r="E1708" s="123"/>
      <c r="F1708" s="123"/>
      <c r="G1708" s="123"/>
      <c r="H1708" s="123"/>
      <c r="I1708" s="123"/>
      <c r="J1708" s="123"/>
    </row>
    <row r="1709" spans="1:10" ht="12.75">
      <c r="A1709" s="123"/>
      <c r="B1709" s="123"/>
      <c r="C1709" s="123"/>
      <c r="D1709" s="123"/>
      <c r="E1709" s="123"/>
      <c r="F1709" s="123"/>
      <c r="G1709" s="123"/>
      <c r="H1709" s="123"/>
      <c r="I1709" s="123"/>
      <c r="J1709" s="123"/>
    </row>
    <row r="1710" spans="1:10" ht="12.75">
      <c r="A1710" s="123"/>
      <c r="B1710" s="123"/>
      <c r="C1710" s="123"/>
      <c r="D1710" s="123"/>
      <c r="E1710" s="123"/>
      <c r="F1710" s="123"/>
      <c r="G1710" s="123"/>
      <c r="H1710" s="123"/>
      <c r="I1710" s="123"/>
      <c r="J1710" s="123"/>
    </row>
    <row r="1711" spans="1:10" ht="12.75">
      <c r="A1711" s="123"/>
      <c r="B1711" s="123"/>
      <c r="C1711" s="123"/>
      <c r="D1711" s="123"/>
      <c r="E1711" s="123"/>
      <c r="F1711" s="123"/>
      <c r="G1711" s="123"/>
      <c r="H1711" s="123"/>
      <c r="I1711" s="123"/>
      <c r="J1711" s="123"/>
    </row>
    <row r="1712" spans="1:10" ht="12.75">
      <c r="A1712" s="123"/>
      <c r="B1712" s="123"/>
      <c r="C1712" s="123"/>
      <c r="D1712" s="123"/>
      <c r="E1712" s="123"/>
      <c r="F1712" s="123"/>
      <c r="G1712" s="123"/>
      <c r="H1712" s="123"/>
      <c r="I1712" s="123"/>
      <c r="J1712" s="123"/>
    </row>
    <row r="1713" spans="1:10" ht="12.75">
      <c r="A1713" s="123"/>
      <c r="B1713" s="123"/>
      <c r="C1713" s="123"/>
      <c r="D1713" s="123"/>
      <c r="E1713" s="123"/>
      <c r="F1713" s="123"/>
      <c r="G1713" s="123"/>
      <c r="H1713" s="123"/>
      <c r="I1713" s="123"/>
      <c r="J1713" s="123"/>
    </row>
    <row r="1714" spans="1:10" ht="12.75">
      <c r="A1714" s="123"/>
      <c r="B1714" s="123"/>
      <c r="C1714" s="123"/>
      <c r="D1714" s="123"/>
      <c r="E1714" s="123"/>
      <c r="F1714" s="123"/>
      <c r="G1714" s="123"/>
      <c r="H1714" s="123"/>
      <c r="I1714" s="123"/>
      <c r="J1714" s="123"/>
    </row>
    <row r="1715" spans="1:10" ht="12.75">
      <c r="A1715" s="123"/>
      <c r="B1715" s="123"/>
      <c r="C1715" s="123"/>
      <c r="D1715" s="123"/>
      <c r="E1715" s="123"/>
      <c r="F1715" s="123"/>
      <c r="G1715" s="123"/>
      <c r="H1715" s="123"/>
      <c r="I1715" s="123"/>
      <c r="J1715" s="123"/>
    </row>
    <row r="1716" spans="1:10" ht="12.75">
      <c r="A1716" s="123"/>
      <c r="B1716" s="123"/>
      <c r="C1716" s="123"/>
      <c r="D1716" s="123"/>
      <c r="E1716" s="123"/>
      <c r="F1716" s="123"/>
      <c r="G1716" s="123"/>
      <c r="H1716" s="123"/>
      <c r="I1716" s="123"/>
      <c r="J1716" s="123"/>
    </row>
    <row r="1717" spans="1:10" ht="12.75">
      <c r="A1717" s="123"/>
      <c r="B1717" s="123"/>
      <c r="C1717" s="123"/>
      <c r="D1717" s="123"/>
      <c r="E1717" s="123"/>
      <c r="F1717" s="123"/>
      <c r="G1717" s="123"/>
      <c r="H1717" s="123"/>
      <c r="I1717" s="123"/>
      <c r="J1717" s="123"/>
    </row>
    <row r="1718" spans="1:10" ht="12.75">
      <c r="A1718" s="123"/>
      <c r="B1718" s="123"/>
      <c r="C1718" s="123"/>
      <c r="D1718" s="123"/>
      <c r="E1718" s="123"/>
      <c r="F1718" s="123"/>
      <c r="G1718" s="123"/>
      <c r="H1718" s="123"/>
      <c r="I1718" s="123"/>
      <c r="J1718" s="123"/>
    </row>
    <row r="1719" spans="1:10" ht="12.75">
      <c r="A1719" s="123"/>
      <c r="B1719" s="123"/>
      <c r="C1719" s="123"/>
      <c r="D1719" s="123"/>
      <c r="E1719" s="123"/>
      <c r="F1719" s="123"/>
      <c r="G1719" s="123"/>
      <c r="H1719" s="123"/>
      <c r="I1719" s="123"/>
      <c r="J1719" s="123"/>
    </row>
    <row r="1720" spans="1:10" ht="12.75">
      <c r="A1720" s="123"/>
      <c r="B1720" s="123"/>
      <c r="C1720" s="123"/>
      <c r="D1720" s="123"/>
      <c r="E1720" s="123"/>
      <c r="F1720" s="123"/>
      <c r="G1720" s="123"/>
      <c r="H1720" s="123"/>
      <c r="I1720" s="123"/>
      <c r="J1720" s="123"/>
    </row>
    <row r="1721" spans="1:10" ht="12.75">
      <c r="A1721" s="123"/>
      <c r="B1721" s="123"/>
      <c r="C1721" s="123"/>
      <c r="D1721" s="123"/>
      <c r="E1721" s="123"/>
      <c r="F1721" s="123"/>
      <c r="G1721" s="123"/>
      <c r="H1721" s="123"/>
      <c r="I1721" s="123"/>
      <c r="J1721" s="123"/>
    </row>
    <row r="1722" spans="1:10" ht="12.75">
      <c r="A1722" s="123"/>
      <c r="B1722" s="123"/>
      <c r="C1722" s="123"/>
      <c r="D1722" s="123"/>
      <c r="E1722" s="123"/>
      <c r="F1722" s="123"/>
      <c r="G1722" s="123"/>
      <c r="H1722" s="123"/>
      <c r="I1722" s="123"/>
      <c r="J1722" s="123"/>
    </row>
    <row r="1723" spans="1:10" ht="12.75">
      <c r="A1723" s="123"/>
      <c r="B1723" s="123"/>
      <c r="C1723" s="123"/>
      <c r="D1723" s="123"/>
      <c r="E1723" s="123"/>
      <c r="F1723" s="123"/>
      <c r="G1723" s="123"/>
      <c r="H1723" s="123"/>
      <c r="I1723" s="123"/>
      <c r="J1723" s="123"/>
    </row>
    <row r="1724" spans="1:10" ht="12.75">
      <c r="A1724" s="123"/>
      <c r="B1724" s="123"/>
      <c r="C1724" s="123"/>
      <c r="D1724" s="123"/>
      <c r="E1724" s="123"/>
      <c r="F1724" s="123"/>
      <c r="G1724" s="123"/>
      <c r="H1724" s="123"/>
      <c r="I1724" s="123"/>
      <c r="J1724" s="123"/>
    </row>
    <row r="1725" spans="1:10" ht="12.75">
      <c r="A1725" s="123"/>
      <c r="B1725" s="123"/>
      <c r="C1725" s="123"/>
      <c r="D1725" s="123"/>
      <c r="E1725" s="123"/>
      <c r="F1725" s="123"/>
      <c r="G1725" s="123"/>
      <c r="H1725" s="123"/>
      <c r="I1725" s="123"/>
      <c r="J1725" s="123"/>
    </row>
    <row r="1726" spans="1:10" ht="12.75">
      <c r="A1726" s="123"/>
      <c r="B1726" s="123"/>
      <c r="C1726" s="123"/>
      <c r="D1726" s="123"/>
      <c r="E1726" s="123"/>
      <c r="F1726" s="123"/>
      <c r="G1726" s="123"/>
      <c r="H1726" s="123"/>
      <c r="I1726" s="123"/>
      <c r="J1726" s="123"/>
    </row>
    <row r="1727" spans="1:10" ht="12.75">
      <c r="A1727" s="123"/>
      <c r="B1727" s="123"/>
      <c r="C1727" s="123"/>
      <c r="D1727" s="123"/>
      <c r="E1727" s="123"/>
      <c r="F1727" s="123"/>
      <c r="G1727" s="123"/>
      <c r="H1727" s="123"/>
      <c r="I1727" s="123"/>
      <c r="J1727" s="123"/>
    </row>
    <row r="1728" spans="1:10" ht="12.75">
      <c r="A1728" s="123"/>
      <c r="B1728" s="123"/>
      <c r="C1728" s="123"/>
      <c r="D1728" s="123"/>
      <c r="E1728" s="123"/>
      <c r="F1728" s="123"/>
      <c r="G1728" s="123"/>
      <c r="H1728" s="123"/>
      <c r="I1728" s="123"/>
      <c r="J1728" s="123"/>
    </row>
    <row r="1729" spans="1:10" ht="12.75">
      <c r="A1729" s="123"/>
      <c r="B1729" s="123"/>
      <c r="C1729" s="123"/>
      <c r="D1729" s="123"/>
      <c r="E1729" s="123"/>
      <c r="F1729" s="123"/>
      <c r="G1729" s="123"/>
      <c r="H1729" s="123"/>
      <c r="I1729" s="123"/>
      <c r="J1729" s="123"/>
    </row>
    <row r="1730" spans="1:10" ht="12.75">
      <c r="A1730" s="123"/>
      <c r="B1730" s="123"/>
      <c r="C1730" s="123"/>
      <c r="D1730" s="123"/>
      <c r="E1730" s="123"/>
      <c r="F1730" s="123"/>
      <c r="G1730" s="123"/>
      <c r="H1730" s="123"/>
      <c r="I1730" s="123"/>
      <c r="J1730" s="123"/>
    </row>
    <row r="1731" spans="1:10" ht="12.75">
      <c r="A1731" s="123"/>
      <c r="B1731" s="123"/>
      <c r="C1731" s="123"/>
      <c r="D1731" s="123"/>
      <c r="E1731" s="123"/>
      <c r="F1731" s="123"/>
      <c r="G1731" s="123"/>
      <c r="H1731" s="123"/>
      <c r="I1731" s="123"/>
      <c r="J1731" s="123"/>
    </row>
    <row r="1732" spans="1:10" ht="12.75">
      <c r="A1732" s="123"/>
      <c r="B1732" s="123"/>
      <c r="C1732" s="123"/>
      <c r="D1732" s="123"/>
      <c r="E1732" s="123"/>
      <c r="F1732" s="123"/>
      <c r="G1732" s="123"/>
      <c r="H1732" s="123"/>
      <c r="I1732" s="123"/>
      <c r="J1732" s="123"/>
    </row>
    <row r="1733" spans="1:10" ht="12.75">
      <c r="A1733" s="123"/>
      <c r="B1733" s="123"/>
      <c r="C1733" s="123"/>
      <c r="D1733" s="123"/>
      <c r="E1733" s="123"/>
      <c r="F1733" s="123"/>
      <c r="G1733" s="123"/>
      <c r="H1733" s="123"/>
      <c r="I1733" s="123"/>
      <c r="J1733" s="123"/>
    </row>
    <row r="1734" spans="1:10" ht="12.75">
      <c r="A1734" s="123"/>
      <c r="B1734" s="123"/>
      <c r="C1734" s="123"/>
      <c r="D1734" s="123"/>
      <c r="E1734" s="123"/>
      <c r="F1734" s="123"/>
      <c r="G1734" s="123"/>
      <c r="H1734" s="123"/>
      <c r="I1734" s="123"/>
      <c r="J1734" s="123"/>
    </row>
    <row r="1735" spans="1:10" ht="12.75">
      <c r="A1735" s="123"/>
      <c r="B1735" s="123"/>
      <c r="C1735" s="123"/>
      <c r="D1735" s="123"/>
      <c r="E1735" s="123"/>
      <c r="F1735" s="123"/>
      <c r="G1735" s="123"/>
      <c r="H1735" s="123"/>
      <c r="I1735" s="123"/>
      <c r="J1735" s="123"/>
    </row>
    <row r="1736" spans="1:10" ht="12.75">
      <c r="A1736" s="123"/>
      <c r="B1736" s="123"/>
      <c r="C1736" s="123"/>
      <c r="D1736" s="123"/>
      <c r="E1736" s="123"/>
      <c r="F1736" s="123"/>
      <c r="G1736" s="123"/>
      <c r="H1736" s="123"/>
      <c r="I1736" s="123"/>
      <c r="J1736" s="123"/>
    </row>
    <row r="1737" spans="1:10" ht="12.75">
      <c r="A1737" s="123"/>
      <c r="B1737" s="123"/>
      <c r="C1737" s="123"/>
      <c r="D1737" s="123"/>
      <c r="E1737" s="123"/>
      <c r="F1737" s="123"/>
      <c r="G1737" s="123"/>
      <c r="H1737" s="123"/>
      <c r="I1737" s="123"/>
      <c r="J1737" s="123"/>
    </row>
    <row r="1738" spans="1:10" ht="12.75">
      <c r="A1738" s="123"/>
      <c r="B1738" s="123"/>
      <c r="C1738" s="123"/>
      <c r="D1738" s="123"/>
      <c r="E1738" s="123"/>
      <c r="F1738" s="123"/>
      <c r="G1738" s="123"/>
      <c r="H1738" s="123"/>
      <c r="I1738" s="123"/>
      <c r="J1738" s="123"/>
    </row>
    <row r="1739" spans="1:10" ht="12.75">
      <c r="A1739" s="123"/>
      <c r="B1739" s="123"/>
      <c r="C1739" s="123"/>
      <c r="D1739" s="123"/>
      <c r="E1739" s="123"/>
      <c r="F1739" s="123"/>
      <c r="G1739" s="123"/>
      <c r="H1739" s="123"/>
      <c r="I1739" s="123"/>
      <c r="J1739" s="123"/>
    </row>
    <row r="1740" spans="1:10" ht="12.75">
      <c r="A1740" s="123"/>
      <c r="B1740" s="123"/>
      <c r="C1740" s="123"/>
      <c r="D1740" s="123"/>
      <c r="E1740" s="123"/>
      <c r="F1740" s="123"/>
      <c r="G1740" s="123"/>
      <c r="H1740" s="123"/>
      <c r="I1740" s="123"/>
      <c r="J1740" s="123"/>
    </row>
    <row r="1741" spans="1:10" ht="12.75">
      <c r="A1741" s="123"/>
      <c r="B1741" s="123"/>
      <c r="C1741" s="123"/>
      <c r="D1741" s="123"/>
      <c r="E1741" s="123"/>
      <c r="F1741" s="123"/>
      <c r="G1741" s="123"/>
      <c r="H1741" s="123"/>
      <c r="I1741" s="123"/>
      <c r="J1741" s="123"/>
    </row>
    <row r="1742" spans="1:10" ht="12.75">
      <c r="A1742" s="123"/>
      <c r="B1742" s="123"/>
      <c r="C1742" s="123"/>
      <c r="D1742" s="123"/>
      <c r="E1742" s="123"/>
      <c r="F1742" s="123"/>
      <c r="G1742" s="123"/>
      <c r="H1742" s="123"/>
      <c r="I1742" s="123"/>
      <c r="J1742" s="123"/>
    </row>
    <row r="1743" spans="1:10" ht="12.75">
      <c r="A1743" s="123"/>
      <c r="B1743" s="123"/>
      <c r="C1743" s="123"/>
      <c r="D1743" s="123"/>
      <c r="E1743" s="123"/>
      <c r="F1743" s="123"/>
      <c r="G1743" s="123"/>
      <c r="H1743" s="123"/>
      <c r="I1743" s="123"/>
      <c r="J1743" s="123"/>
    </row>
    <row r="1744" spans="1:10" ht="12.75">
      <c r="A1744" s="123"/>
      <c r="B1744" s="123"/>
      <c r="C1744" s="123"/>
      <c r="D1744" s="123"/>
      <c r="E1744" s="123"/>
      <c r="F1744" s="123"/>
      <c r="G1744" s="123"/>
      <c r="H1744" s="123"/>
      <c r="I1744" s="123"/>
      <c r="J1744" s="123"/>
    </row>
    <row r="1745" spans="1:10" ht="12.75">
      <c r="A1745" s="123"/>
      <c r="B1745" s="123"/>
      <c r="C1745" s="123"/>
      <c r="D1745" s="123"/>
      <c r="E1745" s="123"/>
      <c r="F1745" s="123"/>
      <c r="G1745" s="123"/>
      <c r="H1745" s="123"/>
      <c r="I1745" s="123"/>
      <c r="J1745" s="123"/>
    </row>
    <row r="1746" spans="1:10" ht="12.75">
      <c r="A1746" s="123"/>
      <c r="B1746" s="123"/>
      <c r="C1746" s="123"/>
      <c r="D1746" s="123"/>
      <c r="E1746" s="123"/>
      <c r="F1746" s="123"/>
      <c r="G1746" s="123"/>
      <c r="H1746" s="123"/>
      <c r="I1746" s="123"/>
      <c r="J1746" s="123"/>
    </row>
    <row r="1747" spans="1:10" ht="12.75">
      <c r="A1747" s="123"/>
      <c r="B1747" s="123"/>
      <c r="C1747" s="123"/>
      <c r="D1747" s="123"/>
      <c r="E1747" s="123"/>
      <c r="F1747" s="123"/>
      <c r="G1747" s="123"/>
      <c r="H1747" s="123"/>
      <c r="I1747" s="123"/>
      <c r="J1747" s="123"/>
    </row>
    <row r="1748" spans="1:10" ht="12.75">
      <c r="A1748" s="123"/>
      <c r="B1748" s="123"/>
      <c r="C1748" s="123"/>
      <c r="D1748" s="123"/>
      <c r="E1748" s="123"/>
      <c r="F1748" s="123"/>
      <c r="G1748" s="123"/>
      <c r="H1748" s="123"/>
      <c r="I1748" s="123"/>
      <c r="J1748" s="123"/>
    </row>
    <row r="1749" spans="1:10" ht="12.75">
      <c r="A1749" s="123"/>
      <c r="B1749" s="123"/>
      <c r="C1749" s="123"/>
      <c r="D1749" s="123"/>
      <c r="E1749" s="123"/>
      <c r="F1749" s="123"/>
      <c r="G1749" s="123"/>
      <c r="H1749" s="123"/>
      <c r="I1749" s="123"/>
      <c r="J1749" s="123"/>
    </row>
    <row r="1750" spans="1:10" ht="12.75">
      <c r="A1750" s="123"/>
      <c r="B1750" s="123"/>
      <c r="C1750" s="123"/>
      <c r="D1750" s="123"/>
      <c r="E1750" s="123"/>
      <c r="F1750" s="123"/>
      <c r="G1750" s="123"/>
      <c r="H1750" s="123"/>
      <c r="I1750" s="123"/>
      <c r="J1750" s="123"/>
    </row>
    <row r="1751" spans="1:10" ht="12.75">
      <c r="A1751" s="123"/>
      <c r="B1751" s="123"/>
      <c r="C1751" s="123"/>
      <c r="D1751" s="123"/>
      <c r="E1751" s="123"/>
      <c r="F1751" s="123"/>
      <c r="G1751" s="123"/>
      <c r="H1751" s="123"/>
      <c r="I1751" s="123"/>
      <c r="J1751" s="123"/>
    </row>
    <row r="1752" spans="1:10" ht="12.75">
      <c r="A1752" s="123"/>
      <c r="B1752" s="123"/>
      <c r="C1752" s="123"/>
      <c r="D1752" s="123"/>
      <c r="E1752" s="123"/>
      <c r="F1752" s="123"/>
      <c r="G1752" s="123"/>
      <c r="H1752" s="123"/>
      <c r="I1752" s="123"/>
      <c r="J1752" s="123"/>
    </row>
    <row r="1753" spans="1:10" ht="12.75">
      <c r="A1753" s="123"/>
      <c r="B1753" s="123"/>
      <c r="C1753" s="123"/>
      <c r="D1753" s="123"/>
      <c r="E1753" s="123"/>
      <c r="F1753" s="123"/>
      <c r="G1753" s="123"/>
      <c r="H1753" s="123"/>
      <c r="I1753" s="123"/>
      <c r="J1753" s="123"/>
    </row>
    <row r="1754" spans="1:10" ht="12.75">
      <c r="A1754" s="123"/>
      <c r="B1754" s="123"/>
      <c r="C1754" s="123"/>
      <c r="D1754" s="123"/>
      <c r="E1754" s="123"/>
      <c r="F1754" s="123"/>
      <c r="G1754" s="123"/>
      <c r="H1754" s="123"/>
      <c r="I1754" s="123"/>
      <c r="J1754" s="123"/>
    </row>
    <row r="1755" spans="1:10" ht="12.75">
      <c r="A1755" s="123"/>
      <c r="B1755" s="123"/>
      <c r="C1755" s="123"/>
      <c r="D1755" s="123"/>
      <c r="E1755" s="123"/>
      <c r="F1755" s="123"/>
      <c r="G1755" s="123"/>
      <c r="H1755" s="123"/>
      <c r="I1755" s="123"/>
      <c r="J1755" s="123"/>
    </row>
    <row r="1756" spans="1:10" ht="12.75">
      <c r="A1756" s="123"/>
      <c r="B1756" s="123"/>
      <c r="C1756" s="123"/>
      <c r="D1756" s="123"/>
      <c r="E1756" s="123"/>
      <c r="F1756" s="123"/>
      <c r="G1756" s="123"/>
      <c r="H1756" s="123"/>
      <c r="I1756" s="123"/>
      <c r="J1756" s="123"/>
    </row>
    <row r="1757" spans="1:10" ht="12.75">
      <c r="A1757" s="123"/>
      <c r="B1757" s="123"/>
      <c r="C1757" s="123"/>
      <c r="D1757" s="123"/>
      <c r="E1757" s="123"/>
      <c r="F1757" s="123"/>
      <c r="G1757" s="123"/>
      <c r="H1757" s="123"/>
      <c r="I1757" s="123"/>
      <c r="J1757" s="123"/>
    </row>
    <row r="1758" spans="1:10" ht="12.75">
      <c r="A1758" s="123"/>
      <c r="B1758" s="123"/>
      <c r="C1758" s="123"/>
      <c r="D1758" s="123"/>
      <c r="E1758" s="123"/>
      <c r="F1758" s="123"/>
      <c r="G1758" s="123"/>
      <c r="H1758" s="123"/>
      <c r="I1758" s="123"/>
      <c r="J1758" s="123"/>
    </row>
    <row r="1759" spans="1:10" ht="12.75">
      <c r="A1759" s="123"/>
      <c r="B1759" s="123"/>
      <c r="C1759" s="123"/>
      <c r="D1759" s="123"/>
      <c r="E1759" s="123"/>
      <c r="F1759" s="123"/>
      <c r="G1759" s="123"/>
      <c r="H1759" s="123"/>
      <c r="I1759" s="123"/>
      <c r="J1759" s="123"/>
    </row>
    <row r="1760" spans="1:10" ht="12.75">
      <c r="A1760" s="123"/>
      <c r="B1760" s="123"/>
      <c r="C1760" s="123"/>
      <c r="D1760" s="123"/>
      <c r="E1760" s="123"/>
      <c r="F1760" s="123"/>
      <c r="G1760" s="123"/>
      <c r="H1760" s="123"/>
      <c r="I1760" s="123"/>
      <c r="J1760" s="123"/>
    </row>
    <row r="1761" spans="1:10" ht="12.75">
      <c r="A1761" s="123"/>
      <c r="B1761" s="123"/>
      <c r="C1761" s="123"/>
      <c r="D1761" s="123"/>
      <c r="E1761" s="123"/>
      <c r="F1761" s="123"/>
      <c r="G1761" s="123"/>
      <c r="H1761" s="123"/>
      <c r="I1761" s="123"/>
      <c r="J1761" s="123"/>
    </row>
    <row r="1762" spans="1:10" ht="12.75">
      <c r="A1762" s="123"/>
      <c r="B1762" s="123"/>
      <c r="C1762" s="123"/>
      <c r="D1762" s="123"/>
      <c r="E1762" s="123"/>
      <c r="F1762" s="123"/>
      <c r="G1762" s="123"/>
      <c r="H1762" s="123"/>
      <c r="I1762" s="123"/>
      <c r="J1762" s="123"/>
    </row>
    <row r="1763" spans="1:10" ht="12.75">
      <c r="A1763" s="123"/>
      <c r="B1763" s="123"/>
      <c r="C1763" s="123"/>
      <c r="D1763" s="123"/>
      <c r="E1763" s="123"/>
      <c r="F1763" s="123"/>
      <c r="G1763" s="123"/>
      <c r="H1763" s="123"/>
      <c r="I1763" s="123"/>
      <c r="J1763" s="123"/>
    </row>
    <row r="1764" spans="1:10" ht="12.75">
      <c r="A1764" s="123"/>
      <c r="B1764" s="123"/>
      <c r="C1764" s="123"/>
      <c r="D1764" s="123"/>
      <c r="E1764" s="123"/>
      <c r="F1764" s="123"/>
      <c r="G1764" s="123"/>
      <c r="H1764" s="123"/>
      <c r="I1764" s="123"/>
      <c r="J1764" s="123"/>
    </row>
    <row r="1765" spans="1:10" ht="12.75">
      <c r="A1765" s="123"/>
      <c r="B1765" s="123"/>
      <c r="C1765" s="123"/>
      <c r="D1765" s="123"/>
      <c r="E1765" s="123"/>
      <c r="F1765" s="123"/>
      <c r="G1765" s="123"/>
      <c r="H1765" s="123"/>
      <c r="I1765" s="123"/>
      <c r="J1765" s="123"/>
    </row>
    <row r="1766" spans="1:10" ht="12.75">
      <c r="A1766" s="123"/>
      <c r="B1766" s="123"/>
      <c r="C1766" s="123"/>
      <c r="D1766" s="123"/>
      <c r="E1766" s="123"/>
      <c r="F1766" s="123"/>
      <c r="G1766" s="123"/>
      <c r="H1766" s="123"/>
      <c r="I1766" s="123"/>
      <c r="J1766" s="123"/>
    </row>
    <row r="1767" spans="1:10" ht="12.75">
      <c r="A1767" s="123"/>
      <c r="B1767" s="123"/>
      <c r="C1767" s="123"/>
      <c r="D1767" s="123"/>
      <c r="E1767" s="123"/>
      <c r="F1767" s="123"/>
      <c r="G1767" s="123"/>
      <c r="H1767" s="123"/>
      <c r="I1767" s="123"/>
      <c r="J1767" s="123"/>
    </row>
    <row r="1768" spans="1:10" ht="12.75">
      <c r="A1768" s="123"/>
      <c r="B1768" s="123"/>
      <c r="C1768" s="123"/>
      <c r="D1768" s="123"/>
      <c r="E1768" s="123"/>
      <c r="F1768" s="123"/>
      <c r="G1768" s="123"/>
      <c r="H1768" s="123"/>
      <c r="I1768" s="123"/>
      <c r="J1768" s="123"/>
    </row>
    <row r="1769" spans="1:10" ht="12.75">
      <c r="A1769" s="123"/>
      <c r="B1769" s="123"/>
      <c r="C1769" s="123"/>
      <c r="D1769" s="123"/>
      <c r="E1769" s="123"/>
      <c r="F1769" s="123"/>
      <c r="G1769" s="123"/>
      <c r="H1769" s="123"/>
      <c r="I1769" s="123"/>
      <c r="J1769" s="123"/>
    </row>
    <row r="1770" spans="1:10" ht="12.75">
      <c r="A1770" s="123"/>
      <c r="B1770" s="123"/>
      <c r="C1770" s="123"/>
      <c r="D1770" s="123"/>
      <c r="E1770" s="123"/>
      <c r="F1770" s="123"/>
      <c r="G1770" s="123"/>
      <c r="H1770" s="123"/>
      <c r="I1770" s="123"/>
      <c r="J1770" s="123"/>
    </row>
    <row r="1771" spans="1:10" ht="12.75">
      <c r="A1771" s="123"/>
      <c r="B1771" s="123"/>
      <c r="C1771" s="123"/>
      <c r="D1771" s="123"/>
      <c r="E1771" s="123"/>
      <c r="F1771" s="123"/>
      <c r="G1771" s="123"/>
      <c r="H1771" s="123"/>
      <c r="I1771" s="123"/>
      <c r="J1771" s="123"/>
    </row>
    <row r="1772" spans="1:10" ht="12.75">
      <c r="A1772" s="123"/>
      <c r="B1772" s="123"/>
      <c r="C1772" s="123"/>
      <c r="D1772" s="123"/>
      <c r="E1772" s="123"/>
      <c r="F1772" s="123"/>
      <c r="G1772" s="123"/>
      <c r="H1772" s="123"/>
      <c r="I1772" s="123"/>
      <c r="J1772" s="123"/>
    </row>
    <row r="1773" spans="1:10" ht="12.75">
      <c r="A1773" s="123"/>
      <c r="B1773" s="123"/>
      <c r="C1773" s="123"/>
      <c r="D1773" s="123"/>
      <c r="E1773" s="123"/>
      <c r="F1773" s="123"/>
      <c r="G1773" s="123"/>
      <c r="H1773" s="123"/>
      <c r="I1773" s="123"/>
      <c r="J1773" s="123"/>
    </row>
    <row r="1774" spans="1:10" ht="12.75">
      <c r="A1774" s="123"/>
      <c r="B1774" s="123"/>
      <c r="C1774" s="123"/>
      <c r="D1774" s="123"/>
      <c r="E1774" s="123"/>
      <c r="F1774" s="123"/>
      <c r="G1774" s="123"/>
      <c r="H1774" s="123"/>
      <c r="I1774" s="123"/>
      <c r="J1774" s="123"/>
    </row>
    <row r="1775" spans="1:10" ht="12.75">
      <c r="A1775" s="123"/>
      <c r="B1775" s="123"/>
      <c r="C1775" s="123"/>
      <c r="D1775" s="123"/>
      <c r="E1775" s="123"/>
      <c r="F1775" s="123"/>
      <c r="G1775" s="123"/>
      <c r="H1775" s="123"/>
      <c r="I1775" s="123"/>
      <c r="J1775" s="123"/>
    </row>
    <row r="1776" spans="1:10" ht="12.75">
      <c r="A1776" s="123"/>
      <c r="B1776" s="123"/>
      <c r="C1776" s="123"/>
      <c r="D1776" s="123"/>
      <c r="E1776" s="123"/>
      <c r="F1776" s="123"/>
      <c r="G1776" s="123"/>
      <c r="H1776" s="123"/>
      <c r="I1776" s="123"/>
      <c r="J1776" s="123"/>
    </row>
    <row r="1777" spans="1:10" ht="12.75">
      <c r="A1777" s="123"/>
      <c r="B1777" s="123"/>
      <c r="C1777" s="123"/>
      <c r="D1777" s="123"/>
      <c r="E1777" s="123"/>
      <c r="F1777" s="123"/>
      <c r="G1777" s="123"/>
      <c r="H1777" s="123"/>
      <c r="I1777" s="123"/>
      <c r="J1777" s="123"/>
    </row>
    <row r="1778" spans="1:10" ht="12.75">
      <c r="A1778" s="123"/>
      <c r="B1778" s="123"/>
      <c r="C1778" s="123"/>
      <c r="D1778" s="123"/>
      <c r="E1778" s="123"/>
      <c r="F1778" s="123"/>
      <c r="G1778" s="123"/>
      <c r="H1778" s="123"/>
      <c r="I1778" s="123"/>
      <c r="J1778" s="123"/>
    </row>
    <row r="1779" spans="1:10" ht="12.75">
      <c r="A1779" s="123"/>
      <c r="B1779" s="123"/>
      <c r="C1779" s="123"/>
      <c r="D1779" s="123"/>
      <c r="E1779" s="123"/>
      <c r="F1779" s="123"/>
      <c r="G1779" s="123"/>
      <c r="H1779" s="123"/>
      <c r="I1779" s="123"/>
      <c r="J1779" s="123"/>
    </row>
    <row r="1780" spans="1:10" ht="12.75">
      <c r="A1780" s="123"/>
      <c r="B1780" s="123"/>
      <c r="C1780" s="123"/>
      <c r="D1780" s="123"/>
      <c r="E1780" s="123"/>
      <c r="F1780" s="123"/>
      <c r="G1780" s="123"/>
      <c r="H1780" s="123"/>
      <c r="I1780" s="123"/>
      <c r="J1780" s="123"/>
    </row>
    <row r="1781" spans="1:10" ht="12.75">
      <c r="A1781" s="123"/>
      <c r="B1781" s="123"/>
      <c r="C1781" s="123"/>
      <c r="D1781" s="123"/>
      <c r="E1781" s="123"/>
      <c r="F1781" s="123"/>
      <c r="G1781" s="123"/>
      <c r="H1781" s="123"/>
      <c r="I1781" s="123"/>
      <c r="J1781" s="123"/>
    </row>
    <row r="1782" spans="1:10" ht="12.75">
      <c r="A1782" s="123"/>
      <c r="B1782" s="123"/>
      <c r="C1782" s="123"/>
      <c r="D1782" s="123"/>
      <c r="E1782" s="123"/>
      <c r="F1782" s="123"/>
      <c r="G1782" s="123"/>
      <c r="H1782" s="123"/>
      <c r="I1782" s="123"/>
      <c r="J1782" s="123"/>
    </row>
    <row r="1783" spans="1:10" ht="12.75">
      <c r="A1783" s="123"/>
      <c r="B1783" s="123"/>
      <c r="C1783" s="123"/>
      <c r="D1783" s="123"/>
      <c r="E1783" s="123"/>
      <c r="F1783" s="123"/>
      <c r="G1783" s="123"/>
      <c r="H1783" s="123"/>
      <c r="I1783" s="123"/>
      <c r="J1783" s="123"/>
    </row>
    <row r="1784" spans="1:10" ht="12.75">
      <c r="A1784" s="123"/>
      <c r="B1784" s="123"/>
      <c r="C1784" s="123"/>
      <c r="D1784" s="123"/>
      <c r="E1784" s="123"/>
      <c r="F1784" s="123"/>
      <c r="G1784" s="123"/>
      <c r="H1784" s="123"/>
      <c r="I1784" s="123"/>
      <c r="J1784" s="123"/>
    </row>
    <row r="1785" spans="1:10" ht="12.75">
      <c r="A1785" s="123"/>
      <c r="B1785" s="123"/>
      <c r="C1785" s="123"/>
      <c r="D1785" s="123"/>
      <c r="E1785" s="123"/>
      <c r="F1785" s="123"/>
      <c r="G1785" s="123"/>
      <c r="H1785" s="123"/>
      <c r="I1785" s="123"/>
      <c r="J1785" s="123"/>
    </row>
    <row r="1786" spans="1:10" ht="12.75">
      <c r="A1786" s="123"/>
      <c r="B1786" s="123"/>
      <c r="C1786" s="123"/>
      <c r="D1786" s="123"/>
      <c r="E1786" s="123"/>
      <c r="F1786" s="123"/>
      <c r="G1786" s="123"/>
      <c r="H1786" s="123"/>
      <c r="I1786" s="123"/>
      <c r="J1786" s="123"/>
    </row>
    <row r="1787" spans="1:10" ht="12.75">
      <c r="A1787" s="123"/>
      <c r="B1787" s="123"/>
      <c r="C1787" s="123"/>
      <c r="D1787" s="123"/>
      <c r="E1787" s="123"/>
      <c r="F1787" s="123"/>
      <c r="G1787" s="123"/>
      <c r="H1787" s="123"/>
      <c r="I1787" s="123"/>
      <c r="J1787" s="123"/>
    </row>
    <row r="1788" spans="1:10" ht="12.75">
      <c r="A1788" s="123"/>
      <c r="B1788" s="123"/>
      <c r="C1788" s="123"/>
      <c r="D1788" s="123"/>
      <c r="E1788" s="123"/>
      <c r="F1788" s="123"/>
      <c r="G1788" s="123"/>
      <c r="H1788" s="123"/>
      <c r="I1788" s="123"/>
      <c r="J1788" s="123"/>
    </row>
    <row r="1789" spans="1:10" ht="12.75">
      <c r="A1789" s="123"/>
      <c r="B1789" s="123"/>
      <c r="C1789" s="123"/>
      <c r="D1789" s="123"/>
      <c r="E1789" s="123"/>
      <c r="F1789" s="123"/>
      <c r="G1789" s="123"/>
      <c r="H1789" s="123"/>
      <c r="I1789" s="123"/>
      <c r="J1789" s="123"/>
    </row>
    <row r="1790" spans="1:10" ht="12.75">
      <c r="A1790" s="123"/>
      <c r="B1790" s="123"/>
      <c r="C1790" s="123"/>
      <c r="D1790" s="123"/>
      <c r="E1790" s="123"/>
      <c r="F1790" s="123"/>
      <c r="G1790" s="123"/>
      <c r="H1790" s="123"/>
      <c r="I1790" s="123"/>
      <c r="J1790" s="123"/>
    </row>
    <row r="1791" spans="1:10" ht="12.75">
      <c r="A1791" s="123"/>
      <c r="B1791" s="123"/>
      <c r="C1791" s="123"/>
      <c r="D1791" s="123"/>
      <c r="E1791" s="123"/>
      <c r="F1791" s="123"/>
      <c r="G1791" s="123"/>
      <c r="H1791" s="123"/>
      <c r="I1791" s="123"/>
      <c r="J1791" s="123"/>
    </row>
    <row r="1792" spans="1:10" ht="12.75">
      <c r="A1792" s="123"/>
      <c r="B1792" s="123"/>
      <c r="C1792" s="123"/>
      <c r="D1792" s="123"/>
      <c r="E1792" s="123"/>
      <c r="F1792" s="123"/>
      <c r="G1792" s="123"/>
      <c r="H1792" s="123"/>
      <c r="I1792" s="123"/>
      <c r="J1792" s="123"/>
    </row>
    <row r="1793" spans="1:10" ht="12.75">
      <c r="A1793" s="123"/>
      <c r="B1793" s="123"/>
      <c r="C1793" s="123"/>
      <c r="D1793" s="123"/>
      <c r="E1793" s="123"/>
      <c r="F1793" s="123"/>
      <c r="G1793" s="123"/>
      <c r="H1793" s="123"/>
      <c r="I1793" s="123"/>
      <c r="J1793" s="123"/>
    </row>
    <row r="1794" spans="1:10" ht="12.75">
      <c r="A1794" s="123"/>
      <c r="B1794" s="123"/>
      <c r="C1794" s="123"/>
      <c r="D1794" s="123"/>
      <c r="E1794" s="123"/>
      <c r="F1794" s="123"/>
      <c r="G1794" s="123"/>
      <c r="H1794" s="123"/>
      <c r="I1794" s="123"/>
      <c r="J1794" s="123"/>
    </row>
    <row r="1795" spans="1:10" ht="12.75">
      <c r="A1795" s="123"/>
      <c r="B1795" s="123"/>
      <c r="C1795" s="123"/>
      <c r="D1795" s="123"/>
      <c r="E1795" s="123"/>
      <c r="F1795" s="123"/>
      <c r="G1795" s="123"/>
      <c r="H1795" s="123"/>
      <c r="I1795" s="123"/>
      <c r="J1795" s="123"/>
    </row>
    <row r="1796" spans="1:10" ht="12.75">
      <c r="A1796" s="123"/>
      <c r="B1796" s="123"/>
      <c r="C1796" s="123"/>
      <c r="D1796" s="123"/>
      <c r="E1796" s="123"/>
      <c r="F1796" s="123"/>
      <c r="G1796" s="123"/>
      <c r="H1796" s="123"/>
      <c r="I1796" s="123"/>
      <c r="J1796" s="123"/>
    </row>
    <row r="1797" spans="1:10" ht="12.75">
      <c r="A1797" s="123"/>
      <c r="B1797" s="123"/>
      <c r="C1797" s="123"/>
      <c r="D1797" s="123"/>
      <c r="E1797" s="123"/>
      <c r="F1797" s="123"/>
      <c r="G1797" s="123"/>
      <c r="H1797" s="123"/>
      <c r="I1797" s="123"/>
      <c r="J1797" s="123"/>
    </row>
    <row r="1798" spans="1:10" ht="12.75">
      <c r="A1798" s="123"/>
      <c r="B1798" s="123"/>
      <c r="C1798" s="123"/>
      <c r="D1798" s="123"/>
      <c r="E1798" s="123"/>
      <c r="F1798" s="123"/>
      <c r="G1798" s="123"/>
      <c r="H1798" s="123"/>
      <c r="I1798" s="123"/>
      <c r="J1798" s="123"/>
    </row>
    <row r="1799" spans="1:10" ht="12.75">
      <c r="A1799" s="123"/>
      <c r="B1799" s="123"/>
      <c r="C1799" s="123"/>
      <c r="D1799" s="123"/>
      <c r="E1799" s="123"/>
      <c r="F1799" s="123"/>
      <c r="G1799" s="123"/>
      <c r="H1799" s="123"/>
      <c r="I1799" s="123"/>
      <c r="J1799" s="123"/>
    </row>
    <row r="1800" spans="1:10" ht="12.75">
      <c r="A1800" s="123"/>
      <c r="B1800" s="123"/>
      <c r="C1800" s="123"/>
      <c r="D1800" s="123"/>
      <c r="E1800" s="123"/>
      <c r="F1800" s="123"/>
      <c r="G1800" s="123"/>
      <c r="H1800" s="123"/>
      <c r="I1800" s="123"/>
      <c r="J1800" s="123"/>
    </row>
    <row r="1801" spans="1:10" ht="12.75">
      <c r="A1801" s="123"/>
      <c r="B1801" s="123"/>
      <c r="C1801" s="123"/>
      <c r="D1801" s="123"/>
      <c r="E1801" s="123"/>
      <c r="F1801" s="123"/>
      <c r="G1801" s="123"/>
      <c r="H1801" s="123"/>
      <c r="I1801" s="123"/>
      <c r="J1801" s="123"/>
    </row>
    <row r="1802" spans="1:10" ht="12.75">
      <c r="A1802" s="123"/>
      <c r="B1802" s="123"/>
      <c r="C1802" s="123"/>
      <c r="D1802" s="123"/>
      <c r="E1802" s="123"/>
      <c r="F1802" s="123"/>
      <c r="G1802" s="123"/>
      <c r="H1802" s="123"/>
      <c r="I1802" s="123"/>
      <c r="J1802" s="123"/>
    </row>
    <row r="1803" spans="1:10" ht="12.75">
      <c r="A1803" s="123"/>
      <c r="B1803" s="123"/>
      <c r="C1803" s="123"/>
      <c r="D1803" s="123"/>
      <c r="E1803" s="123"/>
      <c r="F1803" s="123"/>
      <c r="G1803" s="123"/>
      <c r="H1803" s="123"/>
      <c r="I1803" s="123"/>
      <c r="J1803" s="123"/>
    </row>
    <row r="1804" spans="1:10" ht="12.75">
      <c r="A1804" s="123"/>
      <c r="B1804" s="123"/>
      <c r="C1804" s="123"/>
      <c r="D1804" s="123"/>
      <c r="E1804" s="123"/>
      <c r="F1804" s="123"/>
      <c r="G1804" s="123"/>
      <c r="H1804" s="123"/>
      <c r="I1804" s="123"/>
      <c r="J1804" s="123"/>
    </row>
    <row r="1805" spans="1:10" ht="12.75">
      <c r="A1805" s="123"/>
      <c r="B1805" s="123"/>
      <c r="C1805" s="123"/>
      <c r="D1805" s="123"/>
      <c r="E1805" s="123"/>
      <c r="F1805" s="123"/>
      <c r="G1805" s="123"/>
      <c r="H1805" s="123"/>
      <c r="I1805" s="123"/>
      <c r="J1805" s="123"/>
    </row>
    <row r="1806" spans="1:10" ht="12.75">
      <c r="A1806" s="123"/>
      <c r="B1806" s="123"/>
      <c r="C1806" s="123"/>
      <c r="D1806" s="123"/>
      <c r="E1806" s="123"/>
      <c r="F1806" s="123"/>
      <c r="G1806" s="123"/>
      <c r="H1806" s="123"/>
      <c r="I1806" s="123"/>
      <c r="J1806" s="123"/>
    </row>
    <row r="1807" spans="1:10" ht="12.75">
      <c r="A1807" s="123"/>
      <c r="B1807" s="123"/>
      <c r="C1807" s="123"/>
      <c r="D1807" s="123"/>
      <c r="E1807" s="123"/>
      <c r="F1807" s="123"/>
      <c r="G1807" s="123"/>
      <c r="H1807" s="123"/>
      <c r="I1807" s="123"/>
      <c r="J1807" s="123"/>
    </row>
    <row r="1808" spans="1:10" ht="12.75">
      <c r="A1808" s="123"/>
      <c r="B1808" s="123"/>
      <c r="C1808" s="123"/>
      <c r="D1808" s="123"/>
      <c r="E1808" s="123"/>
      <c r="F1808" s="123"/>
      <c r="G1808" s="123"/>
      <c r="H1808" s="123"/>
      <c r="I1808" s="123"/>
      <c r="J1808" s="123"/>
    </row>
    <row r="1809" spans="1:10" ht="12.75">
      <c r="A1809" s="123"/>
      <c r="B1809" s="123"/>
      <c r="C1809" s="123"/>
      <c r="D1809" s="123"/>
      <c r="E1809" s="123"/>
      <c r="F1809" s="123"/>
      <c r="G1809" s="123"/>
      <c r="H1809" s="123"/>
      <c r="I1809" s="123"/>
      <c r="J1809" s="123"/>
    </row>
    <row r="1810" spans="1:10" ht="12.75">
      <c r="A1810" s="123"/>
      <c r="B1810" s="123"/>
      <c r="C1810" s="123"/>
      <c r="D1810" s="123"/>
      <c r="E1810" s="123"/>
      <c r="F1810" s="123"/>
      <c r="G1810" s="123"/>
      <c r="H1810" s="123"/>
      <c r="I1810" s="123"/>
      <c r="J1810" s="123"/>
    </row>
    <row r="1811" spans="1:10" ht="12.75">
      <c r="A1811" s="123"/>
      <c r="B1811" s="123"/>
      <c r="C1811" s="123"/>
      <c r="D1811" s="123"/>
      <c r="E1811" s="123"/>
      <c r="F1811" s="123"/>
      <c r="G1811" s="123"/>
      <c r="H1811" s="123"/>
      <c r="I1811" s="123"/>
      <c r="J1811" s="123"/>
    </row>
    <row r="1812" spans="1:10" ht="12.75">
      <c r="A1812" s="123"/>
      <c r="B1812" s="123"/>
      <c r="C1812" s="123"/>
      <c r="D1812" s="123"/>
      <c r="E1812" s="123"/>
      <c r="F1812" s="123"/>
      <c r="G1812" s="123"/>
      <c r="H1812" s="123"/>
      <c r="I1812" s="123"/>
      <c r="J1812" s="123"/>
    </row>
    <row r="1813" spans="1:10" ht="12.75">
      <c r="A1813" s="123"/>
      <c r="B1813" s="123"/>
      <c r="C1813" s="123"/>
      <c r="D1813" s="123"/>
      <c r="E1813" s="123"/>
      <c r="F1813" s="123"/>
      <c r="G1813" s="123"/>
      <c r="H1813" s="123"/>
      <c r="I1813" s="123"/>
      <c r="J1813" s="123"/>
    </row>
    <row r="1814" spans="1:10" ht="12.75">
      <c r="A1814" s="123"/>
      <c r="B1814" s="123"/>
      <c r="C1814" s="123"/>
      <c r="D1814" s="123"/>
      <c r="E1814" s="123"/>
      <c r="F1814" s="123"/>
      <c r="G1814" s="123"/>
      <c r="H1814" s="123"/>
      <c r="I1814" s="123"/>
      <c r="J1814" s="123"/>
    </row>
    <row r="1815" spans="1:10" ht="12.75">
      <c r="A1815" s="123"/>
      <c r="B1815" s="123"/>
      <c r="C1815" s="123"/>
      <c r="D1815" s="123"/>
      <c r="E1815" s="123"/>
      <c r="F1815" s="123"/>
      <c r="G1815" s="123"/>
      <c r="H1815" s="123"/>
      <c r="I1815" s="123"/>
      <c r="J1815" s="123"/>
    </row>
    <row r="1816" spans="1:10" ht="12.75">
      <c r="A1816" s="123"/>
      <c r="B1816" s="123"/>
      <c r="C1816" s="123"/>
      <c r="D1816" s="123"/>
      <c r="E1816" s="123"/>
      <c r="F1816" s="123"/>
      <c r="G1816" s="123"/>
      <c r="H1816" s="123"/>
      <c r="I1816" s="123"/>
      <c r="J1816" s="123"/>
    </row>
    <row r="1817" spans="1:10" ht="12.75">
      <c r="A1817" s="123"/>
      <c r="B1817" s="123"/>
      <c r="C1817" s="123"/>
      <c r="D1817" s="123"/>
      <c r="E1817" s="123"/>
      <c r="F1817" s="123"/>
      <c r="G1817" s="123"/>
      <c r="H1817" s="123"/>
      <c r="I1817" s="123"/>
      <c r="J1817" s="123"/>
    </row>
    <row r="1818" spans="1:10" ht="12.75">
      <c r="A1818" s="123"/>
      <c r="B1818" s="123"/>
      <c r="C1818" s="123"/>
      <c r="D1818" s="123"/>
      <c r="E1818" s="123"/>
      <c r="F1818" s="123"/>
      <c r="G1818" s="123"/>
      <c r="H1818" s="123"/>
      <c r="I1818" s="123"/>
      <c r="J1818" s="123"/>
    </row>
    <row r="1819" spans="1:10" ht="12.75">
      <c r="A1819" s="123"/>
      <c r="B1819" s="123"/>
      <c r="C1819" s="123"/>
      <c r="D1819" s="123"/>
      <c r="E1819" s="123"/>
      <c r="F1819" s="123"/>
      <c r="G1819" s="123"/>
      <c r="H1819" s="123"/>
      <c r="I1819" s="123"/>
      <c r="J1819" s="123"/>
    </row>
    <row r="1820" spans="1:10" ht="12.75">
      <c r="A1820" s="123"/>
      <c r="B1820" s="123"/>
      <c r="C1820" s="123"/>
      <c r="D1820" s="123"/>
      <c r="E1820" s="123"/>
      <c r="F1820" s="123"/>
      <c r="G1820" s="123"/>
      <c r="H1820" s="123"/>
      <c r="I1820" s="123"/>
      <c r="J1820" s="123"/>
    </row>
    <row r="1821" spans="1:10" ht="12.75">
      <c r="A1821" s="123"/>
      <c r="B1821" s="123"/>
      <c r="C1821" s="123"/>
      <c r="D1821" s="123"/>
      <c r="E1821" s="123"/>
      <c r="F1821" s="123"/>
      <c r="G1821" s="123"/>
      <c r="H1821" s="123"/>
      <c r="I1821" s="123"/>
      <c r="J1821" s="123"/>
    </row>
    <row r="1822" spans="1:10" ht="12.75">
      <c r="A1822" s="123"/>
      <c r="B1822" s="123"/>
      <c r="C1822" s="123"/>
      <c r="D1822" s="123"/>
      <c r="E1822" s="123"/>
      <c r="F1822" s="123"/>
      <c r="G1822" s="123"/>
      <c r="H1822" s="123"/>
      <c r="I1822" s="123"/>
      <c r="J1822" s="123"/>
    </row>
    <row r="1823" spans="1:10" ht="12.75">
      <c r="A1823" s="123"/>
      <c r="B1823" s="123"/>
      <c r="C1823" s="123"/>
      <c r="D1823" s="123"/>
      <c r="E1823" s="123"/>
      <c r="F1823" s="123"/>
      <c r="G1823" s="123"/>
      <c r="H1823" s="123"/>
      <c r="I1823" s="123"/>
      <c r="J1823" s="123"/>
    </row>
    <row r="1824" spans="1:10" ht="12.75">
      <c r="A1824" s="123"/>
      <c r="B1824" s="123"/>
      <c r="C1824" s="123"/>
      <c r="D1824" s="123"/>
      <c r="E1824" s="123"/>
      <c r="F1824" s="123"/>
      <c r="G1824" s="123"/>
      <c r="H1824" s="123"/>
      <c r="I1824" s="123"/>
      <c r="J1824" s="123"/>
    </row>
    <row r="1825" spans="1:10" ht="12.75">
      <c r="A1825" s="123"/>
      <c r="B1825" s="123"/>
      <c r="C1825" s="123"/>
      <c r="D1825" s="123"/>
      <c r="E1825" s="123"/>
      <c r="F1825" s="123"/>
      <c r="G1825" s="123"/>
      <c r="H1825" s="123"/>
      <c r="I1825" s="123"/>
      <c r="J1825" s="123"/>
    </row>
    <row r="1826" spans="1:10" ht="12.75">
      <c r="A1826" s="123"/>
      <c r="B1826" s="123"/>
      <c r="C1826" s="123"/>
      <c r="D1826" s="123"/>
      <c r="E1826" s="123"/>
      <c r="F1826" s="123"/>
      <c r="G1826" s="123"/>
      <c r="H1826" s="123"/>
      <c r="I1826" s="123"/>
      <c r="J1826" s="123"/>
    </row>
    <row r="1827" spans="1:10" ht="12.75">
      <c r="A1827" s="123"/>
      <c r="B1827" s="123"/>
      <c r="C1827" s="123"/>
      <c r="D1827" s="123"/>
      <c r="E1827" s="123"/>
      <c r="F1827" s="123"/>
      <c r="G1827" s="123"/>
      <c r="H1827" s="123"/>
      <c r="I1827" s="123"/>
      <c r="J1827" s="123"/>
    </row>
    <row r="1828" spans="1:10" ht="12.75">
      <c r="A1828" s="123"/>
      <c r="B1828" s="123"/>
      <c r="C1828" s="123"/>
      <c r="D1828" s="123"/>
      <c r="E1828" s="123"/>
      <c r="F1828" s="123"/>
      <c r="G1828" s="123"/>
      <c r="H1828" s="123"/>
      <c r="I1828" s="123"/>
      <c r="J1828" s="123"/>
    </row>
    <row r="1829" spans="1:10" ht="12.75">
      <c r="A1829" s="123"/>
      <c r="B1829" s="123"/>
      <c r="C1829" s="123"/>
      <c r="D1829" s="123"/>
      <c r="E1829" s="123"/>
      <c r="F1829" s="123"/>
      <c r="G1829" s="123"/>
      <c r="H1829" s="123"/>
      <c r="I1829" s="123"/>
      <c r="J1829" s="123"/>
    </row>
    <row r="1830" spans="1:10" ht="12.75">
      <c r="A1830" s="123"/>
      <c r="B1830" s="123"/>
      <c r="C1830" s="123"/>
      <c r="D1830" s="123"/>
      <c r="E1830" s="123"/>
      <c r="F1830" s="123"/>
      <c r="G1830" s="123"/>
      <c r="H1830" s="123"/>
      <c r="I1830" s="123"/>
      <c r="J1830" s="123"/>
    </row>
    <row r="1831" spans="1:10" ht="12.75">
      <c r="A1831" s="123"/>
      <c r="B1831" s="123"/>
      <c r="C1831" s="123"/>
      <c r="D1831" s="123"/>
      <c r="E1831" s="123"/>
      <c r="F1831" s="123"/>
      <c r="G1831" s="123"/>
      <c r="H1831" s="123"/>
      <c r="I1831" s="123"/>
      <c r="J1831" s="123"/>
    </row>
    <row r="1832" spans="1:10" ht="12.75">
      <c r="A1832" s="123"/>
      <c r="B1832" s="123"/>
      <c r="C1832" s="123"/>
      <c r="D1832" s="123"/>
      <c r="E1832" s="123"/>
      <c r="F1832" s="123"/>
      <c r="G1832" s="123"/>
      <c r="H1832" s="123"/>
      <c r="I1832" s="123"/>
      <c r="J1832" s="123"/>
    </row>
    <row r="1833" spans="1:10" ht="12.75">
      <c r="A1833" s="123"/>
      <c r="B1833" s="123"/>
      <c r="C1833" s="123"/>
      <c r="D1833" s="123"/>
      <c r="E1833" s="123"/>
      <c r="F1833" s="123"/>
      <c r="G1833" s="123"/>
      <c r="H1833" s="123"/>
      <c r="I1833" s="123"/>
      <c r="J1833" s="123"/>
    </row>
    <row r="1834" spans="1:10" ht="12.75">
      <c r="A1834" s="123"/>
      <c r="B1834" s="123"/>
      <c r="C1834" s="123"/>
      <c r="D1834" s="123"/>
      <c r="E1834" s="123"/>
      <c r="F1834" s="123"/>
      <c r="G1834" s="123"/>
      <c r="H1834" s="123"/>
      <c r="I1834" s="123"/>
      <c r="J1834" s="123"/>
    </row>
    <row r="1835" spans="1:10" ht="12.75">
      <c r="A1835" s="123"/>
      <c r="B1835" s="123"/>
      <c r="C1835" s="123"/>
      <c r="D1835" s="123"/>
      <c r="E1835" s="123"/>
      <c r="F1835" s="123"/>
      <c r="G1835" s="123"/>
      <c r="H1835" s="123"/>
      <c r="I1835" s="123"/>
      <c r="J1835" s="123"/>
    </row>
    <row r="1836" spans="1:10" ht="12.75">
      <c r="A1836" s="123"/>
      <c r="B1836" s="123"/>
      <c r="C1836" s="123"/>
      <c r="D1836" s="123"/>
      <c r="E1836" s="123"/>
      <c r="F1836" s="123"/>
      <c r="G1836" s="123"/>
      <c r="H1836" s="123"/>
      <c r="I1836" s="123"/>
      <c r="J1836" s="123"/>
    </row>
    <row r="1837" spans="1:10" ht="12.75">
      <c r="A1837" s="123"/>
      <c r="B1837" s="123"/>
      <c r="C1837" s="123"/>
      <c r="D1837" s="123"/>
      <c r="E1837" s="123"/>
      <c r="F1837" s="123"/>
      <c r="G1837" s="123"/>
      <c r="H1837" s="123"/>
      <c r="I1837" s="123"/>
      <c r="J1837" s="123"/>
    </row>
    <row r="1838" spans="1:10" ht="12.75">
      <c r="A1838" s="123"/>
      <c r="B1838" s="123"/>
      <c r="C1838" s="123"/>
      <c r="D1838" s="123"/>
      <c r="E1838" s="123"/>
      <c r="F1838" s="123"/>
      <c r="G1838" s="123"/>
      <c r="H1838" s="123"/>
      <c r="I1838" s="123"/>
      <c r="J1838" s="123"/>
    </row>
    <row r="1839" spans="1:10" ht="12.75">
      <c r="A1839" s="123"/>
      <c r="B1839" s="123"/>
      <c r="C1839" s="123"/>
      <c r="D1839" s="123"/>
      <c r="E1839" s="123"/>
      <c r="F1839" s="123"/>
      <c r="G1839" s="123"/>
      <c r="H1839" s="123"/>
      <c r="I1839" s="123"/>
      <c r="J1839" s="123"/>
    </row>
    <row r="1840" spans="1:10" ht="12.75">
      <c r="A1840" s="123"/>
      <c r="B1840" s="123"/>
      <c r="C1840" s="123"/>
      <c r="D1840" s="123"/>
      <c r="E1840" s="123"/>
      <c r="F1840" s="123"/>
      <c r="G1840" s="123"/>
      <c r="H1840" s="123"/>
      <c r="I1840" s="123"/>
      <c r="J1840" s="123"/>
    </row>
    <row r="1841" spans="1:10" ht="12.75">
      <c r="A1841" s="123"/>
      <c r="B1841" s="123"/>
      <c r="C1841" s="123"/>
      <c r="D1841" s="123"/>
      <c r="E1841" s="123"/>
      <c r="F1841" s="123"/>
      <c r="G1841" s="123"/>
      <c r="H1841" s="123"/>
      <c r="I1841" s="123"/>
      <c r="J1841" s="123"/>
    </row>
    <row r="1842" spans="1:10" ht="12.75">
      <c r="A1842" s="123"/>
      <c r="B1842" s="123"/>
      <c r="C1842" s="123"/>
      <c r="D1842" s="123"/>
      <c r="E1842" s="123"/>
      <c r="F1842" s="123"/>
      <c r="G1842" s="123"/>
      <c r="H1842" s="123"/>
      <c r="I1842" s="123"/>
      <c r="J1842" s="123"/>
    </row>
    <row r="1843" spans="1:10" ht="12.75">
      <c r="A1843" s="123"/>
      <c r="B1843" s="123"/>
      <c r="C1843" s="123"/>
      <c r="D1843" s="123"/>
      <c r="E1843" s="123"/>
      <c r="F1843" s="123"/>
      <c r="G1843" s="123"/>
      <c r="H1843" s="123"/>
      <c r="I1843" s="123"/>
      <c r="J1843" s="123"/>
    </row>
    <row r="1844" spans="1:10" ht="12.75">
      <c r="A1844" s="123"/>
      <c r="B1844" s="123"/>
      <c r="C1844" s="123"/>
      <c r="D1844" s="123"/>
      <c r="E1844" s="123"/>
      <c r="F1844" s="123"/>
      <c r="G1844" s="123"/>
      <c r="H1844" s="123"/>
      <c r="I1844" s="123"/>
      <c r="J1844" s="123"/>
    </row>
    <row r="1845" spans="1:10" ht="12.75">
      <c r="A1845" s="123"/>
      <c r="B1845" s="123"/>
      <c r="C1845" s="123"/>
      <c r="D1845" s="123"/>
      <c r="E1845" s="123"/>
      <c r="F1845" s="123"/>
      <c r="G1845" s="123"/>
      <c r="H1845" s="123"/>
      <c r="I1845" s="123"/>
      <c r="J1845" s="123"/>
    </row>
    <row r="1846" spans="1:10" ht="12.75">
      <c r="A1846" s="123"/>
      <c r="B1846" s="123"/>
      <c r="C1846" s="123"/>
      <c r="D1846" s="123"/>
      <c r="E1846" s="123"/>
      <c r="F1846" s="123"/>
      <c r="G1846" s="123"/>
      <c r="H1846" s="123"/>
      <c r="I1846" s="123"/>
      <c r="J1846" s="123"/>
    </row>
    <row r="1847" spans="1:10" ht="12.75">
      <c r="A1847" s="123"/>
      <c r="B1847" s="123"/>
      <c r="C1847" s="123"/>
      <c r="D1847" s="123"/>
      <c r="E1847" s="123"/>
      <c r="F1847" s="123"/>
      <c r="G1847" s="123"/>
      <c r="H1847" s="123"/>
      <c r="I1847" s="123"/>
      <c r="J1847" s="123"/>
    </row>
    <row r="1848" spans="1:10" ht="12.75">
      <c r="A1848" s="123"/>
      <c r="B1848" s="123"/>
      <c r="C1848" s="123"/>
      <c r="D1848" s="123"/>
      <c r="E1848" s="123"/>
      <c r="F1848" s="123"/>
      <c r="G1848" s="123"/>
      <c r="H1848" s="123"/>
      <c r="I1848" s="123"/>
      <c r="J1848" s="123"/>
    </row>
    <row r="1849" spans="1:10" ht="12.75">
      <c r="A1849" s="123"/>
      <c r="B1849" s="123"/>
      <c r="C1849" s="123"/>
      <c r="D1849" s="123"/>
      <c r="E1849" s="123"/>
      <c r="F1849" s="123"/>
      <c r="G1849" s="123"/>
      <c r="H1849" s="123"/>
      <c r="I1849" s="123"/>
      <c r="J1849" s="123"/>
    </row>
    <row r="1850" spans="1:10" ht="12.75">
      <c r="A1850" s="123"/>
      <c r="B1850" s="123"/>
      <c r="C1850" s="123"/>
      <c r="D1850" s="123"/>
      <c r="E1850" s="123"/>
      <c r="F1850" s="123"/>
      <c r="G1850" s="123"/>
      <c r="H1850" s="123"/>
      <c r="I1850" s="123"/>
      <c r="J1850" s="123"/>
    </row>
    <row r="1851" spans="1:10" ht="12.75">
      <c r="A1851" s="123"/>
      <c r="B1851" s="123"/>
      <c r="C1851" s="123"/>
      <c r="D1851" s="123"/>
      <c r="E1851" s="123"/>
      <c r="F1851" s="123"/>
      <c r="G1851" s="123"/>
      <c r="H1851" s="123"/>
      <c r="I1851" s="123"/>
      <c r="J1851" s="123"/>
    </row>
    <row r="1852" spans="1:10" ht="12.75">
      <c r="A1852" s="123"/>
      <c r="B1852" s="123"/>
      <c r="C1852" s="123"/>
      <c r="D1852" s="123"/>
      <c r="E1852" s="123"/>
      <c r="F1852" s="123"/>
      <c r="G1852" s="123"/>
      <c r="H1852" s="123"/>
      <c r="I1852" s="123"/>
      <c r="J1852" s="123"/>
    </row>
    <row r="1853" spans="1:10" ht="12.75">
      <c r="A1853" s="123"/>
      <c r="B1853" s="123"/>
      <c r="C1853" s="123"/>
      <c r="D1853" s="123"/>
      <c r="E1853" s="123"/>
      <c r="F1853" s="123"/>
      <c r="G1853" s="123"/>
      <c r="H1853" s="123"/>
      <c r="I1853" s="123"/>
      <c r="J1853" s="123"/>
    </row>
    <row r="1854" spans="1:10" ht="12.75">
      <c r="A1854" s="123"/>
      <c r="B1854" s="123"/>
      <c r="C1854" s="123"/>
      <c r="D1854" s="123"/>
      <c r="E1854" s="123"/>
      <c r="F1854" s="123"/>
      <c r="G1854" s="123"/>
      <c r="H1854" s="123"/>
      <c r="I1854" s="123"/>
      <c r="J1854" s="123"/>
    </row>
    <row r="1855" spans="1:10" ht="12.75">
      <c r="A1855" s="123"/>
      <c r="B1855" s="123"/>
      <c r="C1855" s="123"/>
      <c r="D1855" s="123"/>
      <c r="E1855" s="123"/>
      <c r="F1855" s="123"/>
      <c r="G1855" s="123"/>
      <c r="H1855" s="123"/>
      <c r="I1855" s="123"/>
      <c r="J1855" s="123"/>
    </row>
    <row r="1856" spans="1:10" ht="12.75">
      <c r="A1856" s="123"/>
      <c r="B1856" s="123"/>
      <c r="C1856" s="123"/>
      <c r="D1856" s="123"/>
      <c r="E1856" s="123"/>
      <c r="F1856" s="123"/>
      <c r="G1856" s="123"/>
      <c r="H1856" s="123"/>
      <c r="I1856" s="123"/>
      <c r="J1856" s="123"/>
    </row>
    <row r="1857" spans="1:10" ht="12.75">
      <c r="A1857" s="123"/>
      <c r="B1857" s="123"/>
      <c r="C1857" s="123"/>
      <c r="D1857" s="123"/>
      <c r="E1857" s="123"/>
      <c r="F1857" s="123"/>
      <c r="G1857" s="123"/>
      <c r="H1857" s="123"/>
      <c r="I1857" s="123"/>
      <c r="J1857" s="123"/>
    </row>
    <row r="1858" spans="1:10" ht="12.75">
      <c r="A1858" s="123"/>
      <c r="B1858" s="123"/>
      <c r="C1858" s="123"/>
      <c r="D1858" s="123"/>
      <c r="E1858" s="123"/>
      <c r="F1858" s="123"/>
      <c r="G1858" s="123"/>
      <c r="H1858" s="123"/>
      <c r="I1858" s="123"/>
      <c r="J1858" s="123"/>
    </row>
    <row r="1859" spans="1:10" ht="12.75">
      <c r="A1859" s="123"/>
      <c r="B1859" s="123"/>
      <c r="C1859" s="123"/>
      <c r="D1859" s="123"/>
      <c r="E1859" s="123"/>
      <c r="F1859" s="123"/>
      <c r="G1859" s="123"/>
      <c r="H1859" s="123"/>
      <c r="I1859" s="123"/>
      <c r="J1859" s="123"/>
    </row>
    <row r="1860" spans="1:10" ht="12.75">
      <c r="A1860" s="123"/>
      <c r="B1860" s="123"/>
      <c r="C1860" s="123"/>
      <c r="D1860" s="123"/>
      <c r="E1860" s="123"/>
      <c r="F1860" s="123"/>
      <c r="G1860" s="123"/>
      <c r="H1860" s="123"/>
      <c r="I1860" s="123"/>
      <c r="J1860" s="123"/>
    </row>
    <row r="1861" spans="1:10" ht="12.75">
      <c r="A1861" s="123"/>
      <c r="B1861" s="123"/>
      <c r="C1861" s="123"/>
      <c r="D1861" s="123"/>
      <c r="E1861" s="123"/>
      <c r="F1861" s="123"/>
      <c r="G1861" s="123"/>
      <c r="H1861" s="123"/>
      <c r="I1861" s="123"/>
      <c r="J1861" s="123"/>
    </row>
    <row r="1862" spans="1:10" ht="12.75">
      <c r="A1862" s="123"/>
      <c r="B1862" s="123"/>
      <c r="C1862" s="123"/>
      <c r="D1862" s="123"/>
      <c r="E1862" s="123"/>
      <c r="F1862" s="123"/>
      <c r="G1862" s="123"/>
      <c r="H1862" s="123"/>
      <c r="I1862" s="123"/>
      <c r="J1862" s="123"/>
    </row>
    <row r="1863" spans="1:10" ht="12.75">
      <c r="A1863" s="123"/>
      <c r="B1863" s="123"/>
      <c r="C1863" s="123"/>
      <c r="D1863" s="123"/>
      <c r="E1863" s="123"/>
      <c r="F1863" s="123"/>
      <c r="G1863" s="123"/>
      <c r="H1863" s="123"/>
      <c r="I1863" s="123"/>
      <c r="J1863" s="123"/>
    </row>
    <row r="1864" spans="1:10" ht="12.75">
      <c r="A1864" s="123"/>
      <c r="B1864" s="123"/>
      <c r="C1864" s="123"/>
      <c r="D1864" s="123"/>
      <c r="E1864" s="123"/>
      <c r="F1864" s="123"/>
      <c r="G1864" s="123"/>
      <c r="H1864" s="123"/>
      <c r="I1864" s="123"/>
      <c r="J1864" s="123"/>
    </row>
    <row r="1865" spans="1:10" ht="12.75">
      <c r="A1865" s="123"/>
      <c r="B1865" s="123"/>
      <c r="C1865" s="123"/>
      <c r="D1865" s="123"/>
      <c r="E1865" s="123"/>
      <c r="F1865" s="123"/>
      <c r="G1865" s="123"/>
      <c r="H1865" s="123"/>
      <c r="I1865" s="123"/>
      <c r="J1865" s="123"/>
    </row>
    <row r="1866" spans="1:10" ht="12.75">
      <c r="A1866" s="123"/>
      <c r="B1866" s="123"/>
      <c r="C1866" s="123"/>
      <c r="D1866" s="123"/>
      <c r="E1866" s="123"/>
      <c r="F1866" s="123"/>
      <c r="G1866" s="123"/>
      <c r="H1866" s="123"/>
      <c r="I1866" s="123"/>
      <c r="J1866" s="123"/>
    </row>
    <row r="1867" spans="1:10" ht="12.75">
      <c r="A1867" s="123"/>
      <c r="B1867" s="123"/>
      <c r="C1867" s="123"/>
      <c r="D1867" s="123"/>
      <c r="E1867" s="123"/>
      <c r="F1867" s="123"/>
      <c r="G1867" s="123"/>
      <c r="H1867" s="123"/>
      <c r="I1867" s="123"/>
      <c r="J1867" s="123"/>
    </row>
    <row r="1868" spans="1:10" ht="12.75">
      <c r="A1868" s="123"/>
      <c r="B1868" s="123"/>
      <c r="C1868" s="123"/>
      <c r="D1868" s="123"/>
      <c r="E1868" s="123"/>
      <c r="F1868" s="123"/>
      <c r="G1868" s="123"/>
      <c r="H1868" s="123"/>
      <c r="I1868" s="123"/>
      <c r="J1868" s="123"/>
    </row>
    <row r="1869" spans="1:10" ht="12.75">
      <c r="A1869" s="123"/>
      <c r="B1869" s="123"/>
      <c r="C1869" s="123"/>
      <c r="D1869" s="123"/>
      <c r="E1869" s="123"/>
      <c r="F1869" s="123"/>
      <c r="G1869" s="123"/>
      <c r="H1869" s="123"/>
      <c r="I1869" s="123"/>
      <c r="J1869" s="123"/>
    </row>
    <row r="1870" spans="1:10" ht="12.75">
      <c r="A1870" s="123"/>
      <c r="B1870" s="123"/>
      <c r="C1870" s="123"/>
      <c r="D1870" s="123"/>
      <c r="E1870" s="123"/>
      <c r="F1870" s="123"/>
      <c r="G1870" s="123"/>
      <c r="H1870" s="123"/>
      <c r="I1870" s="123"/>
      <c r="J1870" s="123"/>
    </row>
    <row r="1871" spans="1:10" ht="12.75">
      <c r="A1871" s="123"/>
      <c r="B1871" s="123"/>
      <c r="C1871" s="123"/>
      <c r="D1871" s="123"/>
      <c r="E1871" s="123"/>
      <c r="F1871" s="123"/>
      <c r="G1871" s="123"/>
      <c r="H1871" s="123"/>
      <c r="I1871" s="123"/>
      <c r="J1871" s="123"/>
    </row>
    <row r="1872" spans="1:10" ht="12.75">
      <c r="A1872" s="123"/>
      <c r="B1872" s="123"/>
      <c r="C1872" s="123"/>
      <c r="D1872" s="123"/>
      <c r="E1872" s="123"/>
      <c r="F1872" s="123"/>
      <c r="G1872" s="123"/>
      <c r="H1872" s="123"/>
      <c r="I1872" s="123"/>
      <c r="J1872" s="123"/>
    </row>
    <row r="1873" spans="1:10" ht="12.75">
      <c r="A1873" s="123"/>
      <c r="B1873" s="123"/>
      <c r="C1873" s="123"/>
      <c r="D1873" s="123"/>
      <c r="E1873" s="123"/>
      <c r="F1873" s="123"/>
      <c r="G1873" s="123"/>
      <c r="H1873" s="123"/>
      <c r="I1873" s="123"/>
      <c r="J1873" s="123"/>
    </row>
    <row r="1874" spans="1:10" ht="12.75">
      <c r="A1874" s="123"/>
      <c r="B1874" s="123"/>
      <c r="C1874" s="123"/>
      <c r="D1874" s="123"/>
      <c r="E1874" s="123"/>
      <c r="F1874" s="123"/>
      <c r="G1874" s="123"/>
      <c r="H1874" s="123"/>
      <c r="I1874" s="123"/>
      <c r="J1874" s="123"/>
    </row>
    <row r="1875" spans="1:10" ht="12.75">
      <c r="A1875" s="123"/>
      <c r="B1875" s="123"/>
      <c r="C1875" s="123"/>
      <c r="D1875" s="123"/>
      <c r="E1875" s="123"/>
      <c r="F1875" s="123"/>
      <c r="G1875" s="123"/>
      <c r="H1875" s="123"/>
      <c r="I1875" s="123"/>
      <c r="J1875" s="123"/>
    </row>
    <row r="1876" spans="1:10" ht="12.75">
      <c r="A1876" s="123"/>
      <c r="B1876" s="123"/>
      <c r="C1876" s="123"/>
      <c r="D1876" s="123"/>
      <c r="E1876" s="123"/>
      <c r="F1876" s="123"/>
      <c r="G1876" s="123"/>
      <c r="H1876" s="123"/>
      <c r="I1876" s="123"/>
      <c r="J1876" s="123"/>
    </row>
    <row r="1877" spans="1:10" ht="12.75">
      <c r="A1877" s="123"/>
      <c r="B1877" s="123"/>
      <c r="C1877" s="123"/>
      <c r="D1877" s="123"/>
      <c r="E1877" s="123"/>
      <c r="F1877" s="123"/>
      <c r="G1877" s="123"/>
      <c r="H1877" s="123"/>
      <c r="I1877" s="123"/>
      <c r="J1877" s="123"/>
    </row>
    <row r="1878" spans="1:10" ht="12.75">
      <c r="A1878" s="123"/>
      <c r="B1878" s="123"/>
      <c r="C1878" s="123"/>
      <c r="D1878" s="123"/>
      <c r="E1878" s="123"/>
      <c r="F1878" s="123"/>
      <c r="G1878" s="123"/>
      <c r="H1878" s="123"/>
      <c r="I1878" s="123"/>
      <c r="J1878" s="123"/>
    </row>
    <row r="1879" spans="1:10" ht="12.75">
      <c r="A1879" s="123"/>
      <c r="B1879" s="123"/>
      <c r="C1879" s="123"/>
      <c r="D1879" s="123"/>
      <c r="E1879" s="123"/>
      <c r="F1879" s="123"/>
      <c r="G1879" s="123"/>
      <c r="H1879" s="123"/>
      <c r="I1879" s="123"/>
      <c r="J1879" s="123"/>
    </row>
    <row r="1880" spans="1:10" ht="12.75">
      <c r="A1880" s="123"/>
      <c r="B1880" s="123"/>
      <c r="C1880" s="123"/>
      <c r="D1880" s="123"/>
      <c r="E1880" s="123"/>
      <c r="F1880" s="123"/>
      <c r="G1880" s="123"/>
      <c r="H1880" s="123"/>
      <c r="I1880" s="123"/>
      <c r="J1880" s="123"/>
    </row>
    <row r="1881" spans="1:10" ht="12.75">
      <c r="A1881" s="123"/>
      <c r="B1881" s="123"/>
      <c r="C1881" s="123"/>
      <c r="D1881" s="123"/>
      <c r="E1881" s="123"/>
      <c r="F1881" s="123"/>
      <c r="G1881" s="123"/>
      <c r="H1881" s="123"/>
      <c r="I1881" s="123"/>
      <c r="J1881" s="123"/>
    </row>
    <row r="1882" spans="1:10" ht="12.75">
      <c r="A1882" s="123"/>
      <c r="B1882" s="123"/>
      <c r="C1882" s="123"/>
      <c r="D1882" s="123"/>
      <c r="E1882" s="123"/>
      <c r="F1882" s="123"/>
      <c r="G1882" s="123"/>
      <c r="H1882" s="123"/>
      <c r="I1882" s="123"/>
      <c r="J1882" s="123"/>
    </row>
    <row r="1883" spans="1:10" ht="12.75">
      <c r="A1883" s="123"/>
      <c r="B1883" s="123"/>
      <c r="C1883" s="123"/>
      <c r="D1883" s="123"/>
      <c r="E1883" s="123"/>
      <c r="F1883" s="123"/>
      <c r="G1883" s="123"/>
      <c r="H1883" s="123"/>
      <c r="I1883" s="123"/>
      <c r="J1883" s="123"/>
    </row>
    <row r="1884" spans="1:10" ht="12.75">
      <c r="A1884" s="123"/>
      <c r="B1884" s="123"/>
      <c r="C1884" s="123"/>
      <c r="D1884" s="123"/>
      <c r="E1884" s="123"/>
      <c r="F1884" s="123"/>
      <c r="G1884" s="123"/>
      <c r="H1884" s="123"/>
      <c r="I1884" s="123"/>
      <c r="J1884" s="123"/>
    </row>
    <row r="1885" spans="1:10" ht="12.75">
      <c r="A1885" s="123"/>
      <c r="B1885" s="123"/>
      <c r="C1885" s="123"/>
      <c r="D1885" s="123"/>
      <c r="E1885" s="123"/>
      <c r="F1885" s="123"/>
      <c r="G1885" s="123"/>
      <c r="H1885" s="123"/>
      <c r="I1885" s="123"/>
      <c r="J1885" s="123"/>
    </row>
    <row r="1886" spans="1:10" ht="12.75">
      <c r="A1886" s="123"/>
      <c r="B1886" s="123"/>
      <c r="C1886" s="123"/>
      <c r="D1886" s="123"/>
      <c r="E1886" s="123"/>
      <c r="F1886" s="123"/>
      <c r="G1886" s="123"/>
      <c r="H1886" s="123"/>
      <c r="I1886" s="123"/>
      <c r="J1886" s="123"/>
    </row>
    <row r="1887" spans="1:10" ht="12.75">
      <c r="A1887" s="123"/>
      <c r="B1887" s="123"/>
      <c r="C1887" s="123"/>
      <c r="D1887" s="123"/>
      <c r="E1887" s="123"/>
      <c r="F1887" s="123"/>
      <c r="G1887" s="123"/>
      <c r="H1887" s="123"/>
      <c r="I1887" s="123"/>
      <c r="J1887" s="123"/>
    </row>
    <row r="1888" spans="1:10" ht="12.75">
      <c r="A1888" s="123"/>
      <c r="B1888" s="123"/>
      <c r="C1888" s="123"/>
      <c r="D1888" s="123"/>
      <c r="E1888" s="123"/>
      <c r="F1888" s="123"/>
      <c r="G1888" s="123"/>
      <c r="H1888" s="123"/>
      <c r="I1888" s="123"/>
      <c r="J1888" s="123"/>
    </row>
    <row r="1889" spans="1:10" ht="12.75">
      <c r="A1889" s="123"/>
      <c r="B1889" s="123"/>
      <c r="C1889" s="123"/>
      <c r="D1889" s="123"/>
      <c r="E1889" s="123"/>
      <c r="F1889" s="123"/>
      <c r="G1889" s="123"/>
      <c r="H1889" s="123"/>
      <c r="I1889" s="123"/>
      <c r="J1889" s="123"/>
    </row>
    <row r="1890" spans="1:10" ht="12.75">
      <c r="A1890" s="123"/>
      <c r="B1890" s="123"/>
      <c r="C1890" s="123"/>
      <c r="D1890" s="123"/>
      <c r="E1890" s="123"/>
      <c r="F1890" s="123"/>
      <c r="G1890" s="123"/>
      <c r="H1890" s="123"/>
      <c r="I1890" s="123"/>
      <c r="J1890" s="123"/>
    </row>
    <row r="1891" spans="1:10" ht="12.75">
      <c r="A1891" s="123"/>
      <c r="B1891" s="123"/>
      <c r="C1891" s="123"/>
      <c r="D1891" s="123"/>
      <c r="E1891" s="123"/>
      <c r="F1891" s="123"/>
      <c r="G1891" s="123"/>
      <c r="H1891" s="123"/>
      <c r="I1891" s="123"/>
      <c r="J1891" s="123"/>
    </row>
    <row r="1892" spans="1:10" ht="12.75">
      <c r="A1892" s="123"/>
      <c r="B1892" s="123"/>
      <c r="C1892" s="123"/>
      <c r="D1892" s="123"/>
      <c r="E1892" s="123"/>
      <c r="F1892" s="123"/>
      <c r="G1892" s="123"/>
      <c r="H1892" s="123"/>
      <c r="I1892" s="123"/>
      <c r="J1892" s="123"/>
    </row>
    <row r="1893" spans="1:10" ht="12.75">
      <c r="A1893" s="123"/>
      <c r="B1893" s="123"/>
      <c r="C1893" s="123"/>
      <c r="D1893" s="123"/>
      <c r="E1893" s="123"/>
      <c r="F1893" s="123"/>
      <c r="G1893" s="123"/>
      <c r="H1893" s="123"/>
      <c r="I1893" s="123"/>
      <c r="J1893" s="123"/>
    </row>
    <row r="1894" spans="1:10" ht="12.75">
      <c r="A1894" s="123"/>
      <c r="B1894" s="123"/>
      <c r="C1894" s="123"/>
      <c r="D1894" s="123"/>
      <c r="E1894" s="123"/>
      <c r="F1894" s="123"/>
      <c r="G1894" s="123"/>
      <c r="H1894" s="123"/>
      <c r="I1894" s="123"/>
      <c r="J1894" s="123"/>
    </row>
    <row r="1895" spans="1:10" ht="12.75">
      <c r="A1895" s="123"/>
      <c r="B1895" s="123"/>
      <c r="C1895" s="123"/>
      <c r="D1895" s="123"/>
      <c r="E1895" s="123"/>
      <c r="F1895" s="123"/>
      <c r="G1895" s="123"/>
      <c r="H1895" s="123"/>
      <c r="I1895" s="123"/>
      <c r="J1895" s="123"/>
    </row>
    <row r="1896" spans="1:10" ht="12.75">
      <c r="A1896" s="123"/>
      <c r="B1896" s="123"/>
      <c r="C1896" s="123"/>
      <c r="D1896" s="123"/>
      <c r="E1896" s="123"/>
      <c r="F1896" s="123"/>
      <c r="G1896" s="123"/>
      <c r="H1896" s="123"/>
      <c r="I1896" s="123"/>
      <c r="J1896" s="123"/>
    </row>
    <row r="1897" spans="1:10" ht="12.75">
      <c r="A1897" s="123"/>
      <c r="B1897" s="123"/>
      <c r="C1897" s="123"/>
      <c r="D1897" s="123"/>
      <c r="E1897" s="123"/>
      <c r="F1897" s="123"/>
      <c r="G1897" s="123"/>
      <c r="H1897" s="123"/>
      <c r="I1897" s="123"/>
      <c r="J1897" s="123"/>
    </row>
    <row r="1898" spans="1:10" ht="12.75">
      <c r="A1898" s="123"/>
      <c r="B1898" s="123"/>
      <c r="C1898" s="123"/>
      <c r="D1898" s="123"/>
      <c r="E1898" s="123"/>
      <c r="F1898" s="123"/>
      <c r="G1898" s="123"/>
      <c r="H1898" s="123"/>
      <c r="I1898" s="123"/>
      <c r="J1898" s="123"/>
    </row>
    <row r="1899" spans="1:10" ht="12.75">
      <c r="A1899" s="123"/>
      <c r="B1899" s="123"/>
      <c r="C1899" s="123"/>
      <c r="D1899" s="123"/>
      <c r="E1899" s="123"/>
      <c r="F1899" s="123"/>
      <c r="G1899" s="123"/>
      <c r="H1899" s="123"/>
      <c r="I1899" s="123"/>
      <c r="J1899" s="123"/>
    </row>
    <row r="1900" spans="1:10" ht="12.75">
      <c r="A1900" s="123"/>
      <c r="B1900" s="123"/>
      <c r="C1900" s="123"/>
      <c r="D1900" s="123"/>
      <c r="E1900" s="123"/>
      <c r="F1900" s="123"/>
      <c r="G1900" s="123"/>
      <c r="H1900" s="123"/>
      <c r="I1900" s="123"/>
      <c r="J1900" s="123"/>
    </row>
    <row r="1901" spans="1:10" ht="12.75">
      <c r="A1901" s="123"/>
      <c r="B1901" s="123"/>
      <c r="C1901" s="123"/>
      <c r="D1901" s="123"/>
      <c r="E1901" s="123"/>
      <c r="F1901" s="123"/>
      <c r="G1901" s="123"/>
      <c r="H1901" s="123"/>
      <c r="I1901" s="123"/>
      <c r="J1901" s="123"/>
    </row>
    <row r="1902" spans="1:10" ht="12.75">
      <c r="A1902" s="123"/>
      <c r="B1902" s="123"/>
      <c r="C1902" s="123"/>
      <c r="D1902" s="123"/>
      <c r="E1902" s="123"/>
      <c r="F1902" s="123"/>
      <c r="G1902" s="123"/>
      <c r="H1902" s="123"/>
      <c r="I1902" s="123"/>
      <c r="J1902" s="123"/>
    </row>
    <row r="1903" spans="1:10" ht="12.75">
      <c r="A1903" s="123"/>
      <c r="B1903" s="123"/>
      <c r="C1903" s="123"/>
      <c r="D1903" s="123"/>
      <c r="E1903" s="123"/>
      <c r="F1903" s="123"/>
      <c r="G1903" s="123"/>
      <c r="H1903" s="123"/>
      <c r="I1903" s="123"/>
      <c r="J1903" s="123"/>
    </row>
    <row r="1904" spans="1:10" ht="12.75">
      <c r="A1904" s="123"/>
      <c r="B1904" s="123"/>
      <c r="C1904" s="123"/>
      <c r="D1904" s="123"/>
      <c r="E1904" s="123"/>
      <c r="F1904" s="123"/>
      <c r="G1904" s="123"/>
      <c r="H1904" s="123"/>
      <c r="I1904" s="123"/>
      <c r="J1904" s="123"/>
    </row>
    <row r="1905" spans="1:10" ht="12.75">
      <c r="A1905" s="123"/>
      <c r="B1905" s="123"/>
      <c r="C1905" s="123"/>
      <c r="D1905" s="123"/>
      <c r="E1905" s="123"/>
      <c r="F1905" s="123"/>
      <c r="G1905" s="123"/>
      <c r="H1905" s="123"/>
      <c r="I1905" s="123"/>
      <c r="J1905" s="123"/>
    </row>
    <row r="1906" spans="1:10" ht="12.75">
      <c r="A1906" s="123"/>
      <c r="B1906" s="123"/>
      <c r="C1906" s="123"/>
      <c r="D1906" s="123"/>
      <c r="E1906" s="123"/>
      <c r="F1906" s="123"/>
      <c r="G1906" s="123"/>
      <c r="H1906" s="123"/>
      <c r="I1906" s="123"/>
      <c r="J1906" s="123"/>
    </row>
    <row r="1907" spans="1:10" ht="12.75">
      <c r="A1907" s="123"/>
      <c r="B1907" s="123"/>
      <c r="C1907" s="123"/>
      <c r="D1907" s="123"/>
      <c r="E1907" s="123"/>
      <c r="F1907" s="123"/>
      <c r="G1907" s="123"/>
      <c r="H1907" s="123"/>
      <c r="I1907" s="123"/>
      <c r="J1907" s="123"/>
    </row>
    <row r="1908" spans="1:10" ht="12.75">
      <c r="A1908" s="123"/>
      <c r="B1908" s="123"/>
      <c r="C1908" s="123"/>
      <c r="D1908" s="123"/>
      <c r="E1908" s="123"/>
      <c r="F1908" s="123"/>
      <c r="G1908" s="123"/>
      <c r="H1908" s="123"/>
      <c r="I1908" s="123"/>
      <c r="J1908" s="123"/>
    </row>
    <row r="1909" spans="1:10" ht="12.75">
      <c r="A1909" s="123"/>
      <c r="B1909" s="123"/>
      <c r="C1909" s="123"/>
      <c r="D1909" s="123"/>
      <c r="E1909" s="123"/>
      <c r="F1909" s="123"/>
      <c r="G1909" s="123"/>
      <c r="H1909" s="123"/>
      <c r="I1909" s="123"/>
      <c r="J1909" s="123"/>
    </row>
    <row r="1910" spans="1:10" ht="12.75">
      <c r="A1910" s="123"/>
      <c r="B1910" s="123"/>
      <c r="C1910" s="123"/>
      <c r="D1910" s="123"/>
      <c r="E1910" s="123"/>
      <c r="F1910" s="123"/>
      <c r="G1910" s="123"/>
      <c r="H1910" s="123"/>
      <c r="I1910" s="123"/>
      <c r="J1910" s="123"/>
    </row>
    <row r="1911" spans="1:10" ht="12.75">
      <c r="A1911" s="123"/>
      <c r="B1911" s="123"/>
      <c r="C1911" s="123"/>
      <c r="D1911" s="123"/>
      <c r="E1911" s="123"/>
      <c r="F1911" s="123"/>
      <c r="G1911" s="123"/>
      <c r="H1911" s="123"/>
      <c r="I1911" s="123"/>
      <c r="J1911" s="123"/>
    </row>
    <row r="1912" spans="1:10" ht="12.75">
      <c r="A1912" s="123"/>
      <c r="B1912" s="123"/>
      <c r="C1912" s="123"/>
      <c r="D1912" s="123"/>
      <c r="E1912" s="123"/>
      <c r="F1912" s="123"/>
      <c r="G1912" s="123"/>
      <c r="H1912" s="123"/>
      <c r="I1912" s="123"/>
      <c r="J1912" s="123"/>
    </row>
    <row r="1913" spans="1:10" ht="12.75">
      <c r="A1913" s="123"/>
      <c r="B1913" s="123"/>
      <c r="C1913" s="123"/>
      <c r="D1913" s="123"/>
      <c r="E1913" s="123"/>
      <c r="F1913" s="123"/>
      <c r="G1913" s="123"/>
      <c r="H1913" s="123"/>
      <c r="I1913" s="123"/>
      <c r="J1913" s="123"/>
    </row>
    <row r="1914" spans="1:10" ht="12.75">
      <c r="A1914" s="123"/>
      <c r="B1914" s="123"/>
      <c r="C1914" s="123"/>
      <c r="D1914" s="123"/>
      <c r="E1914" s="123"/>
      <c r="F1914" s="123"/>
      <c r="G1914" s="123"/>
      <c r="H1914" s="123"/>
      <c r="I1914" s="123"/>
      <c r="J1914" s="123"/>
    </row>
    <row r="1915" spans="1:10" ht="12.75">
      <c r="A1915" s="123"/>
      <c r="B1915" s="123"/>
      <c r="C1915" s="123"/>
      <c r="D1915" s="123"/>
      <c r="E1915" s="123"/>
      <c r="F1915" s="123"/>
      <c r="G1915" s="123"/>
      <c r="H1915" s="123"/>
      <c r="I1915" s="123"/>
      <c r="J1915" s="123"/>
    </row>
    <row r="1916" spans="1:10" ht="12.75">
      <c r="A1916" s="123"/>
      <c r="B1916" s="123"/>
      <c r="C1916" s="123"/>
      <c r="D1916" s="123"/>
      <c r="E1916" s="123"/>
      <c r="F1916" s="123"/>
      <c r="G1916" s="123"/>
      <c r="H1916" s="123"/>
      <c r="I1916" s="123"/>
      <c r="J1916" s="123"/>
    </row>
    <row r="1917" spans="1:10" ht="12.75">
      <c r="A1917" s="123"/>
      <c r="B1917" s="123"/>
      <c r="C1917" s="123"/>
      <c r="D1917" s="123"/>
      <c r="E1917" s="123"/>
      <c r="F1917" s="123"/>
      <c r="G1917" s="123"/>
      <c r="H1917" s="123"/>
      <c r="I1917" s="123"/>
      <c r="J1917" s="123"/>
    </row>
    <row r="1918" spans="1:10" ht="12.75">
      <c r="A1918" s="123"/>
      <c r="B1918" s="123"/>
      <c r="C1918" s="123"/>
      <c r="D1918" s="123"/>
      <c r="E1918" s="123"/>
      <c r="F1918" s="123"/>
      <c r="G1918" s="123"/>
      <c r="H1918" s="123"/>
      <c r="I1918" s="123"/>
      <c r="J1918" s="123"/>
    </row>
    <row r="1919" spans="1:10" ht="12.75">
      <c r="A1919" s="123"/>
      <c r="B1919" s="123"/>
      <c r="C1919" s="123"/>
      <c r="D1919" s="123"/>
      <c r="E1919" s="123"/>
      <c r="F1919" s="123"/>
      <c r="G1919" s="123"/>
      <c r="H1919" s="123"/>
      <c r="I1919" s="123"/>
      <c r="J1919" s="123"/>
    </row>
    <row r="1920" spans="1:10" ht="12.75">
      <c r="A1920" s="123"/>
      <c r="B1920" s="123"/>
      <c r="C1920" s="123"/>
      <c r="D1920" s="123"/>
      <c r="E1920" s="123"/>
      <c r="F1920" s="123"/>
      <c r="G1920" s="123"/>
      <c r="H1920" s="123"/>
      <c r="I1920" s="123"/>
      <c r="J1920" s="123"/>
    </row>
    <row r="1921" spans="1:10" ht="12.75">
      <c r="A1921" s="123"/>
      <c r="B1921" s="123"/>
      <c r="C1921" s="123"/>
      <c r="D1921" s="123"/>
      <c r="E1921" s="123"/>
      <c r="F1921" s="123"/>
      <c r="G1921" s="123"/>
      <c r="H1921" s="123"/>
      <c r="I1921" s="123"/>
      <c r="J1921" s="123"/>
    </row>
    <row r="1922" spans="1:10" ht="12.75">
      <c r="A1922" s="123"/>
      <c r="B1922" s="123"/>
      <c r="C1922" s="123"/>
      <c r="D1922" s="123"/>
      <c r="E1922" s="123"/>
      <c r="F1922" s="123"/>
      <c r="G1922" s="123"/>
      <c r="H1922" s="123"/>
      <c r="I1922" s="123"/>
      <c r="J1922" s="123"/>
    </row>
    <row r="1923" spans="1:10" ht="12.75">
      <c r="A1923" s="123"/>
      <c r="B1923" s="123"/>
      <c r="C1923" s="123"/>
      <c r="D1923" s="123"/>
      <c r="E1923" s="123"/>
      <c r="F1923" s="123"/>
      <c r="G1923" s="123"/>
      <c r="H1923" s="123"/>
      <c r="I1923" s="123"/>
      <c r="J1923" s="123"/>
    </row>
    <row r="1924" spans="1:10" ht="12.75">
      <c r="A1924" s="123"/>
      <c r="B1924" s="123"/>
      <c r="C1924" s="123"/>
      <c r="D1924" s="123"/>
      <c r="E1924" s="123"/>
      <c r="F1924" s="123"/>
      <c r="G1924" s="123"/>
      <c r="H1924" s="123"/>
      <c r="I1924" s="123"/>
      <c r="J1924" s="123"/>
    </row>
    <row r="1925" spans="1:10" ht="12.75">
      <c r="A1925" s="123"/>
      <c r="B1925" s="123"/>
      <c r="C1925" s="123"/>
      <c r="D1925" s="123"/>
      <c r="E1925" s="123"/>
      <c r="F1925" s="123"/>
      <c r="G1925" s="123"/>
      <c r="H1925" s="123"/>
      <c r="I1925" s="123"/>
      <c r="J1925" s="123"/>
    </row>
    <row r="1926" spans="1:10" ht="12.75">
      <c r="A1926" s="123"/>
      <c r="B1926" s="123"/>
      <c r="C1926" s="123"/>
      <c r="D1926" s="123"/>
      <c r="E1926" s="123"/>
      <c r="F1926" s="123"/>
      <c r="G1926" s="123"/>
      <c r="H1926" s="123"/>
      <c r="I1926" s="123"/>
      <c r="J1926" s="123"/>
    </row>
    <row r="1927" spans="1:10" ht="12.75">
      <c r="A1927" s="123"/>
      <c r="B1927" s="123"/>
      <c r="C1927" s="123"/>
      <c r="D1927" s="123"/>
      <c r="E1927" s="123"/>
      <c r="F1927" s="123"/>
      <c r="G1927" s="123"/>
      <c r="H1927" s="123"/>
      <c r="I1927" s="123"/>
      <c r="J1927" s="123"/>
    </row>
    <row r="1928" spans="1:10" ht="12.75">
      <c r="A1928" s="123"/>
      <c r="B1928" s="123"/>
      <c r="C1928" s="123"/>
      <c r="D1928" s="123"/>
      <c r="E1928" s="123"/>
      <c r="F1928" s="123"/>
      <c r="G1928" s="123"/>
      <c r="H1928" s="123"/>
      <c r="I1928" s="123"/>
      <c r="J1928" s="123"/>
    </row>
    <row r="1929" spans="1:10" ht="12.75">
      <c r="A1929" s="123"/>
      <c r="B1929" s="123"/>
      <c r="C1929" s="123"/>
      <c r="D1929" s="123"/>
      <c r="E1929" s="123"/>
      <c r="F1929" s="123"/>
      <c r="G1929" s="123"/>
      <c r="H1929" s="123"/>
      <c r="I1929" s="123"/>
      <c r="J1929" s="123"/>
    </row>
    <row r="1930" spans="1:10" ht="12.75">
      <c r="A1930" s="123"/>
      <c r="B1930" s="123"/>
      <c r="C1930" s="123"/>
      <c r="D1930" s="123"/>
      <c r="E1930" s="123"/>
      <c r="F1930" s="123"/>
      <c r="G1930" s="123"/>
      <c r="H1930" s="123"/>
      <c r="I1930" s="123"/>
      <c r="J1930" s="123"/>
    </row>
    <row r="1931" spans="1:10" ht="12.75">
      <c r="A1931" s="123"/>
      <c r="B1931" s="123"/>
      <c r="C1931" s="123"/>
      <c r="D1931" s="123"/>
      <c r="E1931" s="123"/>
      <c r="F1931" s="123"/>
      <c r="G1931" s="123"/>
      <c r="H1931" s="123"/>
      <c r="I1931" s="123"/>
      <c r="J1931" s="123"/>
    </row>
    <row r="1932" spans="1:10" ht="12.75">
      <c r="A1932" s="123"/>
      <c r="B1932" s="123"/>
      <c r="C1932" s="123"/>
      <c r="D1932" s="123"/>
      <c r="E1932" s="123"/>
      <c r="F1932" s="123"/>
      <c r="G1932" s="123"/>
      <c r="H1932" s="123"/>
      <c r="I1932" s="123"/>
      <c r="J1932" s="123"/>
    </row>
    <row r="1933" spans="1:10" ht="12.75">
      <c r="A1933" s="123"/>
      <c r="B1933" s="123"/>
      <c r="C1933" s="123"/>
      <c r="D1933" s="123"/>
      <c r="E1933" s="123"/>
      <c r="F1933" s="123"/>
      <c r="G1933" s="123"/>
      <c r="H1933" s="123"/>
      <c r="I1933" s="123"/>
      <c r="J1933" s="123"/>
    </row>
    <row r="1934" spans="1:10" ht="12.75">
      <c r="A1934" s="123"/>
      <c r="B1934" s="123"/>
      <c r="C1934" s="123"/>
      <c r="D1934" s="123"/>
      <c r="E1934" s="123"/>
      <c r="F1934" s="123"/>
      <c r="G1934" s="123"/>
      <c r="H1934" s="123"/>
      <c r="I1934" s="123"/>
      <c r="J1934" s="123"/>
    </row>
    <row r="1935" spans="1:10" ht="12.75">
      <c r="A1935" s="123"/>
      <c r="B1935" s="123"/>
      <c r="C1935" s="123"/>
      <c r="D1935" s="123"/>
      <c r="E1935" s="123"/>
      <c r="F1935" s="123"/>
      <c r="G1935" s="123"/>
      <c r="H1935" s="123"/>
      <c r="I1935" s="123"/>
      <c r="J1935" s="123"/>
    </row>
    <row r="1936" spans="1:10" ht="12.75">
      <c r="A1936" s="123"/>
      <c r="B1936" s="123"/>
      <c r="C1936" s="123"/>
      <c r="D1936" s="123"/>
      <c r="E1936" s="123"/>
      <c r="F1936" s="123"/>
      <c r="G1936" s="123"/>
      <c r="H1936" s="123"/>
      <c r="I1936" s="123"/>
      <c r="J1936" s="123"/>
    </row>
    <row r="1937" spans="1:10" ht="12.75">
      <c r="A1937" s="123"/>
      <c r="B1937" s="123"/>
      <c r="C1937" s="123"/>
      <c r="D1937" s="123"/>
      <c r="E1937" s="123"/>
      <c r="F1937" s="123"/>
      <c r="G1937" s="123"/>
      <c r="H1937" s="123"/>
      <c r="I1937" s="123"/>
      <c r="J1937" s="123"/>
    </row>
    <row r="1938" spans="1:10" ht="12.75">
      <c r="A1938" s="123"/>
      <c r="B1938" s="123"/>
      <c r="C1938" s="123"/>
      <c r="D1938" s="123"/>
      <c r="E1938" s="123"/>
      <c r="F1938" s="123"/>
      <c r="G1938" s="123"/>
      <c r="H1938" s="123"/>
      <c r="I1938" s="123"/>
      <c r="J1938" s="123"/>
    </row>
    <row r="1939" spans="1:10" ht="12.75">
      <c r="A1939" s="123"/>
      <c r="B1939" s="123"/>
      <c r="C1939" s="123"/>
      <c r="D1939" s="123"/>
      <c r="E1939" s="123"/>
      <c r="F1939" s="123"/>
      <c r="G1939" s="123"/>
      <c r="H1939" s="123"/>
      <c r="I1939" s="123"/>
      <c r="J1939" s="123"/>
    </row>
    <row r="1940" spans="1:10" ht="12.75">
      <c r="A1940" s="123"/>
      <c r="B1940" s="123"/>
      <c r="C1940" s="123"/>
      <c r="D1940" s="123"/>
      <c r="E1940" s="123"/>
      <c r="F1940" s="123"/>
      <c r="G1940" s="123"/>
      <c r="H1940" s="123"/>
      <c r="I1940" s="123"/>
      <c r="J1940" s="123"/>
    </row>
    <row r="1941" spans="1:10" ht="12.75">
      <c r="A1941" s="123"/>
      <c r="B1941" s="123"/>
      <c r="C1941" s="123"/>
      <c r="D1941" s="123"/>
      <c r="E1941" s="123"/>
      <c r="F1941" s="123"/>
      <c r="G1941" s="123"/>
      <c r="H1941" s="123"/>
      <c r="I1941" s="123"/>
      <c r="J1941" s="123"/>
    </row>
    <row r="1942" spans="1:10" ht="12.75">
      <c r="A1942" s="123"/>
      <c r="B1942" s="123"/>
      <c r="C1942" s="123"/>
      <c r="D1942" s="123"/>
      <c r="E1942" s="123"/>
      <c r="F1942" s="123"/>
      <c r="G1942" s="123"/>
      <c r="H1942" s="123"/>
      <c r="I1942" s="123"/>
      <c r="J1942" s="123"/>
    </row>
    <row r="1943" spans="1:10" ht="12.75">
      <c r="A1943" s="123"/>
      <c r="B1943" s="123"/>
      <c r="C1943" s="123"/>
      <c r="D1943" s="123"/>
      <c r="E1943" s="123"/>
      <c r="F1943" s="123"/>
      <c r="G1943" s="123"/>
      <c r="H1943" s="123"/>
      <c r="I1943" s="123"/>
      <c r="J1943" s="123"/>
    </row>
    <row r="1944" spans="1:10" ht="12.75">
      <c r="A1944" s="123"/>
      <c r="B1944" s="123"/>
      <c r="C1944" s="123"/>
      <c r="D1944" s="123"/>
      <c r="E1944" s="123"/>
      <c r="F1944" s="123"/>
      <c r="G1944" s="123"/>
      <c r="H1944" s="123"/>
      <c r="I1944" s="123"/>
      <c r="J1944" s="123"/>
    </row>
    <row r="1945" spans="1:10" ht="12.75">
      <c r="A1945" s="123"/>
      <c r="B1945" s="123"/>
      <c r="C1945" s="123"/>
      <c r="D1945" s="123"/>
      <c r="E1945" s="123"/>
      <c r="F1945" s="123"/>
      <c r="G1945" s="123"/>
      <c r="H1945" s="123"/>
      <c r="I1945" s="123"/>
      <c r="J1945" s="123"/>
    </row>
    <row r="1946" spans="1:10" ht="12.75">
      <c r="A1946" s="123"/>
      <c r="B1946" s="123"/>
      <c r="C1946" s="123"/>
      <c r="D1946" s="123"/>
      <c r="E1946" s="123"/>
      <c r="F1946" s="123"/>
      <c r="G1946" s="123"/>
      <c r="H1946" s="123"/>
      <c r="I1946" s="123"/>
      <c r="J1946" s="123"/>
    </row>
    <row r="1947" spans="1:10" ht="12.75">
      <c r="A1947" s="123"/>
      <c r="B1947" s="123"/>
      <c r="C1947" s="123"/>
      <c r="D1947" s="123"/>
      <c r="E1947" s="123"/>
      <c r="F1947" s="123"/>
      <c r="G1947" s="123"/>
      <c r="H1947" s="123"/>
      <c r="I1947" s="123"/>
      <c r="J1947" s="123"/>
    </row>
    <row r="1948" spans="1:10" ht="12.75">
      <c r="A1948" s="123"/>
      <c r="B1948" s="123"/>
      <c r="C1948" s="123"/>
      <c r="D1948" s="123"/>
      <c r="E1948" s="123"/>
      <c r="F1948" s="123"/>
      <c r="G1948" s="123"/>
      <c r="H1948" s="123"/>
      <c r="I1948" s="123"/>
      <c r="J1948" s="123"/>
    </row>
    <row r="1949" spans="1:10" ht="12.75">
      <c r="A1949" s="123"/>
      <c r="B1949" s="123"/>
      <c r="C1949" s="123"/>
      <c r="D1949" s="123"/>
      <c r="E1949" s="123"/>
      <c r="F1949" s="123"/>
      <c r="G1949" s="123"/>
      <c r="H1949" s="123"/>
      <c r="I1949" s="123"/>
      <c r="J1949" s="123"/>
    </row>
    <row r="1950" spans="1:10" ht="12.75">
      <c r="A1950" s="123"/>
      <c r="B1950" s="123"/>
      <c r="C1950" s="123"/>
      <c r="D1950" s="123"/>
      <c r="E1950" s="123"/>
      <c r="F1950" s="123"/>
      <c r="G1950" s="123"/>
      <c r="H1950" s="123"/>
      <c r="I1950" s="123"/>
      <c r="J1950" s="123"/>
    </row>
    <row r="1951" spans="1:10" ht="12.75">
      <c r="A1951" s="123"/>
      <c r="B1951" s="123"/>
      <c r="C1951" s="123"/>
      <c r="D1951" s="123"/>
      <c r="E1951" s="123"/>
      <c r="F1951" s="123"/>
      <c r="G1951" s="123"/>
      <c r="H1951" s="123"/>
      <c r="I1951" s="123"/>
      <c r="J1951" s="123"/>
    </row>
    <row r="1952" spans="1:10" ht="12.75">
      <c r="A1952" s="123"/>
      <c r="B1952" s="123"/>
      <c r="C1952" s="123"/>
      <c r="D1952" s="123"/>
      <c r="E1952" s="123"/>
      <c r="F1952" s="123"/>
      <c r="G1952" s="123"/>
      <c r="H1952" s="123"/>
      <c r="I1952" s="123"/>
      <c r="J1952" s="123"/>
    </row>
    <row r="1953" spans="1:10" ht="12.75">
      <c r="A1953" s="123"/>
      <c r="B1953" s="123"/>
      <c r="C1953" s="123"/>
      <c r="D1953" s="123"/>
      <c r="E1953" s="123"/>
      <c r="F1953" s="123"/>
      <c r="G1953" s="123"/>
      <c r="H1953" s="123"/>
      <c r="I1953" s="123"/>
      <c r="J1953" s="123"/>
    </row>
    <row r="1954" spans="1:10" ht="12.75">
      <c r="A1954" s="123"/>
      <c r="B1954" s="123"/>
      <c r="C1954" s="123"/>
      <c r="D1954" s="123"/>
      <c r="E1954" s="123"/>
      <c r="F1954" s="123"/>
      <c r="G1954" s="123"/>
      <c r="H1954" s="123"/>
      <c r="I1954" s="123"/>
      <c r="J1954" s="123"/>
    </row>
    <row r="1955" spans="1:10" ht="12.75">
      <c r="A1955" s="123"/>
      <c r="B1955" s="123"/>
      <c r="C1955" s="123"/>
      <c r="D1955" s="123"/>
      <c r="E1955" s="123"/>
      <c r="F1955" s="123"/>
      <c r="G1955" s="123"/>
      <c r="H1955" s="123"/>
      <c r="I1955" s="123"/>
      <c r="J1955" s="123"/>
    </row>
    <row r="1956" spans="1:10" ht="12.75">
      <c r="A1956" s="123"/>
      <c r="B1956" s="123"/>
      <c r="C1956" s="123"/>
      <c r="D1956" s="123"/>
      <c r="E1956" s="123"/>
      <c r="F1956" s="123"/>
      <c r="G1956" s="123"/>
      <c r="H1956" s="123"/>
      <c r="I1956" s="123"/>
      <c r="J1956" s="123"/>
    </row>
    <row r="1957" spans="1:10" ht="12.75">
      <c r="A1957" s="123"/>
      <c r="B1957" s="123"/>
      <c r="C1957" s="123"/>
      <c r="D1957" s="123"/>
      <c r="E1957" s="123"/>
      <c r="F1957" s="123"/>
      <c r="G1957" s="123"/>
      <c r="H1957" s="123"/>
      <c r="I1957" s="123"/>
      <c r="J1957" s="123"/>
    </row>
    <row r="1958" spans="1:10" ht="12.75">
      <c r="A1958" s="123"/>
      <c r="B1958" s="123"/>
      <c r="C1958" s="123"/>
      <c r="D1958" s="123"/>
      <c r="E1958" s="123"/>
      <c r="F1958" s="123"/>
      <c r="G1958" s="123"/>
      <c r="H1958" s="123"/>
      <c r="I1958" s="123"/>
      <c r="J1958" s="123"/>
    </row>
    <row r="1959" spans="1:10" ht="12.75">
      <c r="A1959" s="123"/>
      <c r="B1959" s="123"/>
      <c r="C1959" s="123"/>
      <c r="D1959" s="123"/>
      <c r="E1959" s="123"/>
      <c r="F1959" s="123"/>
      <c r="G1959" s="123"/>
      <c r="H1959" s="123"/>
      <c r="I1959" s="123"/>
      <c r="J1959" s="123"/>
    </row>
    <row r="1960" spans="1:10" ht="12.75">
      <c r="A1960" s="123"/>
      <c r="B1960" s="123"/>
      <c r="C1960" s="123"/>
      <c r="D1960" s="123"/>
      <c r="E1960" s="123"/>
      <c r="F1960" s="123"/>
      <c r="G1960" s="123"/>
      <c r="H1960" s="123"/>
      <c r="I1960" s="123"/>
      <c r="J1960" s="123"/>
    </row>
    <row r="1961" spans="1:10" ht="12.75">
      <c r="A1961" s="123"/>
      <c r="B1961" s="123"/>
      <c r="C1961" s="123"/>
      <c r="D1961" s="123"/>
      <c r="E1961" s="123"/>
      <c r="F1961" s="123"/>
      <c r="G1961" s="123"/>
      <c r="H1961" s="123"/>
      <c r="I1961" s="123"/>
      <c r="J1961" s="123"/>
    </row>
    <row r="1962" spans="1:10" ht="12.75">
      <c r="A1962" s="123"/>
      <c r="B1962" s="123"/>
      <c r="C1962" s="123"/>
      <c r="D1962" s="123"/>
      <c r="E1962" s="123"/>
      <c r="F1962" s="123"/>
      <c r="G1962" s="123"/>
      <c r="H1962" s="123"/>
      <c r="I1962" s="123"/>
      <c r="J1962" s="123"/>
    </row>
    <row r="1963" spans="1:10" ht="12.75">
      <c r="A1963" s="123"/>
      <c r="B1963" s="123"/>
      <c r="C1963" s="123"/>
      <c r="D1963" s="123"/>
      <c r="E1963" s="123"/>
      <c r="F1963" s="123"/>
      <c r="G1963" s="123"/>
      <c r="H1963" s="123"/>
      <c r="I1963" s="123"/>
      <c r="J1963" s="123"/>
    </row>
    <row r="1964" spans="1:10" ht="12.75">
      <c r="A1964" s="123"/>
      <c r="B1964" s="123"/>
      <c r="C1964" s="123"/>
      <c r="D1964" s="123"/>
      <c r="E1964" s="123"/>
      <c r="F1964" s="123"/>
      <c r="G1964" s="123"/>
      <c r="H1964" s="123"/>
      <c r="I1964" s="123"/>
      <c r="J1964" s="123"/>
    </row>
    <row r="1965" spans="1:10" ht="12.75">
      <c r="A1965" s="123"/>
      <c r="B1965" s="123"/>
      <c r="C1965" s="123"/>
      <c r="D1965" s="123"/>
      <c r="E1965" s="123"/>
      <c r="F1965" s="123"/>
      <c r="G1965" s="123"/>
      <c r="H1965" s="123"/>
      <c r="I1965" s="123"/>
      <c r="J1965" s="123"/>
    </row>
    <row r="1966" spans="1:10" ht="12.75">
      <c r="A1966" s="123"/>
      <c r="B1966" s="123"/>
      <c r="C1966" s="123"/>
      <c r="D1966" s="123"/>
      <c r="E1966" s="123"/>
      <c r="F1966" s="123"/>
      <c r="G1966" s="123"/>
      <c r="H1966" s="123"/>
      <c r="I1966" s="123"/>
      <c r="J1966" s="123"/>
    </row>
    <row r="1967" spans="1:10" ht="12.75">
      <c r="A1967" s="123"/>
      <c r="B1967" s="123"/>
      <c r="C1967" s="123"/>
      <c r="D1967" s="123"/>
      <c r="E1967" s="123"/>
      <c r="F1967" s="123"/>
      <c r="G1967" s="123"/>
      <c r="H1967" s="123"/>
      <c r="I1967" s="123"/>
      <c r="J1967" s="123"/>
    </row>
    <row r="1968" spans="1:10" ht="12.75">
      <c r="A1968" s="123"/>
      <c r="B1968" s="123"/>
      <c r="C1968" s="123"/>
      <c r="D1968" s="123"/>
      <c r="E1968" s="123"/>
      <c r="F1968" s="123"/>
      <c r="G1968" s="123"/>
      <c r="H1968" s="123"/>
      <c r="I1968" s="123"/>
      <c r="J1968" s="123"/>
    </row>
    <row r="1969" spans="1:10" ht="12.75">
      <c r="A1969" s="123"/>
      <c r="B1969" s="123"/>
      <c r="C1969" s="123"/>
      <c r="D1969" s="123"/>
      <c r="E1969" s="123"/>
      <c r="F1969" s="123"/>
      <c r="G1969" s="123"/>
      <c r="H1969" s="123"/>
      <c r="I1969" s="123"/>
      <c r="J1969" s="123"/>
    </row>
    <row r="1970" spans="1:10" ht="12.75">
      <c r="A1970" s="123"/>
      <c r="B1970" s="123"/>
      <c r="C1970" s="123"/>
      <c r="D1970" s="123"/>
      <c r="E1970" s="123"/>
      <c r="F1970" s="123"/>
      <c r="G1970" s="123"/>
      <c r="H1970" s="123"/>
      <c r="I1970" s="123"/>
      <c r="J1970" s="123"/>
    </row>
    <row r="1971" spans="1:10" ht="12.75">
      <c r="A1971" s="123"/>
      <c r="B1971" s="123"/>
      <c r="C1971" s="123"/>
      <c r="D1971" s="123"/>
      <c r="E1971" s="123"/>
      <c r="F1971" s="123"/>
      <c r="G1971" s="123"/>
      <c r="H1971" s="123"/>
      <c r="I1971" s="123"/>
      <c r="J1971" s="123"/>
    </row>
    <row r="1972" spans="1:10" ht="12.75">
      <c r="A1972" s="123"/>
      <c r="B1972" s="123"/>
      <c r="C1972" s="123"/>
      <c r="D1972" s="123"/>
      <c r="E1972" s="123"/>
      <c r="F1972" s="123"/>
      <c r="G1972" s="123"/>
      <c r="H1972" s="123"/>
      <c r="I1972" s="123"/>
      <c r="J1972" s="123"/>
    </row>
    <row r="1973" spans="1:10" ht="12.75">
      <c r="A1973" s="123"/>
      <c r="B1973" s="123"/>
      <c r="C1973" s="123"/>
      <c r="D1973" s="123"/>
      <c r="E1973" s="123"/>
      <c r="F1973" s="123"/>
      <c r="G1973" s="123"/>
      <c r="H1973" s="123"/>
      <c r="I1973" s="123"/>
      <c r="J1973" s="123"/>
    </row>
    <row r="1974" spans="1:10" ht="12.75">
      <c r="A1974" s="123"/>
      <c r="B1974" s="123"/>
      <c r="C1974" s="123"/>
      <c r="D1974" s="123"/>
      <c r="E1974" s="123"/>
      <c r="F1974" s="123"/>
      <c r="G1974" s="123"/>
      <c r="H1974" s="123"/>
      <c r="I1974" s="123"/>
      <c r="J1974" s="123"/>
    </row>
    <row r="1975" spans="1:10" ht="12.75">
      <c r="A1975" s="123"/>
      <c r="B1975" s="123"/>
      <c r="C1975" s="123"/>
      <c r="D1975" s="123"/>
      <c r="E1975" s="123"/>
      <c r="F1975" s="123"/>
      <c r="G1975" s="123"/>
      <c r="H1975" s="123"/>
      <c r="I1975" s="123"/>
      <c r="J1975" s="123"/>
    </row>
    <row r="1976" spans="1:10" ht="12.75">
      <c r="A1976" s="123"/>
      <c r="B1976" s="123"/>
      <c r="C1976" s="123"/>
      <c r="D1976" s="123"/>
      <c r="E1976" s="123"/>
      <c r="F1976" s="123"/>
      <c r="G1976" s="123"/>
      <c r="H1976" s="123"/>
      <c r="I1976" s="123"/>
      <c r="J1976" s="123"/>
    </row>
    <row r="1977" spans="1:10" ht="12.75">
      <c r="A1977" s="123"/>
      <c r="B1977" s="123"/>
      <c r="C1977" s="123"/>
      <c r="D1977" s="123"/>
      <c r="E1977" s="123"/>
      <c r="F1977" s="123"/>
      <c r="G1977" s="123"/>
      <c r="H1977" s="123"/>
      <c r="I1977" s="123"/>
      <c r="J1977" s="123"/>
    </row>
    <row r="1978" spans="1:10" ht="12.75">
      <c r="A1978" s="123"/>
      <c r="B1978" s="123"/>
      <c r="C1978" s="123"/>
      <c r="D1978" s="123"/>
      <c r="E1978" s="123"/>
      <c r="F1978" s="123"/>
      <c r="G1978" s="123"/>
      <c r="H1978" s="123"/>
      <c r="I1978" s="123"/>
      <c r="J1978" s="123"/>
    </row>
    <row r="1979" spans="1:10" ht="12.75">
      <c r="A1979" s="123"/>
      <c r="B1979" s="123"/>
      <c r="C1979" s="123"/>
      <c r="D1979" s="123"/>
      <c r="E1979" s="123"/>
      <c r="F1979" s="123"/>
      <c r="G1979" s="123"/>
      <c r="H1979" s="123"/>
      <c r="I1979" s="123"/>
      <c r="J1979" s="123"/>
    </row>
    <row r="1980" spans="1:10" ht="12.75">
      <c r="A1980" s="123"/>
      <c r="B1980" s="123"/>
      <c r="C1980" s="123"/>
      <c r="D1980" s="123"/>
      <c r="E1980" s="123"/>
      <c r="F1980" s="123"/>
      <c r="G1980" s="123"/>
      <c r="H1980" s="123"/>
      <c r="I1980" s="123"/>
      <c r="J1980" s="123"/>
    </row>
    <row r="1981" spans="1:10" ht="12.75">
      <c r="A1981" s="123"/>
      <c r="B1981" s="123"/>
      <c r="C1981" s="123"/>
      <c r="D1981" s="123"/>
      <c r="E1981" s="123"/>
      <c r="F1981" s="123"/>
      <c r="G1981" s="123"/>
      <c r="H1981" s="123"/>
      <c r="I1981" s="123"/>
      <c r="J1981" s="123"/>
    </row>
    <row r="1982" spans="1:10" ht="12.75">
      <c r="A1982" s="123"/>
      <c r="B1982" s="123"/>
      <c r="C1982" s="123"/>
      <c r="D1982" s="123"/>
      <c r="E1982" s="123"/>
      <c r="F1982" s="123"/>
      <c r="G1982" s="123"/>
      <c r="H1982" s="123"/>
      <c r="I1982" s="123"/>
      <c r="J1982" s="123"/>
    </row>
    <row r="1983" spans="1:10" ht="12.75">
      <c r="A1983" s="123"/>
      <c r="B1983" s="123"/>
      <c r="C1983" s="123"/>
      <c r="D1983" s="123"/>
      <c r="E1983" s="123"/>
      <c r="F1983" s="123"/>
      <c r="G1983" s="123"/>
      <c r="H1983" s="123"/>
      <c r="I1983" s="123"/>
      <c r="J1983" s="123"/>
    </row>
    <row r="1984" spans="1:10" ht="12.75">
      <c r="A1984" s="123"/>
      <c r="B1984" s="123"/>
      <c r="C1984" s="123"/>
      <c r="D1984" s="123"/>
      <c r="E1984" s="123"/>
      <c r="F1984" s="123"/>
      <c r="G1984" s="123"/>
      <c r="H1984" s="123"/>
      <c r="I1984" s="123"/>
      <c r="J1984" s="123"/>
    </row>
    <row r="1985" spans="1:10" ht="12.75">
      <c r="A1985" s="123"/>
      <c r="B1985" s="123"/>
      <c r="C1985" s="123"/>
      <c r="D1985" s="123"/>
      <c r="E1985" s="123"/>
      <c r="F1985" s="123"/>
      <c r="G1985" s="123"/>
      <c r="H1985" s="123"/>
      <c r="I1985" s="123"/>
      <c r="J1985" s="123"/>
    </row>
    <row r="1986" spans="1:10" ht="12.75">
      <c r="A1986" s="123"/>
      <c r="B1986" s="123"/>
      <c r="C1986" s="123"/>
      <c r="D1986" s="123"/>
      <c r="E1986" s="123"/>
      <c r="F1986" s="123"/>
      <c r="G1986" s="123"/>
      <c r="H1986" s="123"/>
      <c r="I1986" s="123"/>
      <c r="J1986" s="123"/>
    </row>
    <row r="1987" spans="1:10" ht="12.75">
      <c r="A1987" s="123"/>
      <c r="B1987" s="123"/>
      <c r="C1987" s="123"/>
      <c r="D1987" s="123"/>
      <c r="E1987" s="123"/>
      <c r="F1987" s="123"/>
      <c r="G1987" s="123"/>
      <c r="H1987" s="123"/>
      <c r="I1987" s="123"/>
      <c r="J1987" s="123"/>
    </row>
    <row r="1988" spans="1:10" ht="12.75">
      <c r="A1988" s="123"/>
      <c r="B1988" s="123"/>
      <c r="C1988" s="123"/>
      <c r="D1988" s="123"/>
      <c r="E1988" s="123"/>
      <c r="F1988" s="123"/>
      <c r="G1988" s="123"/>
      <c r="H1988" s="123"/>
      <c r="I1988" s="123"/>
      <c r="J1988" s="123"/>
    </row>
    <row r="1989" spans="1:10" ht="12.75">
      <c r="A1989" s="123"/>
      <c r="B1989" s="123"/>
      <c r="C1989" s="123"/>
      <c r="D1989" s="123"/>
      <c r="E1989" s="123"/>
      <c r="F1989" s="123"/>
      <c r="G1989" s="123"/>
      <c r="H1989" s="123"/>
      <c r="I1989" s="123"/>
      <c r="J1989" s="123"/>
    </row>
    <row r="1990" spans="1:10" ht="12.75">
      <c r="A1990" s="123"/>
      <c r="B1990" s="123"/>
      <c r="C1990" s="123"/>
      <c r="D1990" s="123"/>
      <c r="E1990" s="123"/>
      <c r="F1990" s="123"/>
      <c r="G1990" s="123"/>
      <c r="H1990" s="123"/>
      <c r="I1990" s="123"/>
      <c r="J1990" s="123"/>
    </row>
    <row r="1991" spans="1:10" ht="12.75">
      <c r="A1991" s="123"/>
      <c r="B1991" s="123"/>
      <c r="C1991" s="123"/>
      <c r="D1991" s="123"/>
      <c r="E1991" s="123"/>
      <c r="F1991" s="123"/>
      <c r="G1991" s="123"/>
      <c r="H1991" s="123"/>
      <c r="I1991" s="123"/>
      <c r="J1991" s="123"/>
    </row>
    <row r="1992" spans="1:10" ht="12.75">
      <c r="A1992" s="123"/>
      <c r="B1992" s="123"/>
      <c r="C1992" s="123"/>
      <c r="D1992" s="123"/>
      <c r="E1992" s="123"/>
      <c r="F1992" s="123"/>
      <c r="G1992" s="123"/>
      <c r="H1992" s="123"/>
      <c r="I1992" s="123"/>
      <c r="J1992" s="123"/>
    </row>
    <row r="1993" spans="1:10" ht="12.75">
      <c r="A1993" s="123"/>
      <c r="B1993" s="123"/>
      <c r="C1993" s="123"/>
      <c r="D1993" s="123"/>
      <c r="E1993" s="123"/>
      <c r="F1993" s="123"/>
      <c r="G1993" s="123"/>
      <c r="H1993" s="123"/>
      <c r="I1993" s="123"/>
      <c r="J1993" s="123"/>
    </row>
    <row r="1994" spans="1:10" ht="12.75">
      <c r="A1994" s="123"/>
      <c r="B1994" s="123"/>
      <c r="C1994" s="123"/>
      <c r="D1994" s="123"/>
      <c r="E1994" s="123"/>
      <c r="F1994" s="123"/>
      <c r="G1994" s="123"/>
      <c r="H1994" s="123"/>
      <c r="I1994" s="123"/>
      <c r="J1994" s="123"/>
    </row>
    <row r="1995" spans="1:10" ht="12.75">
      <c r="A1995" s="123"/>
      <c r="B1995" s="123"/>
      <c r="C1995" s="123"/>
      <c r="D1995" s="123"/>
      <c r="E1995" s="123"/>
      <c r="F1995" s="123"/>
      <c r="G1995" s="123"/>
      <c r="H1995" s="123"/>
      <c r="I1995" s="123"/>
      <c r="J1995" s="123"/>
    </row>
    <row r="1996" spans="1:10" ht="12.75">
      <c r="A1996" s="123"/>
      <c r="B1996" s="123"/>
      <c r="C1996" s="123"/>
      <c r="D1996" s="123"/>
      <c r="E1996" s="123"/>
      <c r="F1996" s="123"/>
      <c r="G1996" s="123"/>
      <c r="H1996" s="123"/>
      <c r="I1996" s="123"/>
      <c r="J1996" s="123"/>
    </row>
    <row r="1997" spans="1:10" ht="12.75">
      <c r="A1997" s="123"/>
      <c r="B1997" s="123"/>
      <c r="C1997" s="123"/>
      <c r="D1997" s="123"/>
      <c r="E1997" s="123"/>
      <c r="F1997" s="123"/>
      <c r="G1997" s="123"/>
      <c r="H1997" s="123"/>
      <c r="I1997" s="123"/>
      <c r="J1997" s="123"/>
    </row>
    <row r="1998" spans="1:10" ht="12.75">
      <c r="A1998" s="123"/>
      <c r="B1998" s="123"/>
      <c r="C1998" s="123"/>
      <c r="D1998" s="123"/>
      <c r="E1998" s="123"/>
      <c r="F1998" s="123"/>
      <c r="G1998" s="123"/>
      <c r="H1998" s="123"/>
      <c r="I1998" s="123"/>
      <c r="J1998" s="123"/>
    </row>
    <row r="1999" spans="1:10" ht="12.75">
      <c r="A1999" s="123"/>
      <c r="B1999" s="123"/>
      <c r="C1999" s="123"/>
      <c r="D1999" s="123"/>
      <c r="E1999" s="123"/>
      <c r="F1999" s="123"/>
      <c r="G1999" s="123"/>
      <c r="H1999" s="123"/>
      <c r="I1999" s="123"/>
      <c r="J1999" s="123"/>
    </row>
    <row r="2000" spans="1:10" ht="12.75">
      <c r="A2000" s="123"/>
      <c r="B2000" s="123"/>
      <c r="C2000" s="123"/>
      <c r="D2000" s="123"/>
      <c r="E2000" s="123"/>
      <c r="F2000" s="123"/>
      <c r="G2000" s="123"/>
      <c r="H2000" s="123"/>
      <c r="I2000" s="123"/>
      <c r="J2000" s="123"/>
    </row>
    <row r="2001" spans="1:10" ht="12.75">
      <c r="A2001" s="123"/>
      <c r="B2001" s="123"/>
      <c r="C2001" s="123"/>
      <c r="D2001" s="123"/>
      <c r="E2001" s="123"/>
      <c r="F2001" s="123"/>
      <c r="G2001" s="123"/>
      <c r="H2001" s="123"/>
      <c r="I2001" s="123"/>
      <c r="J2001" s="123"/>
    </row>
    <row r="2002" spans="1:10" ht="12.75">
      <c r="A2002" s="123"/>
      <c r="B2002" s="123"/>
      <c r="C2002" s="123"/>
      <c r="D2002" s="123"/>
      <c r="E2002" s="123"/>
      <c r="F2002" s="123"/>
      <c r="G2002" s="123"/>
      <c r="H2002" s="123"/>
      <c r="I2002" s="123"/>
      <c r="J2002" s="123"/>
    </row>
    <row r="2003" spans="1:10" ht="12.75">
      <c r="A2003" s="123"/>
      <c r="B2003" s="123"/>
      <c r="C2003" s="123"/>
      <c r="D2003" s="123"/>
      <c r="E2003" s="123"/>
      <c r="F2003" s="123"/>
      <c r="G2003" s="123"/>
      <c r="H2003" s="123"/>
      <c r="I2003" s="123"/>
      <c r="J2003" s="123"/>
    </row>
    <row r="2004" spans="1:10" ht="12.75">
      <c r="A2004" s="123"/>
      <c r="B2004" s="123"/>
      <c r="C2004" s="123"/>
      <c r="D2004" s="123"/>
      <c r="E2004" s="123"/>
      <c r="F2004" s="123"/>
      <c r="G2004" s="123"/>
      <c r="H2004" s="123"/>
      <c r="I2004" s="123"/>
      <c r="J2004" s="123"/>
    </row>
    <row r="2005" spans="1:10" ht="12.75">
      <c r="A2005" s="123"/>
      <c r="B2005" s="123"/>
      <c r="C2005" s="123"/>
      <c r="D2005" s="123"/>
      <c r="E2005" s="123"/>
      <c r="F2005" s="123"/>
      <c r="G2005" s="123"/>
      <c r="H2005" s="123"/>
      <c r="I2005" s="123"/>
      <c r="J2005" s="123"/>
    </row>
    <row r="2006" spans="1:10" ht="12.75">
      <c r="A2006" s="123"/>
      <c r="B2006" s="123"/>
      <c r="C2006" s="123"/>
      <c r="D2006" s="123"/>
      <c r="E2006" s="123"/>
      <c r="F2006" s="123"/>
      <c r="G2006" s="123"/>
      <c r="H2006" s="123"/>
      <c r="I2006" s="123"/>
      <c r="J2006" s="123"/>
    </row>
    <row r="2007" spans="1:10" ht="12.75">
      <c r="A2007" s="123"/>
      <c r="B2007" s="123"/>
      <c r="C2007" s="123"/>
      <c r="D2007" s="123"/>
      <c r="E2007" s="123"/>
      <c r="F2007" s="123"/>
      <c r="G2007" s="123"/>
      <c r="H2007" s="123"/>
      <c r="I2007" s="123"/>
      <c r="J2007" s="123"/>
    </row>
    <row r="2008" spans="1:10" ht="12.75">
      <c r="A2008" s="123"/>
      <c r="B2008" s="123"/>
      <c r="C2008" s="123"/>
      <c r="D2008" s="123"/>
      <c r="E2008" s="123"/>
      <c r="F2008" s="123"/>
      <c r="G2008" s="123"/>
      <c r="H2008" s="123"/>
      <c r="I2008" s="123"/>
      <c r="J2008" s="123"/>
    </row>
    <row r="2009" spans="1:9" ht="12.75">
      <c r="A2009" s="123"/>
      <c r="B2009" s="123"/>
      <c r="C2009" s="123"/>
      <c r="D2009" s="123"/>
      <c r="E2009" s="123"/>
      <c r="F2009" s="123"/>
      <c r="G2009" s="123"/>
      <c r="H2009" s="123"/>
      <c r="I2009" s="123"/>
    </row>
    <row r="2010" spans="1:9" ht="12.75">
      <c r="A2010" s="123"/>
      <c r="B2010" s="123"/>
      <c r="C2010" s="123"/>
      <c r="D2010" s="123"/>
      <c r="E2010" s="123"/>
      <c r="F2010" s="123"/>
      <c r="G2010" s="123"/>
      <c r="H2010" s="123"/>
      <c r="I2010" s="123"/>
    </row>
    <row r="2011" spans="1:7" ht="12.75">
      <c r="A2011" s="123"/>
      <c r="B2011" s="123"/>
      <c r="C2011" s="123"/>
      <c r="D2011" s="123"/>
      <c r="E2011" s="123"/>
      <c r="F2011" s="123"/>
      <c r="G2011" s="123"/>
    </row>
    <row r="2012" spans="1:7" ht="12.75">
      <c r="A2012" s="123"/>
      <c r="B2012" s="123"/>
      <c r="C2012" s="123"/>
      <c r="D2012" s="123"/>
      <c r="E2012" s="123"/>
      <c r="F2012" s="123"/>
      <c r="G2012" s="123"/>
    </row>
    <row r="2013" spans="1:7" ht="12.75">
      <c r="A2013" s="123"/>
      <c r="B2013" s="123"/>
      <c r="C2013" s="123"/>
      <c r="D2013" s="123"/>
      <c r="E2013" s="123"/>
      <c r="F2013" s="123"/>
      <c r="G2013" s="123"/>
    </row>
  </sheetData>
  <mergeCells count="180">
    <mergeCell ref="C230:D230"/>
    <mergeCell ref="C231:D231"/>
    <mergeCell ref="C232:D232"/>
    <mergeCell ref="C224:D224"/>
    <mergeCell ref="C225:D225"/>
    <mergeCell ref="C226:D226"/>
    <mergeCell ref="C227:D227"/>
    <mergeCell ref="C229:D229"/>
    <mergeCell ref="C228:D228"/>
    <mergeCell ref="C215:D215"/>
    <mergeCell ref="C216:D216"/>
    <mergeCell ref="C217:D217"/>
    <mergeCell ref="C218:D218"/>
    <mergeCell ref="C211:D211"/>
    <mergeCell ref="C212:D212"/>
    <mergeCell ref="C213:D213"/>
    <mergeCell ref="C214:D214"/>
    <mergeCell ref="I116:I117"/>
    <mergeCell ref="I143:I144"/>
    <mergeCell ref="E143:E144"/>
    <mergeCell ref="F186:H187"/>
    <mergeCell ref="H143:H144"/>
    <mergeCell ref="F173:H174"/>
    <mergeCell ref="C111:D111"/>
    <mergeCell ref="C112:D112"/>
    <mergeCell ref="C113:D113"/>
    <mergeCell ref="F193:H194"/>
    <mergeCell ref="F178:H178"/>
    <mergeCell ref="C143:C144"/>
    <mergeCell ref="D143:D144"/>
    <mergeCell ref="C116:C117"/>
    <mergeCell ref="E116:E117"/>
    <mergeCell ref="H116:H117"/>
    <mergeCell ref="D116:D117"/>
    <mergeCell ref="I6:J6"/>
    <mergeCell ref="I7:I8"/>
    <mergeCell ref="J7:J8"/>
    <mergeCell ref="A110:D110"/>
    <mergeCell ref="C94:C95"/>
    <mergeCell ref="C6:E6"/>
    <mergeCell ref="F6:H6"/>
    <mergeCell ref="A28:B28"/>
    <mergeCell ref="A10:B10"/>
    <mergeCell ref="A9:B9"/>
    <mergeCell ref="A11:A14"/>
    <mergeCell ref="A25:B25"/>
    <mergeCell ref="A24:B24"/>
    <mergeCell ref="A22:B22"/>
    <mergeCell ref="A21:B21"/>
    <mergeCell ref="A20:B20"/>
    <mergeCell ref="A19:B19"/>
    <mergeCell ref="A16:B16"/>
    <mergeCell ref="A15:B15"/>
    <mergeCell ref="A17:A18"/>
    <mergeCell ref="A57:B57"/>
    <mergeCell ref="A56:B56"/>
    <mergeCell ref="A53:B53"/>
    <mergeCell ref="A49:B49"/>
    <mergeCell ref="A44:B44"/>
    <mergeCell ref="A43:B43"/>
    <mergeCell ref="A35:B35"/>
    <mergeCell ref="A30:B30"/>
    <mergeCell ref="A29:B29"/>
    <mergeCell ref="A84:B84"/>
    <mergeCell ref="A83:B83"/>
    <mergeCell ref="A92:B92"/>
    <mergeCell ref="A91:B91"/>
    <mergeCell ref="A90:B90"/>
    <mergeCell ref="A89:B89"/>
    <mergeCell ref="A76:B76"/>
    <mergeCell ref="A75:B75"/>
    <mergeCell ref="A69:B69"/>
    <mergeCell ref="A65:B65"/>
    <mergeCell ref="A66:A68"/>
    <mergeCell ref="A70:A74"/>
    <mergeCell ref="A64:B64"/>
    <mergeCell ref="A63:B63"/>
    <mergeCell ref="A62:B62"/>
    <mergeCell ref="A61:B61"/>
    <mergeCell ref="A6:B8"/>
    <mergeCell ref="A94:B95"/>
    <mergeCell ref="A60:B60"/>
    <mergeCell ref="A59:B59"/>
    <mergeCell ref="A58:B58"/>
    <mergeCell ref="A31:A34"/>
    <mergeCell ref="A36:A42"/>
    <mergeCell ref="A45:A48"/>
    <mergeCell ref="A50:A52"/>
    <mergeCell ref="A54:A55"/>
    <mergeCell ref="A104:B104"/>
    <mergeCell ref="A103:B103"/>
    <mergeCell ref="A77:A78"/>
    <mergeCell ref="A87:A88"/>
    <mergeCell ref="A82:B82"/>
    <mergeCell ref="A81:B81"/>
    <mergeCell ref="A80:B80"/>
    <mergeCell ref="A79:B79"/>
    <mergeCell ref="A86:B86"/>
    <mergeCell ref="A85:B85"/>
    <mergeCell ref="A98:B98"/>
    <mergeCell ref="A97:B97"/>
    <mergeCell ref="A96:B96"/>
    <mergeCell ref="A107:B107"/>
    <mergeCell ref="A102:B102"/>
    <mergeCell ref="A101:B101"/>
    <mergeCell ref="A100:B100"/>
    <mergeCell ref="A99:B99"/>
    <mergeCell ref="A106:B106"/>
    <mergeCell ref="A105:B105"/>
    <mergeCell ref="A113:B113"/>
    <mergeCell ref="A112:B112"/>
    <mergeCell ref="A111:B111"/>
    <mergeCell ref="A116:B117"/>
    <mergeCell ref="A161:A163"/>
    <mergeCell ref="A141:B141"/>
    <mergeCell ref="A131:B131"/>
    <mergeCell ref="A132:B132"/>
    <mergeCell ref="A143:B144"/>
    <mergeCell ref="A155:B155"/>
    <mergeCell ref="A154:B154"/>
    <mergeCell ref="A153:B153"/>
    <mergeCell ref="A147:B147"/>
    <mergeCell ref="A146:B146"/>
    <mergeCell ref="A120:B120"/>
    <mergeCell ref="A119:B119"/>
    <mergeCell ref="A118:B118"/>
    <mergeCell ref="A125:B125"/>
    <mergeCell ref="A124:B124"/>
    <mergeCell ref="A123:B123"/>
    <mergeCell ref="A122:B122"/>
    <mergeCell ref="A121:B121"/>
    <mergeCell ref="A128:B128"/>
    <mergeCell ref="A127:B127"/>
    <mergeCell ref="A126:B126"/>
    <mergeCell ref="A130:B130"/>
    <mergeCell ref="A129:B129"/>
    <mergeCell ref="A145:B145"/>
    <mergeCell ref="A158:B158"/>
    <mergeCell ref="A152:B152"/>
    <mergeCell ref="A151:B151"/>
    <mergeCell ref="A150:B150"/>
    <mergeCell ref="A149:B149"/>
    <mergeCell ref="A148:B148"/>
    <mergeCell ref="A156:B156"/>
    <mergeCell ref="A173:B174"/>
    <mergeCell ref="A184:B184"/>
    <mergeCell ref="A182:B182"/>
    <mergeCell ref="A181:B181"/>
    <mergeCell ref="A180:B180"/>
    <mergeCell ref="A179:B179"/>
    <mergeCell ref="A178:B178"/>
    <mergeCell ref="A177:B177"/>
    <mergeCell ref="A183:B183"/>
    <mergeCell ref="A216:B216"/>
    <mergeCell ref="A212:B212"/>
    <mergeCell ref="A225:B225"/>
    <mergeCell ref="A223:B223"/>
    <mergeCell ref="A221:B221"/>
    <mergeCell ref="A218:B218"/>
    <mergeCell ref="A217:B217"/>
    <mergeCell ref="A224:B224"/>
    <mergeCell ref="A220:B220"/>
    <mergeCell ref="A219:B219"/>
    <mergeCell ref="A232:B232"/>
    <mergeCell ref="A231:B231"/>
    <mergeCell ref="A230:B230"/>
    <mergeCell ref="A226:B226"/>
    <mergeCell ref="A227:B227"/>
    <mergeCell ref="C219:D219"/>
    <mergeCell ref="C220:D220"/>
    <mergeCell ref="C221:D221"/>
    <mergeCell ref="C223:D223"/>
    <mergeCell ref="A191:B191"/>
    <mergeCell ref="A202:B202"/>
    <mergeCell ref="A215:B215"/>
    <mergeCell ref="A214:B214"/>
    <mergeCell ref="A213:B213"/>
    <mergeCell ref="A206:B207"/>
    <mergeCell ref="A208:B208"/>
    <mergeCell ref="A211:B211"/>
  </mergeCells>
  <printOptions horizontalCentered="1"/>
  <pageMargins left="0.2755905511811024" right="0.1968503937007874" top="0.35433070866141736" bottom="0.3937007874015748" header="0.1968503937007874" footer="0.2362204724409449"/>
  <pageSetup horizontalDpi="300" verticalDpi="300" orientation="portrait" paperSize="9" scale="70" r:id="rId1"/>
  <headerFooter alignWithMargins="0">
    <oddHeader>&amp;R&amp;"Arial,tučné"&amp;11RK-21-2010-06, př. 1
počet stran: 3</oddHeader>
  </headerFooter>
  <rowBreaks count="1" manualBreakCount="1"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2010-06-24T09:22:17Z</cp:lastPrinted>
  <dcterms:created xsi:type="dcterms:W3CDTF">2005-04-12T20:05:51Z</dcterms:created>
  <dcterms:modified xsi:type="dcterms:W3CDTF">2010-06-24T09:22:26Z</dcterms:modified>
  <cp:category/>
  <cp:version/>
  <cp:contentType/>
  <cp:contentStatus/>
</cp:coreProperties>
</file>