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firstSheet="2" activeTab="2"/>
  </bookViews>
  <sheets>
    <sheet name="List1" sheetId="1" r:id="rId1"/>
    <sheet name="sumář 2005" sheetId="2" r:id="rId2"/>
    <sheet name="VC" sheetId="3" r:id="rId3"/>
  </sheets>
  <definedNames>
    <definedName name="_xlnm.Print_Titles" localSheetId="2">'VC'!$5:$7</definedName>
    <definedName name="_xlnm.Print_Area" localSheetId="2">'VC'!$A$1:$L$217</definedName>
  </definedNames>
  <calcPr fullCalcOnLoad="1"/>
</workbook>
</file>

<file path=xl/comments3.xml><?xml version="1.0" encoding="utf-8"?>
<comments xmlns="http://schemas.openxmlformats.org/spreadsheetml/2006/main">
  <authors>
    <author>hrebenova</author>
  </authors>
  <commentList>
    <comment ref="L200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přidáno 40 Kč zbývajících ze zaokrouhlování</t>
        </r>
      </text>
    </comment>
  </commentList>
</comments>
</file>

<file path=xl/sharedStrings.xml><?xml version="1.0" encoding="utf-8"?>
<sst xmlns="http://schemas.openxmlformats.org/spreadsheetml/2006/main" count="931" uniqueCount="497">
  <si>
    <t xml:space="preserve">Ledeč nad Sázavou        </t>
  </si>
  <si>
    <t xml:space="preserve">Chotěboř                 </t>
  </si>
  <si>
    <t xml:space="preserve">Havlíčkův Brod           </t>
  </si>
  <si>
    <t xml:space="preserve">Golčův Jeníkov           </t>
  </si>
  <si>
    <t xml:space="preserve">Habry                    </t>
  </si>
  <si>
    <t xml:space="preserve">Havlíčkova Borová        </t>
  </si>
  <si>
    <t xml:space="preserve">Krucemburk               </t>
  </si>
  <si>
    <t xml:space="preserve">Libice nad Doubravou     </t>
  </si>
  <si>
    <t xml:space="preserve">Přibyslav                </t>
  </si>
  <si>
    <t xml:space="preserve">Světlá nad Sázavou       </t>
  </si>
  <si>
    <t xml:space="preserve">Nová Ves u Světlé        </t>
  </si>
  <si>
    <t xml:space="preserve">Vilémov                  </t>
  </si>
  <si>
    <t xml:space="preserve">Lípa                     </t>
  </si>
  <si>
    <t xml:space="preserve">Lipnice nad Sázavou      </t>
  </si>
  <si>
    <t xml:space="preserve">Ždírec nad Doubravou     </t>
  </si>
  <si>
    <t xml:space="preserve">Jihlava                  </t>
  </si>
  <si>
    <t xml:space="preserve">Batelov                  </t>
  </si>
  <si>
    <t xml:space="preserve">Brtnice                  </t>
  </si>
  <si>
    <t xml:space="preserve">Polná                    </t>
  </si>
  <si>
    <t xml:space="preserve">Luka nad Jihlavou        </t>
  </si>
  <si>
    <t xml:space="preserve">Nová Říše                </t>
  </si>
  <si>
    <t xml:space="preserve">Třešť                    </t>
  </si>
  <si>
    <t xml:space="preserve">Hořepník                 </t>
  </si>
  <si>
    <t xml:space="preserve">Horní Cerekev            </t>
  </si>
  <si>
    <t xml:space="preserve">Humpolec                 </t>
  </si>
  <si>
    <t xml:space="preserve">Kamenice nad Lipou       </t>
  </si>
  <si>
    <t xml:space="preserve">Lukavec                  </t>
  </si>
  <si>
    <t xml:space="preserve">Nová Cerekev             </t>
  </si>
  <si>
    <t xml:space="preserve">Pacov                    </t>
  </si>
  <si>
    <t xml:space="preserve">Pelhřimov                </t>
  </si>
  <si>
    <t xml:space="preserve">Počátky                  </t>
  </si>
  <si>
    <t xml:space="preserve">Žirovnice                </t>
  </si>
  <si>
    <t xml:space="preserve">Černovice u Tábora       </t>
  </si>
  <si>
    <t xml:space="preserve">Třebíč                   </t>
  </si>
  <si>
    <t xml:space="preserve">Dukovany                 </t>
  </si>
  <si>
    <t xml:space="preserve">Hrotovice                </t>
  </si>
  <si>
    <t xml:space="preserve">Jaroměřice nad Rokytnou  </t>
  </si>
  <si>
    <t xml:space="preserve">Jemnice                  </t>
  </si>
  <si>
    <t xml:space="preserve">Stařeč                   </t>
  </si>
  <si>
    <t xml:space="preserve">Mohelno                  </t>
  </si>
  <si>
    <t xml:space="preserve">Moravské Budějovice      </t>
  </si>
  <si>
    <t xml:space="preserve">Náměšť nad Oslavou       </t>
  </si>
  <si>
    <t xml:space="preserve">Okříšky                  </t>
  </si>
  <si>
    <t xml:space="preserve">Želetava                 </t>
  </si>
  <si>
    <t xml:space="preserve">Svratka                  </t>
  </si>
  <si>
    <t xml:space="preserve">Žďár nad Sázavou         </t>
  </si>
  <si>
    <t xml:space="preserve">Velké Meziříčí           </t>
  </si>
  <si>
    <t xml:space="preserve">Nové Město na Moravě     </t>
  </si>
  <si>
    <t xml:space="preserve">Bystřice nad Pernštejnem </t>
  </si>
  <si>
    <t>Fryšava pod Žákovou horou</t>
  </si>
  <si>
    <t xml:space="preserve">Křižanov                 </t>
  </si>
  <si>
    <t xml:space="preserve">Měřín                    </t>
  </si>
  <si>
    <t xml:space="preserve">Velká Bíteš              </t>
  </si>
  <si>
    <t xml:space="preserve">Velká Losenice           </t>
  </si>
  <si>
    <t xml:space="preserve">Nové Veselí              </t>
  </si>
  <si>
    <t>Celkem</t>
  </si>
  <si>
    <t>Zvole</t>
  </si>
  <si>
    <t>Věcov</t>
  </si>
  <si>
    <t>Obec - zřizovatel</t>
  </si>
  <si>
    <t>Obec III.stupně</t>
  </si>
  <si>
    <t>Počet žáků</t>
  </si>
  <si>
    <t>MŠ</t>
  </si>
  <si>
    <t>ZŠ</t>
  </si>
  <si>
    <t>Spec.MŠ a ZŠ</t>
  </si>
  <si>
    <t>Skuhrov</t>
  </si>
  <si>
    <t>Nová Ves u Chotěboře</t>
  </si>
  <si>
    <t xml:space="preserve">Hartvíkovice </t>
  </si>
  <si>
    <t>Rapotice</t>
  </si>
  <si>
    <t>Urbanov</t>
  </si>
  <si>
    <t>Benetice</t>
  </si>
  <si>
    <t>Heřmanov</t>
  </si>
  <si>
    <t>Netín</t>
  </si>
  <si>
    <t>Oslavice</t>
  </si>
  <si>
    <t>Pavlínov</t>
  </si>
  <si>
    <t>Ruda</t>
  </si>
  <si>
    <t>Spec. třídy</t>
  </si>
  <si>
    <t>Okres</t>
  </si>
  <si>
    <t>ZR</t>
  </si>
  <si>
    <t>HB</t>
  </si>
  <si>
    <t>PE</t>
  </si>
  <si>
    <t>JI</t>
  </si>
  <si>
    <t>TR</t>
  </si>
  <si>
    <t>Sumář</t>
  </si>
  <si>
    <t>III.</t>
  </si>
  <si>
    <t>Bystřice</t>
  </si>
  <si>
    <t>Havl. Brod</t>
  </si>
  <si>
    <t>Humpolec</t>
  </si>
  <si>
    <t>Chotěboř</t>
  </si>
  <si>
    <t>Jihlava</t>
  </si>
  <si>
    <t>M. Budějovice</t>
  </si>
  <si>
    <t>Náměšť</t>
  </si>
  <si>
    <t>Nové Město</t>
  </si>
  <si>
    <t>Pacov</t>
  </si>
  <si>
    <t>Pelhřimov</t>
  </si>
  <si>
    <t xml:space="preserve">Světlá </t>
  </si>
  <si>
    <t>Telč</t>
  </si>
  <si>
    <t>Třebíč</t>
  </si>
  <si>
    <t>Velké Meziříčí</t>
  </si>
  <si>
    <t>Žďár</t>
  </si>
  <si>
    <t>V. Meziříčí</t>
  </si>
  <si>
    <t>Bylo odečteno:</t>
  </si>
  <si>
    <t>celkem + odpočet</t>
  </si>
  <si>
    <t>Kontrolní součty z UIV</t>
  </si>
  <si>
    <t>nepravidelná</t>
  </si>
  <si>
    <t>celkem MŠ</t>
  </si>
  <si>
    <t>celkem - odpočet</t>
  </si>
  <si>
    <t>zvl. doch.</t>
  </si>
  <si>
    <t>přípr. tř.</t>
  </si>
  <si>
    <t>celkem ZŠ</t>
  </si>
  <si>
    <t>Běžné třídy +</t>
  </si>
  <si>
    <t>Speciální třídy +</t>
  </si>
  <si>
    <t>BynP</t>
  </si>
  <si>
    <t>Hu</t>
  </si>
  <si>
    <t>Cho</t>
  </si>
  <si>
    <t>Ji</t>
  </si>
  <si>
    <t>MB</t>
  </si>
  <si>
    <t>NnO</t>
  </si>
  <si>
    <t>NMnM</t>
  </si>
  <si>
    <t>Pa</t>
  </si>
  <si>
    <t>Pe</t>
  </si>
  <si>
    <t>SnS</t>
  </si>
  <si>
    <t>Te</t>
  </si>
  <si>
    <t>Tr</t>
  </si>
  <si>
    <t>VM</t>
  </si>
  <si>
    <t>Počet obcí</t>
  </si>
  <si>
    <t>Individ.vzděl.</t>
  </si>
  <si>
    <t>výkaz o ZŠ (S 3-01) ř.3A01 (sl.12)</t>
  </si>
  <si>
    <t>výkaz o ZŠ (S 3-01)   ř. 1301    (sl. 2)</t>
  </si>
  <si>
    <t>výkaz o ZŠ (S 3-01) ř.301         (sl.3)</t>
  </si>
  <si>
    <t>DDM, ZUŠ zřizované krajem</t>
  </si>
  <si>
    <t xml:space="preserve">Dle čl. 3 odst. 1 Zásad </t>
  </si>
  <si>
    <t>DDM, ZUŠ</t>
  </si>
  <si>
    <t>pob. ZUŠ BnP</t>
  </si>
  <si>
    <t>pob. DDM HB</t>
  </si>
  <si>
    <t>ZUŠ, DDM</t>
  </si>
  <si>
    <t>DDM</t>
  </si>
  <si>
    <t>pob. ZUŠ Pa</t>
  </si>
  <si>
    <t xml:space="preserve"> Celkem Kč</t>
  </si>
  <si>
    <t>ZUŠ</t>
  </si>
  <si>
    <t>1/2 70%</t>
  </si>
  <si>
    <t>IČO</t>
  </si>
  <si>
    <t>00285595</t>
  </si>
  <si>
    <t>00375381</t>
  </si>
  <si>
    <t>00375403</t>
  </si>
  <si>
    <t>00293971</t>
  </si>
  <si>
    <t>00599280</t>
  </si>
  <si>
    <t>00294004</t>
  </si>
  <si>
    <t>00294055</t>
  </si>
  <si>
    <t>00247855</t>
  </si>
  <si>
    <t>00285668</t>
  </si>
  <si>
    <t>00285676</t>
  </si>
  <si>
    <t>00289132</t>
  </si>
  <si>
    <t>00289159</t>
  </si>
  <si>
    <t>00289167</t>
  </si>
  <si>
    <t>00294136</t>
  </si>
  <si>
    <t>00488615</t>
  </si>
  <si>
    <t>00289183</t>
  </si>
  <si>
    <t>00247987</t>
  </si>
  <si>
    <t>00248002</t>
  </si>
  <si>
    <t>00248037</t>
  </si>
  <si>
    <t>00267279</t>
  </si>
  <si>
    <t>00294179</t>
  </si>
  <si>
    <t>00289264</t>
  </si>
  <si>
    <t>00289281</t>
  </si>
  <si>
    <t>00373664</t>
  </si>
  <si>
    <t>00267309</t>
  </si>
  <si>
    <t>00544175</t>
  </si>
  <si>
    <t>00285749</t>
  </si>
  <si>
    <t>00285765</t>
  </si>
  <si>
    <t>00842443</t>
  </si>
  <si>
    <t>00267368</t>
  </si>
  <si>
    <t>00267376</t>
  </si>
  <si>
    <t>00294233</t>
  </si>
  <si>
    <t>00289302</t>
  </si>
  <si>
    <t>00289311</t>
  </si>
  <si>
    <t>00289329</t>
  </si>
  <si>
    <t>00285811</t>
  </si>
  <si>
    <t>00294284</t>
  </si>
  <si>
    <t>00267406</t>
  </si>
  <si>
    <t>00267422</t>
  </si>
  <si>
    <t>00543870</t>
  </si>
  <si>
    <t>00289337</t>
  </si>
  <si>
    <t>00267431</t>
  </si>
  <si>
    <t>00267449</t>
  </si>
  <si>
    <t>00267457</t>
  </si>
  <si>
    <t>00294306</t>
  </si>
  <si>
    <t>00376833</t>
  </si>
  <si>
    <t>00599387</t>
  </si>
  <si>
    <t>00267473</t>
  </si>
  <si>
    <t>00285862</t>
  </si>
  <si>
    <t>00248185</t>
  </si>
  <si>
    <t>00285889</t>
  </si>
  <si>
    <t>00248215</t>
  </si>
  <si>
    <t>00289426</t>
  </si>
  <si>
    <t>00248266</t>
  </si>
  <si>
    <t>00289493</t>
  </si>
  <si>
    <t>00285960</t>
  </si>
  <si>
    <t>00289507</t>
  </si>
  <si>
    <t>00289531</t>
  </si>
  <si>
    <t>00286010</t>
  </si>
  <si>
    <t>00294471</t>
  </si>
  <si>
    <t>00248355</t>
  </si>
  <si>
    <t>00286061</t>
  </si>
  <si>
    <t>00248380</t>
  </si>
  <si>
    <t>00286079</t>
  </si>
  <si>
    <t>00289591</t>
  </si>
  <si>
    <t>00289612</t>
  </si>
  <si>
    <t>00377732</t>
  </si>
  <si>
    <t>00286133</t>
  </si>
  <si>
    <t>00248444</t>
  </si>
  <si>
    <t>00289655</t>
  </si>
  <si>
    <t>00839591</t>
  </si>
  <si>
    <t>00267678</t>
  </si>
  <si>
    <t>00286168</t>
  </si>
  <si>
    <t>00289698</t>
  </si>
  <si>
    <t>00267694</t>
  </si>
  <si>
    <t>00267716</t>
  </si>
  <si>
    <t>00842648</t>
  </si>
  <si>
    <t>00531677</t>
  </si>
  <si>
    <t>00294616</t>
  </si>
  <si>
    <t>00545406</t>
  </si>
  <si>
    <t>00842478</t>
  </si>
  <si>
    <t>00267759</t>
  </si>
  <si>
    <t>00289752</t>
  </si>
  <si>
    <t>00267783</t>
  </si>
  <si>
    <t>00267791</t>
  </si>
  <si>
    <t>00267805</t>
  </si>
  <si>
    <t>00267813</t>
  </si>
  <si>
    <t>00289795</t>
  </si>
  <si>
    <t>00294730</t>
  </si>
  <si>
    <t>00378062</t>
  </si>
  <si>
    <t>00267830</t>
  </si>
  <si>
    <t>00286192</t>
  </si>
  <si>
    <t>00248606</t>
  </si>
  <si>
    <t>00378135</t>
  </si>
  <si>
    <t>00267856</t>
  </si>
  <si>
    <t>00294799</t>
  </si>
  <si>
    <t>00378194</t>
  </si>
  <si>
    <t>00289922</t>
  </si>
  <si>
    <t>00294829</t>
  </si>
  <si>
    <t>00289931</t>
  </si>
  <si>
    <t>00286265</t>
  </si>
  <si>
    <t>00289949</t>
  </si>
  <si>
    <t>00289965</t>
  </si>
  <si>
    <t>00599611</t>
  </si>
  <si>
    <t>00294870</t>
  </si>
  <si>
    <t>00248720</t>
  </si>
  <si>
    <t>00286311</t>
  </si>
  <si>
    <t>00579980</t>
  </si>
  <si>
    <t>00842630</t>
  </si>
  <si>
    <t>0065197887</t>
  </si>
  <si>
    <t>00294900</t>
  </si>
  <si>
    <t>00290009</t>
  </si>
  <si>
    <t>00294926</t>
  </si>
  <si>
    <t>00248738</t>
  </si>
  <si>
    <t>00248746</t>
  </si>
  <si>
    <t>00267953</t>
  </si>
  <si>
    <t>00290050</t>
  </si>
  <si>
    <t>00515761</t>
  </si>
  <si>
    <t>00290068</t>
  </si>
  <si>
    <t>00842524</t>
  </si>
  <si>
    <t>00084409</t>
  </si>
  <si>
    <t>00295035</t>
  </si>
  <si>
    <t>00267996</t>
  </si>
  <si>
    <t>00248789</t>
  </si>
  <si>
    <t>00599654</t>
  </si>
  <si>
    <t>00248801</t>
  </si>
  <si>
    <t>00842206</t>
  </si>
  <si>
    <t>00248843</t>
  </si>
  <si>
    <t>00290149</t>
  </si>
  <si>
    <t>00286435</t>
  </si>
  <si>
    <t>00840670</t>
  </si>
  <si>
    <t>00295167</t>
  </si>
  <si>
    <t>00290181</t>
  </si>
  <si>
    <t>00268097</t>
  </si>
  <si>
    <t>00290203</t>
  </si>
  <si>
    <t>00286460</t>
  </si>
  <si>
    <t>00290254</t>
  </si>
  <si>
    <t>00295205</t>
  </si>
  <si>
    <t>00545422</t>
  </si>
  <si>
    <t>00295248</t>
  </si>
  <si>
    <t>00290335</t>
  </si>
  <si>
    <t>00290360</t>
  </si>
  <si>
    <t>00290378</t>
  </si>
  <si>
    <t>00295281</t>
  </si>
  <si>
    <t>00268151</t>
  </si>
  <si>
    <t>00295311</t>
  </si>
  <si>
    <t>00295329</t>
  </si>
  <si>
    <t>00842567</t>
  </si>
  <si>
    <t>00290386</t>
  </si>
  <si>
    <t>00488658</t>
  </si>
  <si>
    <t>00515817</t>
  </si>
  <si>
    <t>00374466</t>
  </si>
  <si>
    <t>00268186</t>
  </si>
  <si>
    <t>00249050</t>
  </si>
  <si>
    <t>00268232</t>
  </si>
  <si>
    <t>00295451</t>
  </si>
  <si>
    <t>00268275</t>
  </si>
  <si>
    <t>00286648</t>
  </si>
  <si>
    <t>00290491</t>
  </si>
  <si>
    <t>00286656</t>
  </si>
  <si>
    <t>00295493</t>
  </si>
  <si>
    <t>00290513</t>
  </si>
  <si>
    <t>00268321</t>
  </si>
  <si>
    <t>00545031</t>
  </si>
  <si>
    <t>00295531</t>
  </si>
  <si>
    <t>00290556</t>
  </si>
  <si>
    <t>00295540</t>
  </si>
  <si>
    <t>00268348</t>
  </si>
  <si>
    <t>00295558</t>
  </si>
  <si>
    <t>00268356</t>
  </si>
  <si>
    <t>00290581</t>
  </si>
  <si>
    <t>00286745</t>
  </si>
  <si>
    <t>00290599</t>
  </si>
  <si>
    <t>00290602</t>
  </si>
  <si>
    <t>00290629</t>
  </si>
  <si>
    <t>00286753</t>
  </si>
  <si>
    <t>00268402</t>
  </si>
  <si>
    <t>00599905</t>
  </si>
  <si>
    <t>00286788</t>
  </si>
  <si>
    <t>00290637</t>
  </si>
  <si>
    <t>00295621</t>
  </si>
  <si>
    <t>00295647</t>
  </si>
  <si>
    <t>00295655</t>
  </si>
  <si>
    <t>00295671</t>
  </si>
  <si>
    <t>00286834</t>
  </si>
  <si>
    <t>00374440</t>
  </si>
  <si>
    <t>00268445</t>
  </si>
  <si>
    <t>00286842</t>
  </si>
  <si>
    <t>00268453</t>
  </si>
  <si>
    <t>00268461</t>
  </si>
  <si>
    <t>00268470</t>
  </si>
  <si>
    <t>00295744</t>
  </si>
  <si>
    <t>00290661</t>
  </si>
  <si>
    <t>00295761</t>
  </si>
  <si>
    <t>00290696</t>
  </si>
  <si>
    <t>00249416</t>
  </si>
  <si>
    <t>00286893</t>
  </si>
  <si>
    <t>00286974</t>
  </si>
  <si>
    <t>00842656</t>
  </si>
  <si>
    <t>00295817</t>
  </si>
  <si>
    <t>00295841</t>
  </si>
  <si>
    <t>00268542</t>
  </si>
  <si>
    <t>00290751</t>
  </si>
  <si>
    <t>00249483</t>
  </si>
  <si>
    <t>00249505</t>
  </si>
  <si>
    <t>00267538</t>
  </si>
  <si>
    <t>pob. DDM a ZUŠ HB</t>
  </si>
  <si>
    <t>Podpora zájmových a sportovních aktivit dětí a mládeže v prostorách škol a školských zařízení a na školních sportovištích v roce 2010</t>
  </si>
  <si>
    <t>Počet žáků ZŠ pro výpočet</t>
  </si>
  <si>
    <t>v               ZŠ</t>
  </si>
  <si>
    <t>Podpora zájmových  
a sportovních aktivit (cca 108 Kč/ž)</t>
  </si>
  <si>
    <t xml:space="preserve">Blatnice              </t>
  </si>
  <si>
    <t xml:space="preserve">Bobrová               </t>
  </si>
  <si>
    <t xml:space="preserve">Bohdalec              </t>
  </si>
  <si>
    <t xml:space="preserve">Bohdalov             </t>
  </si>
  <si>
    <t xml:space="preserve">Bory                  </t>
  </si>
  <si>
    <t xml:space="preserve">Božejov              </t>
  </si>
  <si>
    <t xml:space="preserve">Brzkov                </t>
  </si>
  <si>
    <t xml:space="preserve">Březník              </t>
  </si>
  <si>
    <t xml:space="preserve">Budišov              </t>
  </si>
  <si>
    <t xml:space="preserve">Budkov               </t>
  </si>
  <si>
    <t xml:space="preserve">Cejle                </t>
  </si>
  <si>
    <t xml:space="preserve">Čáslavice            </t>
  </si>
  <si>
    <t xml:space="preserve">Častrov              </t>
  </si>
  <si>
    <t xml:space="preserve">Čejov                 </t>
  </si>
  <si>
    <t xml:space="preserve">Česká Bělá            </t>
  </si>
  <si>
    <t xml:space="preserve">Dalečín              </t>
  </si>
  <si>
    <t xml:space="preserve">Dalešice             </t>
  </si>
  <si>
    <t xml:space="preserve">Dešov                 </t>
  </si>
  <si>
    <t xml:space="preserve">Dlouhá Brtnice         </t>
  </si>
  <si>
    <t xml:space="preserve">Dlouhá Ves            </t>
  </si>
  <si>
    <t xml:space="preserve">Dobrá Voda            </t>
  </si>
  <si>
    <t xml:space="preserve">Dobronín             </t>
  </si>
  <si>
    <t xml:space="preserve">Dolní Cerekev         </t>
  </si>
  <si>
    <t xml:space="preserve">Dolní Heřmanice      </t>
  </si>
  <si>
    <t xml:space="preserve">Dolní Krupá           </t>
  </si>
  <si>
    <t xml:space="preserve">Dolní Město          </t>
  </si>
  <si>
    <t xml:space="preserve">Dolní Rožínka        </t>
  </si>
  <si>
    <t xml:space="preserve">Dolní Vilémovice     </t>
  </si>
  <si>
    <t xml:space="preserve">Domamil              </t>
  </si>
  <si>
    <t xml:space="preserve">Dušejov              </t>
  </si>
  <si>
    <t xml:space="preserve">Hamry nad Sázavou    </t>
  </si>
  <si>
    <t xml:space="preserve">Herálec             </t>
  </si>
  <si>
    <t xml:space="preserve">Herálec              </t>
  </si>
  <si>
    <t xml:space="preserve">Heraltice             </t>
  </si>
  <si>
    <t xml:space="preserve">Hněvkovice           </t>
  </si>
  <si>
    <t xml:space="preserve">Hodice               </t>
  </si>
  <si>
    <t xml:space="preserve">Horní Dubenky        </t>
  </si>
  <si>
    <t xml:space="preserve">Jakubov               </t>
  </si>
  <si>
    <t xml:space="preserve">Jamné                </t>
  </si>
  <si>
    <t xml:space="preserve">Jimramov             </t>
  </si>
  <si>
    <t xml:space="preserve">Jiřice               </t>
  </si>
  <si>
    <t xml:space="preserve">Kaliště               </t>
  </si>
  <si>
    <t xml:space="preserve">Kamenice u Jihlavy   </t>
  </si>
  <si>
    <t xml:space="preserve">Kněžice              </t>
  </si>
  <si>
    <t xml:space="preserve">Kojetice             </t>
  </si>
  <si>
    <t xml:space="preserve">Koněšín               </t>
  </si>
  <si>
    <t xml:space="preserve">Kostelec              </t>
  </si>
  <si>
    <t xml:space="preserve">Košetice             </t>
  </si>
  <si>
    <t xml:space="preserve">Kouty                 </t>
  </si>
  <si>
    <t xml:space="preserve">Kozlov                </t>
  </si>
  <si>
    <t xml:space="preserve">Kožlí                 </t>
  </si>
  <si>
    <t xml:space="preserve">Krahulčí              </t>
  </si>
  <si>
    <t xml:space="preserve">Kralice nad Oslavou  </t>
  </si>
  <si>
    <t xml:space="preserve">Krásná Hora           </t>
  </si>
  <si>
    <t xml:space="preserve">Křídla                </t>
  </si>
  <si>
    <t xml:space="preserve">Křižánky              </t>
  </si>
  <si>
    <t xml:space="preserve">Křoví                </t>
  </si>
  <si>
    <t xml:space="preserve">Lavičky               </t>
  </si>
  <si>
    <t xml:space="preserve">Lesonice             </t>
  </si>
  <si>
    <t xml:space="preserve">Leština u Světlé      </t>
  </si>
  <si>
    <t xml:space="preserve">Lipník                </t>
  </si>
  <si>
    <t xml:space="preserve">Lísek                 </t>
  </si>
  <si>
    <t xml:space="preserve">Litohoř              </t>
  </si>
  <si>
    <t xml:space="preserve">Lučice               </t>
  </si>
  <si>
    <t xml:space="preserve">Lukov                 </t>
  </si>
  <si>
    <t xml:space="preserve">Maleč                 </t>
  </si>
  <si>
    <t xml:space="preserve">Mladoňovice           </t>
  </si>
  <si>
    <t xml:space="preserve">Moravec              </t>
  </si>
  <si>
    <t xml:space="preserve">Mrákotín             </t>
  </si>
  <si>
    <t xml:space="preserve">Myslibořice          </t>
  </si>
  <si>
    <t xml:space="preserve">Nížkov               </t>
  </si>
  <si>
    <t xml:space="preserve">Nová Ves u N. M.n.M.  </t>
  </si>
  <si>
    <t xml:space="preserve">Nové Syrovice          </t>
  </si>
  <si>
    <t xml:space="preserve">Nový Rychnov        </t>
  </si>
  <si>
    <t xml:space="preserve">Obrataň              </t>
  </si>
  <si>
    <t xml:space="preserve">Okrouhlice           </t>
  </si>
  <si>
    <t xml:space="preserve">Olešná                </t>
  </si>
  <si>
    <t xml:space="preserve">Opatov na Moravě     </t>
  </si>
  <si>
    <t xml:space="preserve">Osová Bítýška         </t>
  </si>
  <si>
    <t xml:space="preserve">Ostrov nad Oslavou   </t>
  </si>
  <si>
    <t xml:space="preserve">Oudoleň              </t>
  </si>
  <si>
    <t xml:space="preserve">Pavlov               </t>
  </si>
  <si>
    <t xml:space="preserve">Písečné               </t>
  </si>
  <si>
    <t xml:space="preserve">Police u Jemnice     </t>
  </si>
  <si>
    <t xml:space="preserve">Polnička             </t>
  </si>
  <si>
    <t xml:space="preserve">Prosetín              </t>
  </si>
  <si>
    <t xml:space="preserve">Předín               </t>
  </si>
  <si>
    <t xml:space="preserve">Přibyslavice         </t>
  </si>
  <si>
    <t xml:space="preserve">Puklice              </t>
  </si>
  <si>
    <t xml:space="preserve">Pyšel                 </t>
  </si>
  <si>
    <t xml:space="preserve">Radešínská Svratka    </t>
  </si>
  <si>
    <t xml:space="preserve">Radňovice             </t>
  </si>
  <si>
    <t xml:space="preserve">Radostín nad Oslavou  </t>
  </si>
  <si>
    <t>Rokytnice n/ Rokytnou</t>
  </si>
  <si>
    <t xml:space="preserve">Rouchovany           </t>
  </si>
  <si>
    <t xml:space="preserve">Rovečné              </t>
  </si>
  <si>
    <t xml:space="preserve">Rozsochatec           </t>
  </si>
  <si>
    <t xml:space="preserve">Rozsochy             </t>
  </si>
  <si>
    <t xml:space="preserve">Rožná                </t>
  </si>
  <si>
    <t xml:space="preserve">Rudíkov              </t>
  </si>
  <si>
    <t xml:space="preserve">Růžená                </t>
  </si>
  <si>
    <t xml:space="preserve">Rynárec               </t>
  </si>
  <si>
    <t xml:space="preserve">Řečice                </t>
  </si>
  <si>
    <t xml:space="preserve">Sázava                </t>
  </si>
  <si>
    <t xml:space="preserve">Sázavka               </t>
  </si>
  <si>
    <t xml:space="preserve">Senožaty             </t>
  </si>
  <si>
    <t xml:space="preserve">Sněžné                </t>
  </si>
  <si>
    <t xml:space="preserve">Sobíňov              </t>
  </si>
  <si>
    <t xml:space="preserve">Stará Říše           </t>
  </si>
  <si>
    <t xml:space="preserve">Stonařov             </t>
  </si>
  <si>
    <t xml:space="preserve">Strážek              </t>
  </si>
  <si>
    <t xml:space="preserve">Studenec             </t>
  </si>
  <si>
    <t xml:space="preserve">Světnov              </t>
  </si>
  <si>
    <t xml:space="preserve">Šebkovice            </t>
  </si>
  <si>
    <t xml:space="preserve">Škrdlovice           </t>
  </si>
  <si>
    <t xml:space="preserve">Šlapanov               </t>
  </si>
  <si>
    <t xml:space="preserve">Štěpánov nad Svratkou  </t>
  </si>
  <si>
    <t xml:space="preserve">Štoky                 </t>
  </si>
  <si>
    <t xml:space="preserve">Tasov                 </t>
  </si>
  <si>
    <t xml:space="preserve">Telč                </t>
  </si>
  <si>
    <t xml:space="preserve">Trnava                </t>
  </si>
  <si>
    <t xml:space="preserve">Třebelovice           </t>
  </si>
  <si>
    <t xml:space="preserve">Uhelná Příbram       </t>
  </si>
  <si>
    <t xml:space="preserve">Unčín                 </t>
  </si>
  <si>
    <t xml:space="preserve">Valeč                </t>
  </si>
  <si>
    <t xml:space="preserve">Velký Beranov        </t>
  </si>
  <si>
    <t xml:space="preserve">Vepřová               </t>
  </si>
  <si>
    <t xml:space="preserve">Veselý Žďár          </t>
  </si>
  <si>
    <t xml:space="preserve">Větrný Jeníkov       </t>
  </si>
  <si>
    <t xml:space="preserve">Věž                  </t>
  </si>
  <si>
    <t xml:space="preserve">Věžnice               </t>
  </si>
  <si>
    <t>Vícenice</t>
  </si>
  <si>
    <t xml:space="preserve">Vír                   </t>
  </si>
  <si>
    <t xml:space="preserve">Vladislav             </t>
  </si>
  <si>
    <t xml:space="preserve">Vojnův Městec        </t>
  </si>
  <si>
    <t xml:space="preserve">Výčapy                </t>
  </si>
  <si>
    <t xml:space="preserve">Vyskytná             </t>
  </si>
  <si>
    <t>Vyskytná nad Jihlavou</t>
  </si>
  <si>
    <t xml:space="preserve">Zhoř                  </t>
  </si>
  <si>
    <t xml:space="preserve">Zubří                 </t>
  </si>
  <si>
    <t xml:space="preserve">Želiv                </t>
  </si>
  <si>
    <t>00286401</t>
  </si>
  <si>
    <t>00295353</t>
  </si>
  <si>
    <t>RK-12-2010-21, př. 4</t>
  </si>
  <si>
    <t>Počet stran: 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</si>
</sst>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0"/>
    <numFmt numFmtId="168" formatCode="#,##0\ &quot;Kč&quot;"/>
    <numFmt numFmtId="169" formatCode="#,##0\ _K_č"/>
    <numFmt numFmtId="170" formatCode="0.000"/>
    <numFmt numFmtId="171" formatCode="#,##0_ ;\-#,##0\ "/>
    <numFmt numFmtId="172" formatCode="#,##0.00000"/>
    <numFmt numFmtId="173" formatCode="#,##0.0000000000"/>
    <numFmt numFmtId="174" formatCode="0.0000000000"/>
    <numFmt numFmtId="175" formatCode="#,##0.0000000"/>
    <numFmt numFmtId="176" formatCode="#,##0.0000000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00"/>
  </numFmts>
  <fonts count="14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/>
    </xf>
    <xf numFmtId="0" fontId="1" fillId="0" borderId="2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3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/>
    </xf>
    <xf numFmtId="3" fontId="5" fillId="0" borderId="0" xfId="0" applyNumberFormat="1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3" xfId="20" applyFont="1" applyBorder="1" applyAlignment="1">
      <alignment horizontal="center" vertical="center"/>
      <protection/>
    </xf>
    <xf numFmtId="0" fontId="11" fillId="3" borderId="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49" fontId="11" fillId="6" borderId="2" xfId="0" applyNumberFormat="1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right" vertical="center"/>
    </xf>
    <xf numFmtId="3" fontId="2" fillId="6" borderId="12" xfId="0" applyNumberFormat="1" applyFont="1" applyFill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9" fontId="11" fillId="6" borderId="2" xfId="0" applyNumberFormat="1" applyFont="1" applyFill="1" applyBorder="1" applyAlignment="1">
      <alignment horizontal="center" vertical="center" wrapText="1"/>
    </xf>
    <xf numFmtId="49" fontId="2" fillId="0" borderId="3" xfId="20" applyNumberFormat="1" applyFont="1" applyBorder="1" applyAlignment="1">
      <alignment horizontal="center" vertical="center"/>
      <protection/>
    </xf>
    <xf numFmtId="12" fontId="11" fillId="3" borderId="2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3" fontId="8" fillId="5" borderId="17" xfId="0" applyNumberFormat="1" applyFont="1" applyFill="1" applyBorder="1" applyAlignment="1">
      <alignment horizontal="right" vertical="center"/>
    </xf>
    <xf numFmtId="3" fontId="8" fillId="5" borderId="18" xfId="0" applyNumberFormat="1" applyFont="1" applyFill="1" applyBorder="1" applyAlignment="1">
      <alignment horizontal="right" vertical="center"/>
    </xf>
    <xf numFmtId="3" fontId="8" fillId="5" borderId="5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11" fillId="5" borderId="22" xfId="0" applyFont="1" applyFill="1" applyBorder="1" applyAlignment="1">
      <alignment horizontal="center" wrapText="1"/>
    </xf>
    <xf numFmtId="0" fontId="11" fillId="5" borderId="7" xfId="0" applyFont="1" applyFill="1" applyBorder="1" applyAlignment="1">
      <alignment horizontal="center" vertical="top" wrapText="1"/>
    </xf>
    <xf numFmtId="3" fontId="2" fillId="0" borderId="23" xfId="0" applyNumberFormat="1" applyFont="1" applyFill="1" applyBorder="1" applyAlignment="1">
      <alignment horizontal="right" vertical="center"/>
    </xf>
    <xf numFmtId="3" fontId="11" fillId="5" borderId="5" xfId="0" applyNumberFormat="1" applyFont="1" applyFill="1" applyBorder="1" applyAlignment="1">
      <alignment horizontal="center" vertical="center" wrapText="1"/>
    </xf>
    <xf numFmtId="3" fontId="8" fillId="2" borderId="24" xfId="0" applyNumberFormat="1" applyFont="1" applyFill="1" applyBorder="1" applyAlignment="1">
      <alignment horizontal="right" vertical="center"/>
    </xf>
    <xf numFmtId="3" fontId="8" fillId="2" borderId="25" xfId="0" applyNumberFormat="1" applyFont="1" applyFill="1" applyBorder="1" applyAlignment="1">
      <alignment horizontal="right" vertical="center"/>
    </xf>
    <xf numFmtId="3" fontId="8" fillId="2" borderId="26" xfId="0" applyNumberFormat="1" applyFont="1" applyFill="1" applyBorder="1" applyAlignment="1">
      <alignment horizontal="right" vertical="center"/>
    </xf>
    <xf numFmtId="168" fontId="8" fillId="5" borderId="27" xfId="0" applyNumberFormat="1" applyFont="1" applyFill="1" applyBorder="1" applyAlignment="1">
      <alignment horizontal="center" vertical="center"/>
    </xf>
    <xf numFmtId="168" fontId="8" fillId="5" borderId="28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168" fontId="8" fillId="5" borderId="29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 vertical="center"/>
    </xf>
    <xf numFmtId="0" fontId="9" fillId="5" borderId="3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left" vertical="center"/>
    </xf>
    <xf numFmtId="0" fontId="8" fillId="5" borderId="27" xfId="0" applyFont="1" applyFill="1" applyBorder="1" applyAlignment="1">
      <alignment horizontal="left" vertical="center"/>
    </xf>
    <xf numFmtId="0" fontId="8" fillId="5" borderId="28" xfId="0" applyFont="1" applyFill="1" applyBorder="1" applyAlignment="1">
      <alignment horizontal="left" vertical="center"/>
    </xf>
    <xf numFmtId="0" fontId="11" fillId="5" borderId="22" xfId="0" applyFont="1" applyFill="1" applyBorder="1" applyAlignment="1">
      <alignment horizontal="center" vertical="center" textRotation="90"/>
    </xf>
    <xf numFmtId="0" fontId="11" fillId="5" borderId="17" xfId="0" applyFont="1" applyFill="1" applyBorder="1" applyAlignment="1">
      <alignment horizontal="center" vertical="center" textRotation="90"/>
    </xf>
    <xf numFmtId="0" fontId="11" fillId="5" borderId="22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left" vertical="center"/>
    </xf>
    <xf numFmtId="0" fontId="11" fillId="5" borderId="17" xfId="0" applyFont="1" applyFill="1" applyBorder="1" applyAlignment="1">
      <alignment horizontal="left" vertical="center"/>
    </xf>
    <xf numFmtId="0" fontId="11" fillId="5" borderId="22" xfId="0" applyFont="1" applyFill="1" applyBorder="1" applyAlignment="1">
      <alignment horizontal="center" vertical="center" textRotation="90" wrapText="1"/>
    </xf>
    <xf numFmtId="0" fontId="11" fillId="5" borderId="7" xfId="0" applyFont="1" applyFill="1" applyBorder="1" applyAlignment="1">
      <alignment horizontal="center" vertical="center" textRotation="90" wrapText="1"/>
    </xf>
    <xf numFmtId="0" fontId="11" fillId="5" borderId="22" xfId="0" applyFont="1" applyFill="1" applyBorder="1" applyAlignment="1">
      <alignment horizontal="right" vertical="center" textRotation="90"/>
    </xf>
    <xf numFmtId="0" fontId="11" fillId="5" borderId="7" xfId="0" applyFont="1" applyFill="1" applyBorder="1" applyAlignment="1">
      <alignment horizontal="right" vertical="center" textRotation="9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30" sqref="B29:B30"/>
    </sheetView>
  </sheetViews>
  <sheetFormatPr defaultColWidth="9.00390625" defaultRowHeight="12.75"/>
  <cols>
    <col min="1" max="1" width="14.125" style="0" customWidth="1"/>
  </cols>
  <sheetData>
    <row r="1" spans="1:3" s="3" customFormat="1" ht="12.75">
      <c r="A1" s="3" t="s">
        <v>102</v>
      </c>
      <c r="C1" s="12"/>
    </row>
    <row r="2" ht="13.5" thickBot="1"/>
    <row r="3" spans="1:10" ht="13.5" thickBot="1">
      <c r="A3" s="85" t="s">
        <v>83</v>
      </c>
      <c r="B3" s="87" t="s">
        <v>60</v>
      </c>
      <c r="C3" s="88"/>
      <c r="D3" s="88"/>
      <c r="E3" s="89"/>
      <c r="F3" s="89"/>
      <c r="G3" s="89"/>
      <c r="H3" s="89"/>
      <c r="I3" s="89"/>
      <c r="J3" s="90"/>
    </row>
    <row r="4" spans="1:10" ht="25.5">
      <c r="A4" s="86"/>
      <c r="B4" s="9" t="s">
        <v>61</v>
      </c>
      <c r="C4" s="9" t="s">
        <v>103</v>
      </c>
      <c r="D4" s="14" t="s">
        <v>104</v>
      </c>
      <c r="E4" s="9" t="s">
        <v>62</v>
      </c>
      <c r="F4" s="9" t="s">
        <v>106</v>
      </c>
      <c r="G4" s="9" t="s">
        <v>107</v>
      </c>
      <c r="H4" s="16" t="s">
        <v>108</v>
      </c>
      <c r="I4" s="9" t="s">
        <v>75</v>
      </c>
      <c r="J4" s="9" t="s">
        <v>63</v>
      </c>
    </row>
    <row r="5" spans="1:10" ht="12.75">
      <c r="A5" s="5" t="s">
        <v>84</v>
      </c>
      <c r="B5" s="10">
        <v>712</v>
      </c>
      <c r="C5" s="10">
        <v>54</v>
      </c>
      <c r="D5" s="15">
        <f>B5-C5</f>
        <v>658</v>
      </c>
      <c r="E5" s="10">
        <v>2206</v>
      </c>
      <c r="F5" s="10"/>
      <c r="G5" s="10"/>
      <c r="H5" s="17">
        <f>(E5-F5)+G5</f>
        <v>2206</v>
      </c>
      <c r="I5" s="10"/>
      <c r="J5" s="10"/>
    </row>
    <row r="6" spans="1:10" ht="12.75">
      <c r="A6" s="5" t="s">
        <v>85</v>
      </c>
      <c r="B6" s="10">
        <v>1462</v>
      </c>
      <c r="C6" s="10">
        <v>134</v>
      </c>
      <c r="D6" s="15">
        <f aca="true" t="shared" si="0" ref="D6:D20">B6-C6</f>
        <v>1328</v>
      </c>
      <c r="E6" s="10">
        <v>4869</v>
      </c>
      <c r="F6" s="10">
        <v>5</v>
      </c>
      <c r="G6" s="10"/>
      <c r="H6" s="17">
        <f aca="true" t="shared" si="1" ref="H6:H20">(E6-F6)+G6</f>
        <v>4864</v>
      </c>
      <c r="I6" s="10">
        <v>56</v>
      </c>
      <c r="J6" s="10"/>
    </row>
    <row r="7" spans="1:10" ht="12.75">
      <c r="A7" s="5" t="s">
        <v>86</v>
      </c>
      <c r="B7" s="10">
        <v>506</v>
      </c>
      <c r="C7" s="10">
        <v>41</v>
      </c>
      <c r="D7" s="15">
        <f t="shared" si="0"/>
        <v>465</v>
      </c>
      <c r="E7" s="10">
        <v>1526</v>
      </c>
      <c r="F7" s="10"/>
      <c r="G7" s="10"/>
      <c r="H7" s="17">
        <f t="shared" si="1"/>
        <v>1526</v>
      </c>
      <c r="I7" s="10">
        <v>34</v>
      </c>
      <c r="J7" s="10"/>
    </row>
    <row r="8" spans="1:10" ht="12.75">
      <c r="A8" s="5" t="s">
        <v>87</v>
      </c>
      <c r="B8" s="10">
        <v>631</v>
      </c>
      <c r="C8" s="10">
        <v>45</v>
      </c>
      <c r="D8" s="15">
        <f t="shared" si="0"/>
        <v>586</v>
      </c>
      <c r="E8" s="10">
        <v>2266</v>
      </c>
      <c r="F8" s="10"/>
      <c r="G8" s="10"/>
      <c r="H8" s="17">
        <f t="shared" si="1"/>
        <v>2266</v>
      </c>
      <c r="I8" s="10"/>
      <c r="J8" s="10"/>
    </row>
    <row r="9" spans="1:11" ht="12.75">
      <c r="A9" s="5" t="s">
        <v>88</v>
      </c>
      <c r="B9" s="10">
        <v>2610</v>
      </c>
      <c r="C9" s="10">
        <v>77</v>
      </c>
      <c r="D9" s="15">
        <f t="shared" si="0"/>
        <v>2533</v>
      </c>
      <c r="E9" s="10">
        <v>8686</v>
      </c>
      <c r="F9" s="10">
        <v>7</v>
      </c>
      <c r="G9" s="10">
        <v>16</v>
      </c>
      <c r="H9" s="17">
        <f t="shared" si="1"/>
        <v>8695</v>
      </c>
      <c r="I9" s="10">
        <v>142</v>
      </c>
      <c r="J9" s="10">
        <v>201</v>
      </c>
      <c r="K9" s="13"/>
    </row>
    <row r="10" spans="1:10" ht="12.75">
      <c r="A10" s="5" t="s">
        <v>89</v>
      </c>
      <c r="B10" s="10">
        <v>719</v>
      </c>
      <c r="C10" s="10">
        <v>49</v>
      </c>
      <c r="D10" s="15">
        <f t="shared" si="0"/>
        <v>670</v>
      </c>
      <c r="E10" s="10">
        <v>2531</v>
      </c>
      <c r="F10" s="10">
        <v>1</v>
      </c>
      <c r="G10" s="10"/>
      <c r="H10" s="17">
        <f t="shared" si="1"/>
        <v>2530</v>
      </c>
      <c r="I10" s="10"/>
      <c r="J10" s="10"/>
    </row>
    <row r="11" spans="1:10" ht="12.75">
      <c r="A11" s="5" t="s">
        <v>90</v>
      </c>
      <c r="B11" s="10">
        <v>340</v>
      </c>
      <c r="C11" s="10">
        <v>38</v>
      </c>
      <c r="D11" s="15">
        <f t="shared" si="0"/>
        <v>302</v>
      </c>
      <c r="E11" s="10">
        <v>1175</v>
      </c>
      <c r="F11" s="10">
        <v>1</v>
      </c>
      <c r="G11" s="10"/>
      <c r="H11" s="17">
        <f t="shared" si="1"/>
        <v>1174</v>
      </c>
      <c r="I11" s="10"/>
      <c r="J11" s="10"/>
    </row>
    <row r="12" spans="1:10" ht="12.75">
      <c r="A12" s="5" t="s">
        <v>91</v>
      </c>
      <c r="B12" s="10">
        <v>634</v>
      </c>
      <c r="C12" s="10">
        <v>43</v>
      </c>
      <c r="D12" s="15">
        <f t="shared" si="0"/>
        <v>591</v>
      </c>
      <c r="E12" s="10">
        <v>2035</v>
      </c>
      <c r="F12" s="10"/>
      <c r="G12" s="10"/>
      <c r="H12" s="17">
        <f t="shared" si="1"/>
        <v>2035</v>
      </c>
      <c r="I12" s="10"/>
      <c r="J12" s="10"/>
    </row>
    <row r="13" spans="1:10" ht="12.75">
      <c r="A13" s="5" t="s">
        <v>92</v>
      </c>
      <c r="B13" s="10">
        <v>315</v>
      </c>
      <c r="C13" s="10">
        <v>12</v>
      </c>
      <c r="D13" s="15">
        <f t="shared" si="0"/>
        <v>303</v>
      </c>
      <c r="E13" s="10">
        <v>918</v>
      </c>
      <c r="F13" s="10"/>
      <c r="G13" s="10"/>
      <c r="H13" s="17">
        <f t="shared" si="1"/>
        <v>918</v>
      </c>
      <c r="I13" s="10"/>
      <c r="J13" s="10"/>
    </row>
    <row r="14" spans="1:10" ht="12.75">
      <c r="A14" s="5" t="s">
        <v>93</v>
      </c>
      <c r="B14" s="10">
        <v>1519</v>
      </c>
      <c r="C14" s="10">
        <v>30</v>
      </c>
      <c r="D14" s="15">
        <f t="shared" si="0"/>
        <v>1489</v>
      </c>
      <c r="E14" s="10">
        <v>4271</v>
      </c>
      <c r="F14" s="10">
        <v>2</v>
      </c>
      <c r="G14" s="10"/>
      <c r="H14" s="17">
        <f t="shared" si="1"/>
        <v>4269</v>
      </c>
      <c r="I14" s="10">
        <v>35</v>
      </c>
      <c r="J14" s="10">
        <v>19</v>
      </c>
    </row>
    <row r="15" spans="1:10" ht="12.75">
      <c r="A15" s="5" t="s">
        <v>94</v>
      </c>
      <c r="B15" s="10">
        <v>486</v>
      </c>
      <c r="C15" s="10">
        <v>36</v>
      </c>
      <c r="D15" s="15">
        <f t="shared" si="0"/>
        <v>450</v>
      </c>
      <c r="E15" s="10">
        <v>1746</v>
      </c>
      <c r="F15" s="10"/>
      <c r="G15" s="10"/>
      <c r="H15" s="17">
        <f t="shared" si="1"/>
        <v>1746</v>
      </c>
      <c r="I15" s="10">
        <v>11</v>
      </c>
      <c r="J15" s="10"/>
    </row>
    <row r="16" spans="1:10" ht="12.75">
      <c r="A16" s="5" t="s">
        <v>95</v>
      </c>
      <c r="B16" s="10">
        <v>370</v>
      </c>
      <c r="C16" s="10">
        <v>22</v>
      </c>
      <c r="D16" s="15">
        <f t="shared" si="0"/>
        <v>348</v>
      </c>
      <c r="E16" s="10">
        <v>1396</v>
      </c>
      <c r="F16" s="10"/>
      <c r="G16" s="10"/>
      <c r="H16" s="17">
        <f t="shared" si="1"/>
        <v>1396</v>
      </c>
      <c r="I16" s="10"/>
      <c r="J16" s="10">
        <v>30</v>
      </c>
    </row>
    <row r="17" spans="1:10" ht="12.75">
      <c r="A17" s="5" t="s">
        <v>96</v>
      </c>
      <c r="B17" s="10">
        <v>2232</v>
      </c>
      <c r="C17" s="10">
        <v>114</v>
      </c>
      <c r="D17" s="15">
        <f t="shared" si="0"/>
        <v>2118</v>
      </c>
      <c r="E17" s="10">
        <v>7713</v>
      </c>
      <c r="F17" s="10"/>
      <c r="G17" s="10"/>
      <c r="H17" s="17">
        <f t="shared" si="1"/>
        <v>7713</v>
      </c>
      <c r="I17" s="10">
        <v>69</v>
      </c>
      <c r="J17" s="10">
        <v>19</v>
      </c>
    </row>
    <row r="18" spans="1:10" ht="12.75">
      <c r="A18" s="5" t="s">
        <v>97</v>
      </c>
      <c r="B18" s="10">
        <v>1277</v>
      </c>
      <c r="C18" s="10">
        <v>179</v>
      </c>
      <c r="D18" s="15">
        <f t="shared" si="0"/>
        <v>1098</v>
      </c>
      <c r="E18" s="10">
        <v>4277</v>
      </c>
      <c r="F18" s="10">
        <v>2</v>
      </c>
      <c r="G18" s="10"/>
      <c r="H18" s="17">
        <f t="shared" si="1"/>
        <v>4275</v>
      </c>
      <c r="I18" s="10">
        <v>99</v>
      </c>
      <c r="J18" s="10">
        <v>42</v>
      </c>
    </row>
    <row r="19" spans="1:10" ht="12.75">
      <c r="A19" s="5" t="s">
        <v>98</v>
      </c>
      <c r="B19" s="10">
        <v>1358</v>
      </c>
      <c r="C19" s="10">
        <v>130</v>
      </c>
      <c r="D19" s="15">
        <f t="shared" si="0"/>
        <v>1228</v>
      </c>
      <c r="E19" s="10">
        <v>4483</v>
      </c>
      <c r="F19" s="10"/>
      <c r="G19" s="10"/>
      <c r="H19" s="17">
        <f t="shared" si="1"/>
        <v>4483</v>
      </c>
      <c r="I19" s="10">
        <v>206</v>
      </c>
      <c r="J19" s="10"/>
    </row>
    <row r="20" spans="1:10" ht="12.75">
      <c r="A20" s="6" t="s">
        <v>55</v>
      </c>
      <c r="B20" s="11">
        <f>SUM(B5:B19)</f>
        <v>15171</v>
      </c>
      <c r="C20" s="11">
        <f>SUM(C5:C19)</f>
        <v>1004</v>
      </c>
      <c r="D20" s="15">
        <f t="shared" si="0"/>
        <v>14167</v>
      </c>
      <c r="E20" s="11">
        <f>SUM(E5:E19)</f>
        <v>50098</v>
      </c>
      <c r="F20" s="11">
        <f>SUM(F5:F19)</f>
        <v>18</v>
      </c>
      <c r="G20" s="11">
        <v>16</v>
      </c>
      <c r="H20" s="17">
        <f t="shared" si="1"/>
        <v>50096</v>
      </c>
      <c r="I20" s="11">
        <f>SUM(I5:I19)</f>
        <v>652</v>
      </c>
      <c r="J20" s="11">
        <f>SUM(J5:J19)</f>
        <v>311</v>
      </c>
    </row>
    <row r="21" spans="1:10" ht="12.75">
      <c r="A21" s="5" t="s">
        <v>100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ht="12.75">
      <c r="A22" s="5" t="s">
        <v>84</v>
      </c>
      <c r="B22" s="5">
        <v>106</v>
      </c>
      <c r="C22" s="5">
        <v>9</v>
      </c>
      <c r="D22" s="5">
        <v>97</v>
      </c>
      <c r="E22" s="5">
        <v>303</v>
      </c>
      <c r="F22" s="5">
        <v>0</v>
      </c>
      <c r="G22" s="5"/>
      <c r="H22" s="5">
        <v>303</v>
      </c>
      <c r="I22" s="5">
        <v>0</v>
      </c>
      <c r="J22" s="5">
        <v>0</v>
      </c>
    </row>
    <row r="23" spans="1:10" ht="12.75">
      <c r="A23" s="7" t="s">
        <v>99</v>
      </c>
      <c r="B23" s="7">
        <v>110</v>
      </c>
      <c r="C23" s="7">
        <v>12</v>
      </c>
      <c r="D23" s="7">
        <v>98</v>
      </c>
      <c r="E23" s="7">
        <v>373</v>
      </c>
      <c r="F23" s="7">
        <v>0</v>
      </c>
      <c r="G23" s="7"/>
      <c r="H23" s="7">
        <v>373</v>
      </c>
      <c r="I23" s="5">
        <v>0</v>
      </c>
      <c r="J23" s="5">
        <v>0</v>
      </c>
    </row>
    <row r="24" spans="1:10" ht="12.75">
      <c r="A24" s="7"/>
      <c r="B24" s="7">
        <f aca="true" t="shared" si="2" ref="B24:J24">SUM(B22:B23)</f>
        <v>216</v>
      </c>
      <c r="C24" s="7">
        <f t="shared" si="2"/>
        <v>21</v>
      </c>
      <c r="D24" s="7">
        <f t="shared" si="2"/>
        <v>195</v>
      </c>
      <c r="E24" s="7">
        <f t="shared" si="2"/>
        <v>676</v>
      </c>
      <c r="F24" s="7">
        <f t="shared" si="2"/>
        <v>0</v>
      </c>
      <c r="G24" s="7"/>
      <c r="H24" s="7">
        <f t="shared" si="2"/>
        <v>676</v>
      </c>
      <c r="I24" s="5">
        <f t="shared" si="2"/>
        <v>0</v>
      </c>
      <c r="J24" s="5">
        <f t="shared" si="2"/>
        <v>0</v>
      </c>
    </row>
    <row r="25" spans="1:10" ht="12.75">
      <c r="A25" s="8" t="s">
        <v>105</v>
      </c>
      <c r="B25" s="6">
        <f>B20-B24</f>
        <v>14955</v>
      </c>
      <c r="C25" s="6">
        <f>C20-C24</f>
        <v>983</v>
      </c>
      <c r="D25" s="6">
        <f>D20-D24</f>
        <v>13972</v>
      </c>
      <c r="E25" s="6">
        <f>E20-E24</f>
        <v>49422</v>
      </c>
      <c r="F25" s="6">
        <v>18</v>
      </c>
      <c r="G25" s="6">
        <v>16</v>
      </c>
      <c r="H25" s="6">
        <f>H20-H24</f>
        <v>49420</v>
      </c>
      <c r="I25" s="6">
        <v>652</v>
      </c>
      <c r="J25" s="6">
        <v>311</v>
      </c>
    </row>
    <row r="27" ht="12.75">
      <c r="D27">
        <v>13972</v>
      </c>
    </row>
    <row r="28" ht="12.75">
      <c r="D28">
        <v>49420</v>
      </c>
    </row>
    <row r="29" ht="12.75">
      <c r="D29">
        <v>652</v>
      </c>
    </row>
    <row r="30" ht="12.75">
      <c r="D30">
        <v>311</v>
      </c>
    </row>
    <row r="31" ht="12.75">
      <c r="D31">
        <f>SUM(D27:D30)</f>
        <v>64355</v>
      </c>
    </row>
  </sheetData>
  <mergeCells count="2">
    <mergeCell ref="A3:A4"/>
    <mergeCell ref="B3:J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F16" sqref="F16"/>
    </sheetView>
  </sheetViews>
  <sheetFormatPr defaultColWidth="9.00390625" defaultRowHeight="12.75"/>
  <cols>
    <col min="1" max="1" width="20.375" style="0" customWidth="1"/>
  </cols>
  <sheetData>
    <row r="2" ht="12.75">
      <c r="A2" s="3" t="s">
        <v>82</v>
      </c>
    </row>
    <row r="3" spans="1:5" ht="13.5" thickBot="1">
      <c r="A3" s="2"/>
      <c r="B3" s="1"/>
      <c r="C3" s="1"/>
      <c r="D3" s="1"/>
      <c r="E3" s="1"/>
    </row>
    <row r="4" spans="1:5" ht="13.5" thickBot="1">
      <c r="A4" s="85" t="s">
        <v>83</v>
      </c>
      <c r="B4" s="87" t="s">
        <v>60</v>
      </c>
      <c r="C4" s="89"/>
      <c r="D4" s="89"/>
      <c r="E4" s="90"/>
    </row>
    <row r="5" spans="1:5" ht="25.5">
      <c r="A5" s="86"/>
      <c r="B5" s="4" t="s">
        <v>61</v>
      </c>
      <c r="C5" s="4" t="s">
        <v>62</v>
      </c>
      <c r="D5" s="4" t="s">
        <v>75</v>
      </c>
      <c r="E5" s="4" t="s">
        <v>63</v>
      </c>
    </row>
    <row r="6" spans="1:5" ht="12.75">
      <c r="A6" s="5" t="s">
        <v>84</v>
      </c>
      <c r="B6" s="5">
        <v>561</v>
      </c>
      <c r="C6" s="5">
        <v>1903</v>
      </c>
      <c r="D6" s="5"/>
      <c r="E6" s="5"/>
    </row>
    <row r="7" spans="1:5" ht="12.75">
      <c r="A7" s="5" t="s">
        <v>85</v>
      </c>
      <c r="B7" s="5">
        <v>1328</v>
      </c>
      <c r="C7" s="5">
        <v>4864</v>
      </c>
      <c r="D7" s="5">
        <v>56</v>
      </c>
      <c r="E7" s="5"/>
    </row>
    <row r="8" spans="1:5" ht="12.75">
      <c r="A8" s="5" t="s">
        <v>86</v>
      </c>
      <c r="B8" s="5">
        <v>465</v>
      </c>
      <c r="C8" s="5">
        <v>1526</v>
      </c>
      <c r="D8" s="5">
        <v>34</v>
      </c>
      <c r="E8" s="5"/>
    </row>
    <row r="9" spans="1:5" ht="12.75">
      <c r="A9" s="5" t="s">
        <v>87</v>
      </c>
      <c r="B9" s="5">
        <v>586</v>
      </c>
      <c r="C9" s="5">
        <v>2266</v>
      </c>
      <c r="D9" s="5"/>
      <c r="E9" s="5"/>
    </row>
    <row r="10" spans="1:5" ht="12.75">
      <c r="A10" s="5" t="s">
        <v>88</v>
      </c>
      <c r="B10" s="5">
        <v>2533</v>
      </c>
      <c r="C10" s="5">
        <v>8695</v>
      </c>
      <c r="D10" s="5">
        <v>142</v>
      </c>
      <c r="E10" s="5">
        <v>201</v>
      </c>
    </row>
    <row r="11" spans="1:5" ht="12.75">
      <c r="A11" s="5" t="s">
        <v>89</v>
      </c>
      <c r="B11" s="5">
        <v>670</v>
      </c>
      <c r="C11" s="5">
        <v>2530</v>
      </c>
      <c r="D11" s="5"/>
      <c r="E11" s="5"/>
    </row>
    <row r="12" spans="1:5" ht="12.75">
      <c r="A12" s="5" t="s">
        <v>90</v>
      </c>
      <c r="B12" s="5">
        <v>302</v>
      </c>
      <c r="C12" s="5">
        <v>1174</v>
      </c>
      <c r="D12" s="5"/>
      <c r="E12" s="5"/>
    </row>
    <row r="13" spans="1:5" ht="12.75">
      <c r="A13" s="5" t="s">
        <v>91</v>
      </c>
      <c r="B13" s="5">
        <v>591</v>
      </c>
      <c r="C13" s="5">
        <v>2035</v>
      </c>
      <c r="D13" s="5"/>
      <c r="E13" s="5"/>
    </row>
    <row r="14" spans="1:5" ht="12.75">
      <c r="A14" s="5" t="s">
        <v>92</v>
      </c>
      <c r="B14" s="5">
        <v>303</v>
      </c>
      <c r="C14" s="5">
        <v>918</v>
      </c>
      <c r="D14" s="5"/>
      <c r="E14" s="5"/>
    </row>
    <row r="15" spans="1:5" ht="12.75">
      <c r="A15" s="5" t="s">
        <v>93</v>
      </c>
      <c r="B15" s="5">
        <v>1489</v>
      </c>
      <c r="C15" s="5">
        <v>4269</v>
      </c>
      <c r="D15" s="5">
        <v>35</v>
      </c>
      <c r="E15" s="5">
        <v>19</v>
      </c>
    </row>
    <row r="16" spans="1:5" ht="12.75">
      <c r="A16" s="5" t="s">
        <v>94</v>
      </c>
      <c r="B16" s="5">
        <v>450</v>
      </c>
      <c r="C16" s="5">
        <v>1746</v>
      </c>
      <c r="D16" s="5">
        <v>11</v>
      </c>
      <c r="E16" s="5"/>
    </row>
    <row r="17" spans="1:5" ht="12.75">
      <c r="A17" s="5" t="s">
        <v>95</v>
      </c>
      <c r="B17" s="5">
        <v>348</v>
      </c>
      <c r="C17" s="5">
        <v>1396</v>
      </c>
      <c r="D17" s="5"/>
      <c r="E17" s="5">
        <v>30</v>
      </c>
    </row>
    <row r="18" spans="1:5" ht="12.75">
      <c r="A18" s="5" t="s">
        <v>96</v>
      </c>
      <c r="B18" s="5">
        <v>2118</v>
      </c>
      <c r="C18" s="5">
        <v>7713</v>
      </c>
      <c r="D18" s="5">
        <v>69</v>
      </c>
      <c r="E18" s="5">
        <v>19</v>
      </c>
    </row>
    <row r="19" spans="1:5" ht="12.75">
      <c r="A19" s="5" t="s">
        <v>97</v>
      </c>
      <c r="B19" s="5">
        <v>1000</v>
      </c>
      <c r="C19" s="5">
        <v>3902</v>
      </c>
      <c r="D19" s="5">
        <v>99</v>
      </c>
      <c r="E19" s="5">
        <v>42</v>
      </c>
    </row>
    <row r="20" spans="1:5" ht="12.75">
      <c r="A20" s="5" t="s">
        <v>98</v>
      </c>
      <c r="B20" s="5">
        <v>1228</v>
      </c>
      <c r="C20" s="5">
        <v>4483</v>
      </c>
      <c r="D20" s="5">
        <v>206</v>
      </c>
      <c r="E20" s="5"/>
    </row>
    <row r="21" spans="1:6" s="3" customFormat="1" ht="12.75">
      <c r="A21" s="6" t="s">
        <v>55</v>
      </c>
      <c r="B21" s="6">
        <v>13972</v>
      </c>
      <c r="C21" s="6">
        <v>49420</v>
      </c>
      <c r="D21" s="6">
        <f>SUM(D6:D20)</f>
        <v>652</v>
      </c>
      <c r="E21" s="6">
        <f>SUM(E6:E20)</f>
        <v>311</v>
      </c>
      <c r="F21" s="3">
        <f>SUM(B21:E21)</f>
        <v>64355</v>
      </c>
    </row>
    <row r="22" spans="1:5" ht="12.75">
      <c r="A22" s="5" t="s">
        <v>100</v>
      </c>
      <c r="B22" s="5"/>
      <c r="C22" s="5"/>
      <c r="D22" s="5"/>
      <c r="E22" s="5"/>
    </row>
    <row r="23" spans="1:5" ht="12.75">
      <c r="A23" s="5" t="s">
        <v>84</v>
      </c>
      <c r="B23" s="5">
        <v>97</v>
      </c>
      <c r="C23" s="5">
        <v>303</v>
      </c>
      <c r="D23" s="5"/>
      <c r="E23" s="5"/>
    </row>
    <row r="24" spans="1:5" ht="12.75">
      <c r="A24" s="7" t="s">
        <v>99</v>
      </c>
      <c r="B24" s="7">
        <v>98</v>
      </c>
      <c r="C24" s="7">
        <v>373</v>
      </c>
      <c r="D24" s="5"/>
      <c r="E24" s="5"/>
    </row>
    <row r="25" spans="1:5" ht="12.75">
      <c r="A25" s="7"/>
      <c r="B25" s="7">
        <f>SUM(B23:B24)</f>
        <v>195</v>
      </c>
      <c r="C25" s="7">
        <f>SUM(C23:C24)</f>
        <v>676</v>
      </c>
      <c r="D25" s="5"/>
      <c r="E25" s="5"/>
    </row>
    <row r="26" spans="1:5" s="3" customFormat="1" ht="12.75">
      <c r="A26" s="8" t="s">
        <v>101</v>
      </c>
      <c r="B26" s="6">
        <f>SUM(B21:B24)</f>
        <v>14167</v>
      </c>
      <c r="C26" s="6">
        <f>SUM(C21:C24)</f>
        <v>50096</v>
      </c>
      <c r="D26" s="6">
        <f>SUM(D21:D24)</f>
        <v>652</v>
      </c>
      <c r="E26" s="6">
        <f>SUM(E21:E24)</f>
        <v>311</v>
      </c>
    </row>
    <row r="27" spans="1:5" ht="12.75">
      <c r="A27" s="5"/>
      <c r="B27" s="5">
        <v>-195</v>
      </c>
      <c r="C27" s="5">
        <v>-676</v>
      </c>
      <c r="D27" s="5"/>
      <c r="E27" s="5"/>
    </row>
    <row r="28" spans="2:6" ht="12.75">
      <c r="B28">
        <f>SUM(B26:B27)</f>
        <v>13972</v>
      </c>
      <c r="C28">
        <f>SUM(C26:C27)</f>
        <v>49420</v>
      </c>
      <c r="D28">
        <v>652</v>
      </c>
      <c r="E28">
        <v>311</v>
      </c>
      <c r="F28">
        <f>SUM(B28:E28)</f>
        <v>64355</v>
      </c>
    </row>
  </sheetData>
  <mergeCells count="2">
    <mergeCell ref="A4:A5"/>
    <mergeCell ref="B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S218"/>
  <sheetViews>
    <sheetView tabSelected="1" zoomScaleSheetLayoutView="100" workbookViewId="0" topLeftCell="A1">
      <selection activeCell="P5" sqref="P5"/>
    </sheetView>
  </sheetViews>
  <sheetFormatPr defaultColWidth="9.00390625" defaultRowHeight="12.75"/>
  <cols>
    <col min="1" max="1" width="3.625" style="68" customWidth="1"/>
    <col min="2" max="2" width="3.25390625" style="22" customWidth="1"/>
    <col min="3" max="3" width="15.00390625" style="22" customWidth="1"/>
    <col min="4" max="4" width="13.75390625" style="23" customWidth="1"/>
    <col min="5" max="5" width="4.875" style="21" hidden="1" customWidth="1"/>
    <col min="6" max="7" width="10.00390625" style="24" hidden="1" customWidth="1"/>
    <col min="8" max="8" width="8.625" style="24" hidden="1" customWidth="1"/>
    <col min="9" max="9" width="10.00390625" style="24" customWidth="1"/>
    <col min="10" max="10" width="7.75390625" style="64" customWidth="1"/>
    <col min="11" max="11" width="10.875" style="64" customWidth="1"/>
    <col min="12" max="12" width="10.875" style="25" customWidth="1"/>
    <col min="13" max="14" width="9.125" style="24" customWidth="1"/>
    <col min="15" max="15" width="9.125" style="25" customWidth="1"/>
    <col min="16" max="16" width="9.125" style="26" customWidth="1"/>
    <col min="17" max="16384" width="9.125" style="24" customWidth="1"/>
  </cols>
  <sheetData>
    <row r="1" ht="12.75"/>
    <row r="2" ht="12.75"/>
    <row r="3" spans="10:12" ht="12.75">
      <c r="J3" s="91" t="s">
        <v>495</v>
      </c>
      <c r="K3" s="91"/>
      <c r="L3" s="91"/>
    </row>
    <row r="4" spans="10:12" ht="12.75">
      <c r="J4" s="91" t="s">
        <v>496</v>
      </c>
      <c r="K4" s="91"/>
      <c r="L4" s="91"/>
    </row>
    <row r="5" spans="1:16" s="21" customFormat="1" ht="59.25" customHeight="1" thickBot="1">
      <c r="A5" s="94" t="s">
        <v>348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O5" s="27"/>
      <c r="P5" s="28"/>
    </row>
    <row r="6" spans="1:12" ht="71.25" customHeight="1" thickBot="1">
      <c r="A6" s="106" t="s">
        <v>124</v>
      </c>
      <c r="B6" s="104" t="s">
        <v>76</v>
      </c>
      <c r="C6" s="29" t="s">
        <v>129</v>
      </c>
      <c r="D6" s="102" t="s">
        <v>58</v>
      </c>
      <c r="E6" s="98" t="s">
        <v>59</v>
      </c>
      <c r="F6" s="30" t="s">
        <v>128</v>
      </c>
      <c r="G6" s="30" t="s">
        <v>126</v>
      </c>
      <c r="H6" s="30" t="s">
        <v>127</v>
      </c>
      <c r="I6" s="100" t="s">
        <v>140</v>
      </c>
      <c r="J6" s="72" t="s">
        <v>60</v>
      </c>
      <c r="K6" s="92" t="s">
        <v>351</v>
      </c>
      <c r="L6" s="93"/>
    </row>
    <row r="7" spans="1:14" ht="47.25" customHeight="1" thickBot="1">
      <c r="A7" s="107"/>
      <c r="B7" s="105"/>
      <c r="C7" s="31" t="s">
        <v>130</v>
      </c>
      <c r="D7" s="103"/>
      <c r="E7" s="99"/>
      <c r="F7" s="32" t="s">
        <v>109</v>
      </c>
      <c r="G7" s="32" t="s">
        <v>110</v>
      </c>
      <c r="H7" s="32" t="s">
        <v>125</v>
      </c>
      <c r="I7" s="101"/>
      <c r="J7" s="73" t="s">
        <v>350</v>
      </c>
      <c r="K7" s="33" t="s">
        <v>349</v>
      </c>
      <c r="L7" s="75" t="s">
        <v>137</v>
      </c>
      <c r="M7" s="34"/>
      <c r="N7" s="18"/>
    </row>
    <row r="8" spans="1:12" ht="12.75">
      <c r="A8" s="69">
        <v>1</v>
      </c>
      <c r="B8" s="35" t="s">
        <v>80</v>
      </c>
      <c r="C8" s="36"/>
      <c r="D8" s="81" t="s">
        <v>16</v>
      </c>
      <c r="E8" s="35" t="s">
        <v>114</v>
      </c>
      <c r="F8" s="37">
        <v>218</v>
      </c>
      <c r="G8" s="37"/>
      <c r="H8" s="37"/>
      <c r="I8" s="38" t="s">
        <v>141</v>
      </c>
      <c r="J8" s="76">
        <f aca="true" t="shared" si="0" ref="J8:J39">SUM(F8:G8)</f>
        <v>218</v>
      </c>
      <c r="K8" s="39">
        <v>218</v>
      </c>
      <c r="L8" s="74">
        <f aca="true" t="shared" si="1" ref="L8:L39">ROUND((($D$217/$K$217)*K8),-1)</f>
        <v>23610</v>
      </c>
    </row>
    <row r="9" spans="1:12" ht="12.75">
      <c r="A9" s="70">
        <v>2</v>
      </c>
      <c r="B9" s="41" t="s">
        <v>81</v>
      </c>
      <c r="C9" s="42"/>
      <c r="D9" s="82" t="s">
        <v>69</v>
      </c>
      <c r="E9" s="41" t="s">
        <v>122</v>
      </c>
      <c r="F9" s="43">
        <v>17</v>
      </c>
      <c r="G9" s="43"/>
      <c r="H9" s="43"/>
      <c r="I9" s="19" t="s">
        <v>142</v>
      </c>
      <c r="J9" s="77">
        <f t="shared" si="0"/>
        <v>17</v>
      </c>
      <c r="K9" s="44">
        <v>17</v>
      </c>
      <c r="L9" s="40">
        <f t="shared" si="1"/>
        <v>1840</v>
      </c>
    </row>
    <row r="10" spans="1:12" ht="12.75">
      <c r="A10" s="70">
        <v>3</v>
      </c>
      <c r="B10" s="41" t="s">
        <v>81</v>
      </c>
      <c r="C10" s="42"/>
      <c r="D10" s="82" t="s">
        <v>352</v>
      </c>
      <c r="E10" s="41" t="s">
        <v>115</v>
      </c>
      <c r="F10" s="43">
        <v>18</v>
      </c>
      <c r="G10" s="43"/>
      <c r="H10" s="43"/>
      <c r="I10" s="19" t="s">
        <v>143</v>
      </c>
      <c r="J10" s="77">
        <f t="shared" si="0"/>
        <v>18</v>
      </c>
      <c r="K10" s="44">
        <v>18</v>
      </c>
      <c r="L10" s="40">
        <f t="shared" si="1"/>
        <v>1950</v>
      </c>
    </row>
    <row r="11" spans="1:12" ht="12.75">
      <c r="A11" s="70">
        <v>4</v>
      </c>
      <c r="B11" s="41" t="s">
        <v>77</v>
      </c>
      <c r="C11" s="42"/>
      <c r="D11" s="82" t="s">
        <v>353</v>
      </c>
      <c r="E11" s="41" t="s">
        <v>117</v>
      </c>
      <c r="F11" s="43">
        <v>188</v>
      </c>
      <c r="G11" s="43"/>
      <c r="H11" s="43"/>
      <c r="I11" s="45" t="s">
        <v>144</v>
      </c>
      <c r="J11" s="77">
        <f t="shared" si="0"/>
        <v>188</v>
      </c>
      <c r="K11" s="44">
        <v>188</v>
      </c>
      <c r="L11" s="40">
        <f t="shared" si="1"/>
        <v>20360</v>
      </c>
    </row>
    <row r="12" spans="1:12" ht="12.75">
      <c r="A12" s="70">
        <v>5</v>
      </c>
      <c r="B12" s="41" t="s">
        <v>77</v>
      </c>
      <c r="C12" s="42"/>
      <c r="D12" s="82" t="s">
        <v>354</v>
      </c>
      <c r="E12" s="41" t="s">
        <v>77</v>
      </c>
      <c r="F12" s="43">
        <v>23</v>
      </c>
      <c r="G12" s="43"/>
      <c r="H12" s="43"/>
      <c r="I12" s="45" t="s">
        <v>145</v>
      </c>
      <c r="J12" s="77">
        <f t="shared" si="0"/>
        <v>23</v>
      </c>
      <c r="K12" s="44">
        <v>23</v>
      </c>
      <c r="L12" s="40">
        <f t="shared" si="1"/>
        <v>2490</v>
      </c>
    </row>
    <row r="13" spans="1:12" ht="12.75">
      <c r="A13" s="70">
        <v>6</v>
      </c>
      <c r="B13" s="41" t="s">
        <v>77</v>
      </c>
      <c r="C13" s="42"/>
      <c r="D13" s="82" t="s">
        <v>355</v>
      </c>
      <c r="E13" s="41" t="s">
        <v>77</v>
      </c>
      <c r="F13" s="43">
        <v>137</v>
      </c>
      <c r="G13" s="43"/>
      <c r="H13" s="43"/>
      <c r="I13" s="45" t="s">
        <v>146</v>
      </c>
      <c r="J13" s="77">
        <f t="shared" si="0"/>
        <v>137</v>
      </c>
      <c r="K13" s="44">
        <v>137</v>
      </c>
      <c r="L13" s="40">
        <f t="shared" si="1"/>
        <v>14830</v>
      </c>
    </row>
    <row r="14" spans="1:12" ht="12.75">
      <c r="A14" s="70">
        <v>7</v>
      </c>
      <c r="B14" s="41" t="s">
        <v>77</v>
      </c>
      <c r="C14" s="42"/>
      <c r="D14" s="82" t="s">
        <v>356</v>
      </c>
      <c r="E14" s="41" t="s">
        <v>123</v>
      </c>
      <c r="F14" s="43">
        <v>154</v>
      </c>
      <c r="G14" s="43"/>
      <c r="H14" s="43"/>
      <c r="I14" s="45" t="s">
        <v>147</v>
      </c>
      <c r="J14" s="77">
        <f t="shared" si="0"/>
        <v>154</v>
      </c>
      <c r="K14" s="44">
        <v>154</v>
      </c>
      <c r="L14" s="40">
        <f t="shared" si="1"/>
        <v>16680</v>
      </c>
    </row>
    <row r="15" spans="1:12" ht="12.75">
      <c r="A15" s="70">
        <v>8</v>
      </c>
      <c r="B15" s="41" t="s">
        <v>79</v>
      </c>
      <c r="C15" s="42"/>
      <c r="D15" s="82" t="s">
        <v>357</v>
      </c>
      <c r="E15" s="41" t="s">
        <v>119</v>
      </c>
      <c r="F15" s="43">
        <v>26</v>
      </c>
      <c r="G15" s="43"/>
      <c r="H15" s="43"/>
      <c r="I15" s="19" t="s">
        <v>148</v>
      </c>
      <c r="J15" s="77">
        <f t="shared" si="0"/>
        <v>26</v>
      </c>
      <c r="K15" s="44">
        <v>26</v>
      </c>
      <c r="L15" s="40">
        <f t="shared" si="1"/>
        <v>2820</v>
      </c>
    </row>
    <row r="16" spans="1:12" ht="12.75">
      <c r="A16" s="70">
        <v>9</v>
      </c>
      <c r="B16" s="41" t="s">
        <v>80</v>
      </c>
      <c r="C16" s="42"/>
      <c r="D16" s="82" t="s">
        <v>17</v>
      </c>
      <c r="E16" s="41" t="s">
        <v>114</v>
      </c>
      <c r="F16" s="43">
        <v>221</v>
      </c>
      <c r="G16" s="43"/>
      <c r="H16" s="43"/>
      <c r="I16" s="19" t="s">
        <v>149</v>
      </c>
      <c r="J16" s="77">
        <f t="shared" si="0"/>
        <v>221</v>
      </c>
      <c r="K16" s="44">
        <v>221</v>
      </c>
      <c r="L16" s="40">
        <f t="shared" si="1"/>
        <v>23930</v>
      </c>
    </row>
    <row r="17" spans="1:12" ht="12.75">
      <c r="A17" s="70">
        <v>10</v>
      </c>
      <c r="B17" s="41" t="s">
        <v>80</v>
      </c>
      <c r="C17" s="42"/>
      <c r="D17" s="82" t="s">
        <v>358</v>
      </c>
      <c r="E17" s="41" t="s">
        <v>114</v>
      </c>
      <c r="F17" s="43">
        <v>23</v>
      </c>
      <c r="G17" s="43"/>
      <c r="H17" s="43"/>
      <c r="I17" s="19" t="s">
        <v>150</v>
      </c>
      <c r="J17" s="77">
        <f t="shared" si="0"/>
        <v>23</v>
      </c>
      <c r="K17" s="44">
        <v>23</v>
      </c>
      <c r="L17" s="40">
        <f t="shared" si="1"/>
        <v>2490</v>
      </c>
    </row>
    <row r="18" spans="1:12" ht="12.75">
      <c r="A18" s="70">
        <v>11</v>
      </c>
      <c r="B18" s="41" t="s">
        <v>81</v>
      </c>
      <c r="C18" s="42"/>
      <c r="D18" s="82" t="s">
        <v>359</v>
      </c>
      <c r="E18" s="41" t="s">
        <v>116</v>
      </c>
      <c r="F18" s="43">
        <v>66</v>
      </c>
      <c r="G18" s="43"/>
      <c r="H18" s="43"/>
      <c r="I18" s="19" t="s">
        <v>151</v>
      </c>
      <c r="J18" s="77">
        <f t="shared" si="0"/>
        <v>66</v>
      </c>
      <c r="K18" s="44">
        <v>66</v>
      </c>
      <c r="L18" s="40">
        <f t="shared" si="1"/>
        <v>7150</v>
      </c>
    </row>
    <row r="19" spans="1:12" ht="12.75">
      <c r="A19" s="70">
        <v>12</v>
      </c>
      <c r="B19" s="41" t="s">
        <v>81</v>
      </c>
      <c r="C19" s="42"/>
      <c r="D19" s="82" t="s">
        <v>360</v>
      </c>
      <c r="E19" s="41" t="s">
        <v>122</v>
      </c>
      <c r="F19" s="43">
        <v>268</v>
      </c>
      <c r="G19" s="43"/>
      <c r="H19" s="43"/>
      <c r="I19" s="19" t="s">
        <v>152</v>
      </c>
      <c r="J19" s="77">
        <f t="shared" si="0"/>
        <v>268</v>
      </c>
      <c r="K19" s="44">
        <v>268</v>
      </c>
      <c r="L19" s="40">
        <f t="shared" si="1"/>
        <v>29020</v>
      </c>
    </row>
    <row r="20" spans="1:12" ht="12.75">
      <c r="A20" s="70">
        <v>13</v>
      </c>
      <c r="B20" s="41" t="s">
        <v>81</v>
      </c>
      <c r="C20" s="42"/>
      <c r="D20" s="82" t="s">
        <v>361</v>
      </c>
      <c r="E20" s="41" t="s">
        <v>115</v>
      </c>
      <c r="F20" s="43">
        <v>78</v>
      </c>
      <c r="G20" s="43"/>
      <c r="H20" s="43"/>
      <c r="I20" s="19" t="s">
        <v>153</v>
      </c>
      <c r="J20" s="77">
        <f t="shared" si="0"/>
        <v>78</v>
      </c>
      <c r="K20" s="44">
        <v>78</v>
      </c>
      <c r="L20" s="40">
        <f t="shared" si="1"/>
        <v>8450</v>
      </c>
    </row>
    <row r="21" spans="1:12" ht="12.75">
      <c r="A21" s="70">
        <v>14</v>
      </c>
      <c r="B21" s="41" t="s">
        <v>77</v>
      </c>
      <c r="C21" s="46" t="s">
        <v>131</v>
      </c>
      <c r="D21" s="82" t="s">
        <v>48</v>
      </c>
      <c r="E21" s="41" t="s">
        <v>111</v>
      </c>
      <c r="F21" s="43">
        <v>863</v>
      </c>
      <c r="G21" s="43"/>
      <c r="H21" s="43"/>
      <c r="I21" s="45" t="s">
        <v>154</v>
      </c>
      <c r="J21" s="77">
        <f t="shared" si="0"/>
        <v>863</v>
      </c>
      <c r="K21" s="47">
        <v>0</v>
      </c>
      <c r="L21" s="48">
        <f t="shared" si="1"/>
        <v>0</v>
      </c>
    </row>
    <row r="22" spans="1:12" ht="12.75">
      <c r="A22" s="70">
        <v>15</v>
      </c>
      <c r="B22" s="41" t="s">
        <v>80</v>
      </c>
      <c r="C22" s="42"/>
      <c r="D22" s="82" t="s">
        <v>362</v>
      </c>
      <c r="E22" s="41" t="s">
        <v>114</v>
      </c>
      <c r="F22" s="43">
        <v>10</v>
      </c>
      <c r="G22" s="43"/>
      <c r="H22" s="43"/>
      <c r="I22" s="19" t="s">
        <v>155</v>
      </c>
      <c r="J22" s="77">
        <f t="shared" si="0"/>
        <v>10</v>
      </c>
      <c r="K22" s="44">
        <v>10</v>
      </c>
      <c r="L22" s="40">
        <f t="shared" si="1"/>
        <v>1080</v>
      </c>
    </row>
    <row r="23" spans="1:12" ht="12.75">
      <c r="A23" s="70">
        <v>16</v>
      </c>
      <c r="B23" s="41" t="s">
        <v>81</v>
      </c>
      <c r="C23" s="42"/>
      <c r="D23" s="82" t="s">
        <v>363</v>
      </c>
      <c r="E23" s="41" t="s">
        <v>122</v>
      </c>
      <c r="F23" s="43">
        <v>94</v>
      </c>
      <c r="G23" s="43"/>
      <c r="H23" s="43"/>
      <c r="I23" s="19" t="s">
        <v>156</v>
      </c>
      <c r="J23" s="77">
        <f t="shared" si="0"/>
        <v>94</v>
      </c>
      <c r="K23" s="44">
        <v>94</v>
      </c>
      <c r="L23" s="40">
        <f t="shared" si="1"/>
        <v>10180</v>
      </c>
    </row>
    <row r="24" spans="1:12" ht="12.75">
      <c r="A24" s="70">
        <v>17</v>
      </c>
      <c r="B24" s="41" t="s">
        <v>79</v>
      </c>
      <c r="C24" s="42"/>
      <c r="D24" s="82" t="s">
        <v>364</v>
      </c>
      <c r="E24" s="41" t="s">
        <v>119</v>
      </c>
      <c r="F24" s="43">
        <v>18</v>
      </c>
      <c r="G24" s="43"/>
      <c r="H24" s="43"/>
      <c r="I24" s="19" t="s">
        <v>157</v>
      </c>
      <c r="J24" s="77">
        <f t="shared" si="0"/>
        <v>18</v>
      </c>
      <c r="K24" s="44">
        <v>18</v>
      </c>
      <c r="L24" s="40">
        <f t="shared" si="1"/>
        <v>1950</v>
      </c>
    </row>
    <row r="25" spans="1:12" ht="12.75">
      <c r="A25" s="70">
        <v>18</v>
      </c>
      <c r="B25" s="41" t="s">
        <v>79</v>
      </c>
      <c r="C25" s="42"/>
      <c r="D25" s="82" t="s">
        <v>365</v>
      </c>
      <c r="E25" s="41" t="s">
        <v>112</v>
      </c>
      <c r="F25" s="43">
        <v>29</v>
      </c>
      <c r="G25" s="43"/>
      <c r="H25" s="43"/>
      <c r="I25" s="19" t="s">
        <v>158</v>
      </c>
      <c r="J25" s="77">
        <f t="shared" si="0"/>
        <v>29</v>
      </c>
      <c r="K25" s="44">
        <v>29</v>
      </c>
      <c r="L25" s="40">
        <f t="shared" si="1"/>
        <v>3140</v>
      </c>
    </row>
    <row r="26" spans="1:12" ht="12.75">
      <c r="A26" s="70">
        <v>19</v>
      </c>
      <c r="B26" s="41" t="s">
        <v>79</v>
      </c>
      <c r="C26" s="42"/>
      <c r="D26" s="82" t="s">
        <v>32</v>
      </c>
      <c r="E26" s="41" t="s">
        <v>119</v>
      </c>
      <c r="F26" s="43">
        <v>173</v>
      </c>
      <c r="G26" s="43"/>
      <c r="H26" s="43"/>
      <c r="I26" s="19" t="s">
        <v>159</v>
      </c>
      <c r="J26" s="77">
        <f t="shared" si="0"/>
        <v>173</v>
      </c>
      <c r="K26" s="44">
        <v>173</v>
      </c>
      <c r="L26" s="40">
        <f t="shared" si="1"/>
        <v>18730</v>
      </c>
    </row>
    <row r="27" spans="1:12" ht="12.75">
      <c r="A27" s="70">
        <v>20</v>
      </c>
      <c r="B27" s="41" t="s">
        <v>78</v>
      </c>
      <c r="C27" s="42"/>
      <c r="D27" s="82" t="s">
        <v>366</v>
      </c>
      <c r="E27" s="41" t="s">
        <v>78</v>
      </c>
      <c r="F27" s="43">
        <v>148</v>
      </c>
      <c r="G27" s="43"/>
      <c r="H27" s="43"/>
      <c r="I27" s="19" t="s">
        <v>160</v>
      </c>
      <c r="J27" s="77">
        <f t="shared" si="0"/>
        <v>148</v>
      </c>
      <c r="K27" s="44">
        <v>148</v>
      </c>
      <c r="L27" s="40">
        <f t="shared" si="1"/>
        <v>16030</v>
      </c>
    </row>
    <row r="28" spans="1:12" ht="12.75">
      <c r="A28" s="70">
        <v>21</v>
      </c>
      <c r="B28" s="41" t="s">
        <v>77</v>
      </c>
      <c r="C28" s="46" t="s">
        <v>132</v>
      </c>
      <c r="D28" s="82" t="s">
        <v>367</v>
      </c>
      <c r="E28" s="41" t="s">
        <v>111</v>
      </c>
      <c r="F28" s="43">
        <v>25</v>
      </c>
      <c r="G28" s="43"/>
      <c r="H28" s="43"/>
      <c r="I28" s="45" t="s">
        <v>161</v>
      </c>
      <c r="J28" s="77">
        <f t="shared" si="0"/>
        <v>25</v>
      </c>
      <c r="K28" s="47">
        <v>0</v>
      </c>
      <c r="L28" s="48">
        <f t="shared" si="1"/>
        <v>0</v>
      </c>
    </row>
    <row r="29" spans="1:12" ht="12.75">
      <c r="A29" s="70">
        <v>22</v>
      </c>
      <c r="B29" s="41" t="s">
        <v>81</v>
      </c>
      <c r="C29" s="42"/>
      <c r="D29" s="82" t="s">
        <v>368</v>
      </c>
      <c r="E29" s="41" t="s">
        <v>122</v>
      </c>
      <c r="F29" s="43">
        <v>24</v>
      </c>
      <c r="G29" s="43"/>
      <c r="H29" s="43"/>
      <c r="I29" s="19" t="s">
        <v>162</v>
      </c>
      <c r="J29" s="77">
        <f t="shared" si="0"/>
        <v>24</v>
      </c>
      <c r="K29" s="44">
        <v>24</v>
      </c>
      <c r="L29" s="40">
        <f t="shared" si="1"/>
        <v>2600</v>
      </c>
    </row>
    <row r="30" spans="1:12" ht="12.75">
      <c r="A30" s="70">
        <v>23</v>
      </c>
      <c r="B30" s="41" t="s">
        <v>81</v>
      </c>
      <c r="C30" s="42"/>
      <c r="D30" s="82" t="s">
        <v>369</v>
      </c>
      <c r="E30" s="41" t="s">
        <v>115</v>
      </c>
      <c r="F30" s="43">
        <v>33</v>
      </c>
      <c r="G30" s="43"/>
      <c r="H30" s="43"/>
      <c r="I30" s="19" t="s">
        <v>163</v>
      </c>
      <c r="J30" s="77">
        <f t="shared" si="0"/>
        <v>33</v>
      </c>
      <c r="K30" s="44">
        <v>33</v>
      </c>
      <c r="L30" s="40">
        <f t="shared" si="1"/>
        <v>3570</v>
      </c>
    </row>
    <row r="31" spans="1:12" ht="12.75">
      <c r="A31" s="70">
        <v>24</v>
      </c>
      <c r="B31" s="41" t="s">
        <v>80</v>
      </c>
      <c r="C31" s="42"/>
      <c r="D31" s="82" t="s">
        <v>370</v>
      </c>
      <c r="E31" s="41" t="s">
        <v>114</v>
      </c>
      <c r="F31" s="43">
        <v>13</v>
      </c>
      <c r="G31" s="43"/>
      <c r="H31" s="43"/>
      <c r="I31" s="19" t="s">
        <v>164</v>
      </c>
      <c r="J31" s="77">
        <f t="shared" si="0"/>
        <v>13</v>
      </c>
      <c r="K31" s="44">
        <v>13</v>
      </c>
      <c r="L31" s="40">
        <f t="shared" si="1"/>
        <v>1410</v>
      </c>
    </row>
    <row r="32" spans="1:12" ht="12.75">
      <c r="A32" s="70">
        <v>25</v>
      </c>
      <c r="B32" s="41" t="s">
        <v>78</v>
      </c>
      <c r="C32" s="42"/>
      <c r="D32" s="82" t="s">
        <v>371</v>
      </c>
      <c r="E32" s="41" t="s">
        <v>78</v>
      </c>
      <c r="F32" s="43">
        <v>18</v>
      </c>
      <c r="G32" s="43"/>
      <c r="H32" s="43"/>
      <c r="I32" s="19" t="s">
        <v>165</v>
      </c>
      <c r="J32" s="77">
        <f t="shared" si="0"/>
        <v>18</v>
      </c>
      <c r="K32" s="44">
        <v>18</v>
      </c>
      <c r="L32" s="40">
        <f t="shared" si="1"/>
        <v>1950</v>
      </c>
    </row>
    <row r="33" spans="1:12" ht="12.75">
      <c r="A33" s="70">
        <v>26</v>
      </c>
      <c r="B33" s="41" t="s">
        <v>77</v>
      </c>
      <c r="C33" s="42"/>
      <c r="D33" s="82" t="s">
        <v>372</v>
      </c>
      <c r="E33" s="41" t="s">
        <v>123</v>
      </c>
      <c r="F33" s="43">
        <v>10</v>
      </c>
      <c r="G33" s="43"/>
      <c r="H33" s="43"/>
      <c r="I33" s="45" t="s">
        <v>166</v>
      </c>
      <c r="J33" s="77">
        <f t="shared" si="0"/>
        <v>10</v>
      </c>
      <c r="K33" s="44">
        <v>10</v>
      </c>
      <c r="L33" s="40">
        <f t="shared" si="1"/>
        <v>1080</v>
      </c>
    </row>
    <row r="34" spans="1:12" ht="12.75">
      <c r="A34" s="70">
        <v>27</v>
      </c>
      <c r="B34" s="41" t="s">
        <v>80</v>
      </c>
      <c r="C34" s="42"/>
      <c r="D34" s="82" t="s">
        <v>373</v>
      </c>
      <c r="E34" s="41" t="s">
        <v>114</v>
      </c>
      <c r="F34" s="43">
        <v>267</v>
      </c>
      <c r="G34" s="43"/>
      <c r="H34" s="43"/>
      <c r="I34" s="19" t="s">
        <v>167</v>
      </c>
      <c r="J34" s="77">
        <f t="shared" si="0"/>
        <v>267</v>
      </c>
      <c r="K34" s="44">
        <v>267</v>
      </c>
      <c r="L34" s="40">
        <f t="shared" si="1"/>
        <v>28910</v>
      </c>
    </row>
    <row r="35" spans="1:12" ht="12.75">
      <c r="A35" s="70">
        <v>28</v>
      </c>
      <c r="B35" s="41" t="s">
        <v>80</v>
      </c>
      <c r="C35" s="42"/>
      <c r="D35" s="82" t="s">
        <v>374</v>
      </c>
      <c r="E35" s="41" t="s">
        <v>114</v>
      </c>
      <c r="F35" s="43">
        <v>135</v>
      </c>
      <c r="G35" s="43"/>
      <c r="H35" s="43"/>
      <c r="I35" s="19" t="s">
        <v>168</v>
      </c>
      <c r="J35" s="77">
        <f t="shared" si="0"/>
        <v>135</v>
      </c>
      <c r="K35" s="44">
        <v>135</v>
      </c>
      <c r="L35" s="40">
        <f t="shared" si="1"/>
        <v>14620</v>
      </c>
    </row>
    <row r="36" spans="1:12" ht="12.75">
      <c r="A36" s="70">
        <v>29</v>
      </c>
      <c r="B36" s="41" t="s">
        <v>77</v>
      </c>
      <c r="C36" s="42"/>
      <c r="D36" s="82" t="s">
        <v>375</v>
      </c>
      <c r="E36" s="41" t="s">
        <v>123</v>
      </c>
      <c r="F36" s="43">
        <v>12</v>
      </c>
      <c r="G36" s="43"/>
      <c r="H36" s="43"/>
      <c r="I36" s="45" t="s">
        <v>169</v>
      </c>
      <c r="J36" s="77">
        <f t="shared" si="0"/>
        <v>12</v>
      </c>
      <c r="K36" s="44">
        <v>12</v>
      </c>
      <c r="L36" s="40">
        <f t="shared" si="1"/>
        <v>1300</v>
      </c>
    </row>
    <row r="37" spans="1:12" ht="12.75">
      <c r="A37" s="70">
        <v>30</v>
      </c>
      <c r="B37" s="41" t="s">
        <v>78</v>
      </c>
      <c r="C37" s="42"/>
      <c r="D37" s="82" t="s">
        <v>376</v>
      </c>
      <c r="E37" s="41" t="s">
        <v>78</v>
      </c>
      <c r="F37" s="43">
        <v>48</v>
      </c>
      <c r="G37" s="43"/>
      <c r="H37" s="43"/>
      <c r="I37" s="19" t="s">
        <v>170</v>
      </c>
      <c r="J37" s="77">
        <f t="shared" si="0"/>
        <v>48</v>
      </c>
      <c r="K37" s="44">
        <v>48</v>
      </c>
      <c r="L37" s="40">
        <f t="shared" si="1"/>
        <v>5200</v>
      </c>
    </row>
    <row r="38" spans="1:12" ht="12.75">
      <c r="A38" s="70">
        <v>31</v>
      </c>
      <c r="B38" s="41" t="s">
        <v>78</v>
      </c>
      <c r="C38" s="42"/>
      <c r="D38" s="82" t="s">
        <v>377</v>
      </c>
      <c r="E38" s="41" t="s">
        <v>120</v>
      </c>
      <c r="F38" s="43">
        <v>45</v>
      </c>
      <c r="G38" s="43"/>
      <c r="H38" s="43"/>
      <c r="I38" s="19" t="s">
        <v>171</v>
      </c>
      <c r="J38" s="77">
        <f t="shared" si="0"/>
        <v>45</v>
      </c>
      <c r="K38" s="44">
        <v>45</v>
      </c>
      <c r="L38" s="40">
        <f t="shared" si="1"/>
        <v>4870</v>
      </c>
    </row>
    <row r="39" spans="1:12" ht="12.75">
      <c r="A39" s="70">
        <v>32</v>
      </c>
      <c r="B39" s="41" t="s">
        <v>77</v>
      </c>
      <c r="C39" s="46" t="s">
        <v>132</v>
      </c>
      <c r="D39" s="82" t="s">
        <v>378</v>
      </c>
      <c r="E39" s="41" t="s">
        <v>111</v>
      </c>
      <c r="F39" s="43">
        <v>157</v>
      </c>
      <c r="G39" s="43"/>
      <c r="H39" s="43"/>
      <c r="I39" s="45" t="s">
        <v>172</v>
      </c>
      <c r="J39" s="77">
        <f t="shared" si="0"/>
        <v>157</v>
      </c>
      <c r="K39" s="47">
        <v>0</v>
      </c>
      <c r="L39" s="48">
        <f t="shared" si="1"/>
        <v>0</v>
      </c>
    </row>
    <row r="40" spans="1:12" ht="12.75">
      <c r="A40" s="70">
        <v>33</v>
      </c>
      <c r="B40" s="41" t="s">
        <v>81</v>
      </c>
      <c r="C40" s="42"/>
      <c r="D40" s="82" t="s">
        <v>379</v>
      </c>
      <c r="E40" s="41" t="s">
        <v>122</v>
      </c>
      <c r="F40" s="43">
        <v>23</v>
      </c>
      <c r="G40" s="43"/>
      <c r="H40" s="43"/>
      <c r="I40" s="19" t="s">
        <v>173</v>
      </c>
      <c r="J40" s="77">
        <f aca="true" t="shared" si="2" ref="J40:J76">SUM(F40:G40)</f>
        <v>23</v>
      </c>
      <c r="K40" s="44">
        <v>23</v>
      </c>
      <c r="L40" s="40">
        <f aca="true" t="shared" si="3" ref="L40:L71">ROUND((($D$217/$K$217)*K40),-1)</f>
        <v>2490</v>
      </c>
    </row>
    <row r="41" spans="1:12" ht="12.75">
      <c r="A41" s="70">
        <v>34</v>
      </c>
      <c r="B41" s="41" t="s">
        <v>81</v>
      </c>
      <c r="C41" s="42"/>
      <c r="D41" s="82" t="s">
        <v>380</v>
      </c>
      <c r="E41" s="41" t="s">
        <v>115</v>
      </c>
      <c r="F41" s="43">
        <v>112</v>
      </c>
      <c r="G41" s="43"/>
      <c r="H41" s="43"/>
      <c r="I41" s="19" t="s">
        <v>174</v>
      </c>
      <c r="J41" s="77">
        <f t="shared" si="2"/>
        <v>112</v>
      </c>
      <c r="K41" s="44">
        <v>112</v>
      </c>
      <c r="L41" s="40">
        <f t="shared" si="3"/>
        <v>12130</v>
      </c>
    </row>
    <row r="42" spans="1:12" ht="12.75">
      <c r="A42" s="70">
        <v>35</v>
      </c>
      <c r="B42" s="41" t="s">
        <v>81</v>
      </c>
      <c r="C42" s="42"/>
      <c r="D42" s="82" t="s">
        <v>34</v>
      </c>
      <c r="E42" s="41" t="s">
        <v>122</v>
      </c>
      <c r="F42" s="43">
        <v>38</v>
      </c>
      <c r="G42" s="43"/>
      <c r="H42" s="43"/>
      <c r="I42" s="19" t="s">
        <v>175</v>
      </c>
      <c r="J42" s="77">
        <f t="shared" si="2"/>
        <v>38</v>
      </c>
      <c r="K42" s="44">
        <v>38</v>
      </c>
      <c r="L42" s="40">
        <f t="shared" si="3"/>
        <v>4110</v>
      </c>
    </row>
    <row r="43" spans="1:12" ht="12.75">
      <c r="A43" s="70">
        <v>36</v>
      </c>
      <c r="B43" s="41" t="s">
        <v>80</v>
      </c>
      <c r="C43" s="42"/>
      <c r="D43" s="82" t="s">
        <v>381</v>
      </c>
      <c r="E43" s="41" t="s">
        <v>114</v>
      </c>
      <c r="F43" s="43">
        <v>97</v>
      </c>
      <c r="G43" s="43"/>
      <c r="H43" s="43"/>
      <c r="I43" s="19" t="s">
        <v>176</v>
      </c>
      <c r="J43" s="77">
        <f t="shared" si="2"/>
        <v>97</v>
      </c>
      <c r="K43" s="44">
        <v>97</v>
      </c>
      <c r="L43" s="40">
        <f t="shared" si="3"/>
        <v>10500</v>
      </c>
    </row>
    <row r="44" spans="1:12" ht="12.75">
      <c r="A44" s="70">
        <v>37</v>
      </c>
      <c r="B44" s="41" t="s">
        <v>77</v>
      </c>
      <c r="C44" s="42"/>
      <c r="D44" s="82" t="s">
        <v>49</v>
      </c>
      <c r="E44" s="41" t="s">
        <v>117</v>
      </c>
      <c r="F44" s="43">
        <v>19</v>
      </c>
      <c r="G44" s="43"/>
      <c r="H44" s="43"/>
      <c r="I44" s="45" t="s">
        <v>177</v>
      </c>
      <c r="J44" s="77">
        <f t="shared" si="2"/>
        <v>19</v>
      </c>
      <c r="K44" s="44">
        <v>19</v>
      </c>
      <c r="L44" s="40">
        <f t="shared" si="3"/>
        <v>2060</v>
      </c>
    </row>
    <row r="45" spans="1:12" ht="12.75" customHeight="1">
      <c r="A45" s="70">
        <v>38</v>
      </c>
      <c r="B45" s="41" t="s">
        <v>78</v>
      </c>
      <c r="C45" s="46" t="s">
        <v>133</v>
      </c>
      <c r="D45" s="82" t="s">
        <v>3</v>
      </c>
      <c r="E45" s="41" t="s">
        <v>78</v>
      </c>
      <c r="F45" s="43">
        <v>277</v>
      </c>
      <c r="G45" s="43"/>
      <c r="H45" s="43"/>
      <c r="I45" s="19" t="s">
        <v>178</v>
      </c>
      <c r="J45" s="77">
        <f t="shared" si="2"/>
        <v>277</v>
      </c>
      <c r="K45" s="47">
        <v>0</v>
      </c>
      <c r="L45" s="48">
        <f t="shared" si="3"/>
        <v>0</v>
      </c>
    </row>
    <row r="46" spans="1:12" ht="12.75">
      <c r="A46" s="70">
        <v>39</v>
      </c>
      <c r="B46" s="41" t="s">
        <v>78</v>
      </c>
      <c r="C46" s="42"/>
      <c r="D46" s="82" t="s">
        <v>4</v>
      </c>
      <c r="E46" s="41" t="s">
        <v>78</v>
      </c>
      <c r="F46" s="43">
        <v>194</v>
      </c>
      <c r="G46" s="43"/>
      <c r="H46" s="43"/>
      <c r="I46" s="19" t="s">
        <v>179</v>
      </c>
      <c r="J46" s="77">
        <f t="shared" si="2"/>
        <v>194</v>
      </c>
      <c r="K46" s="44">
        <v>194</v>
      </c>
      <c r="L46" s="40">
        <f t="shared" si="3"/>
        <v>21010</v>
      </c>
    </row>
    <row r="47" spans="1:12" ht="12.75">
      <c r="A47" s="70">
        <v>40</v>
      </c>
      <c r="B47" s="41" t="s">
        <v>77</v>
      </c>
      <c r="C47" s="42"/>
      <c r="D47" s="82" t="s">
        <v>382</v>
      </c>
      <c r="E47" s="41" t="s">
        <v>77</v>
      </c>
      <c r="F47" s="43">
        <v>52</v>
      </c>
      <c r="G47" s="43"/>
      <c r="H47" s="43"/>
      <c r="I47" s="45" t="s">
        <v>180</v>
      </c>
      <c r="J47" s="77">
        <f t="shared" si="2"/>
        <v>52</v>
      </c>
      <c r="K47" s="44">
        <v>52</v>
      </c>
      <c r="L47" s="40">
        <f t="shared" si="3"/>
        <v>5630</v>
      </c>
    </row>
    <row r="48" spans="1:12" ht="12.75">
      <c r="A48" s="70">
        <v>41</v>
      </c>
      <c r="B48" s="41" t="s">
        <v>81</v>
      </c>
      <c r="C48" s="42"/>
      <c r="D48" s="82" t="s">
        <v>66</v>
      </c>
      <c r="E48" s="41" t="s">
        <v>116</v>
      </c>
      <c r="F48" s="43">
        <v>27</v>
      </c>
      <c r="G48" s="43"/>
      <c r="H48" s="43"/>
      <c r="I48" s="19" t="s">
        <v>181</v>
      </c>
      <c r="J48" s="77">
        <f t="shared" si="2"/>
        <v>27</v>
      </c>
      <c r="K48" s="44">
        <v>27</v>
      </c>
      <c r="L48" s="40">
        <f t="shared" si="3"/>
        <v>2920</v>
      </c>
    </row>
    <row r="49" spans="1:12" ht="12.75">
      <c r="A49" s="70">
        <v>42</v>
      </c>
      <c r="B49" s="41" t="s">
        <v>78</v>
      </c>
      <c r="C49" s="42"/>
      <c r="D49" s="82" t="s">
        <v>5</v>
      </c>
      <c r="E49" s="41" t="s">
        <v>78</v>
      </c>
      <c r="F49" s="43">
        <v>123</v>
      </c>
      <c r="G49" s="43"/>
      <c r="H49" s="43"/>
      <c r="I49" s="19" t="s">
        <v>182</v>
      </c>
      <c r="J49" s="77">
        <f t="shared" si="2"/>
        <v>123</v>
      </c>
      <c r="K49" s="44">
        <v>123</v>
      </c>
      <c r="L49" s="40">
        <f t="shared" si="3"/>
        <v>13320</v>
      </c>
    </row>
    <row r="50" spans="1:12" ht="12.75" customHeight="1">
      <c r="A50" s="70">
        <v>43</v>
      </c>
      <c r="B50" s="41" t="s">
        <v>78</v>
      </c>
      <c r="C50" s="49" t="s">
        <v>139</v>
      </c>
      <c r="D50" s="82" t="s">
        <v>2</v>
      </c>
      <c r="E50" s="41" t="s">
        <v>78</v>
      </c>
      <c r="F50" s="43">
        <v>2037</v>
      </c>
      <c r="G50" s="43">
        <v>45</v>
      </c>
      <c r="H50" s="43"/>
      <c r="I50" s="19" t="s">
        <v>183</v>
      </c>
      <c r="J50" s="77">
        <f t="shared" si="2"/>
        <v>2082</v>
      </c>
      <c r="K50" s="50">
        <v>0</v>
      </c>
      <c r="L50" s="51">
        <f t="shared" si="3"/>
        <v>0</v>
      </c>
    </row>
    <row r="51" spans="1:12" ht="12.75">
      <c r="A51" s="70">
        <v>44</v>
      </c>
      <c r="B51" s="41" t="s">
        <v>78</v>
      </c>
      <c r="C51" s="42"/>
      <c r="D51" s="82" t="s">
        <v>383</v>
      </c>
      <c r="E51" s="41" t="s">
        <v>78</v>
      </c>
      <c r="F51" s="43">
        <v>114</v>
      </c>
      <c r="G51" s="43"/>
      <c r="H51" s="43"/>
      <c r="I51" s="19" t="s">
        <v>184</v>
      </c>
      <c r="J51" s="77">
        <f t="shared" si="2"/>
        <v>114</v>
      </c>
      <c r="K51" s="44">
        <v>114</v>
      </c>
      <c r="L51" s="40">
        <f t="shared" si="3"/>
        <v>12340</v>
      </c>
    </row>
    <row r="52" spans="1:12" ht="12.75">
      <c r="A52" s="70">
        <v>45</v>
      </c>
      <c r="B52" s="41" t="s">
        <v>77</v>
      </c>
      <c r="C52" s="42"/>
      <c r="D52" s="82" t="s">
        <v>384</v>
      </c>
      <c r="E52" s="41" t="s">
        <v>77</v>
      </c>
      <c r="F52" s="43">
        <v>142</v>
      </c>
      <c r="G52" s="43"/>
      <c r="H52" s="43"/>
      <c r="I52" s="45" t="s">
        <v>185</v>
      </c>
      <c r="J52" s="77">
        <f t="shared" si="2"/>
        <v>142</v>
      </c>
      <c r="K52" s="44">
        <v>142</v>
      </c>
      <c r="L52" s="40">
        <f t="shared" si="3"/>
        <v>15380</v>
      </c>
    </row>
    <row r="53" spans="1:12" ht="12.75">
      <c r="A53" s="70">
        <v>46</v>
      </c>
      <c r="B53" s="41" t="s">
        <v>81</v>
      </c>
      <c r="C53" s="42"/>
      <c r="D53" s="82" t="s">
        <v>385</v>
      </c>
      <c r="E53" s="41" t="s">
        <v>122</v>
      </c>
      <c r="F53" s="43">
        <v>26</v>
      </c>
      <c r="G53" s="43"/>
      <c r="H53" s="43"/>
      <c r="I53" s="19" t="s">
        <v>186</v>
      </c>
      <c r="J53" s="77">
        <f t="shared" si="2"/>
        <v>26</v>
      </c>
      <c r="K53" s="44">
        <v>26</v>
      </c>
      <c r="L53" s="40">
        <f t="shared" si="3"/>
        <v>2820</v>
      </c>
    </row>
    <row r="54" spans="1:12" ht="12.75">
      <c r="A54" s="70">
        <v>47</v>
      </c>
      <c r="B54" s="41" t="s">
        <v>77</v>
      </c>
      <c r="C54" s="42"/>
      <c r="D54" s="82" t="s">
        <v>70</v>
      </c>
      <c r="E54" s="41" t="s">
        <v>123</v>
      </c>
      <c r="F54" s="43">
        <v>21</v>
      </c>
      <c r="G54" s="43"/>
      <c r="H54" s="43"/>
      <c r="I54" s="45" t="s">
        <v>187</v>
      </c>
      <c r="J54" s="77">
        <f t="shared" si="2"/>
        <v>21</v>
      </c>
      <c r="K54" s="44">
        <v>21</v>
      </c>
      <c r="L54" s="40">
        <f t="shared" si="3"/>
        <v>2270</v>
      </c>
    </row>
    <row r="55" spans="1:12" ht="12.75">
      <c r="A55" s="70">
        <v>48</v>
      </c>
      <c r="B55" s="41" t="s">
        <v>78</v>
      </c>
      <c r="C55" s="42"/>
      <c r="D55" s="82" t="s">
        <v>386</v>
      </c>
      <c r="E55" s="41" t="s">
        <v>120</v>
      </c>
      <c r="F55" s="43">
        <v>30</v>
      </c>
      <c r="G55" s="43"/>
      <c r="H55" s="43"/>
      <c r="I55" s="19" t="s">
        <v>188</v>
      </c>
      <c r="J55" s="77">
        <f t="shared" si="2"/>
        <v>30</v>
      </c>
      <c r="K55" s="44">
        <v>30</v>
      </c>
      <c r="L55" s="40">
        <f t="shared" si="3"/>
        <v>3250</v>
      </c>
    </row>
    <row r="56" spans="1:12" ht="12.75">
      <c r="A56" s="70">
        <v>49</v>
      </c>
      <c r="B56" s="41" t="s">
        <v>80</v>
      </c>
      <c r="C56" s="42"/>
      <c r="D56" s="82" t="s">
        <v>387</v>
      </c>
      <c r="E56" s="41" t="s">
        <v>114</v>
      </c>
      <c r="F56" s="43">
        <v>42</v>
      </c>
      <c r="G56" s="43"/>
      <c r="H56" s="43"/>
      <c r="I56" s="19" t="s">
        <v>189</v>
      </c>
      <c r="J56" s="77">
        <f t="shared" si="2"/>
        <v>42</v>
      </c>
      <c r="K56" s="44">
        <v>42</v>
      </c>
      <c r="L56" s="40">
        <f t="shared" si="3"/>
        <v>4550</v>
      </c>
    </row>
    <row r="57" spans="1:12" ht="12.75">
      <c r="A57" s="70">
        <v>50</v>
      </c>
      <c r="B57" s="41" t="s">
        <v>79</v>
      </c>
      <c r="C57" s="42"/>
      <c r="D57" s="82" t="s">
        <v>23</v>
      </c>
      <c r="E57" s="41" t="s">
        <v>119</v>
      </c>
      <c r="F57" s="43">
        <v>164</v>
      </c>
      <c r="G57" s="43"/>
      <c r="H57" s="43"/>
      <c r="I57" s="19" t="s">
        <v>190</v>
      </c>
      <c r="J57" s="77">
        <f t="shared" si="2"/>
        <v>164</v>
      </c>
      <c r="K57" s="44">
        <v>164</v>
      </c>
      <c r="L57" s="40">
        <f t="shared" si="3"/>
        <v>17760</v>
      </c>
    </row>
    <row r="58" spans="1:12" ht="12.75">
      <c r="A58" s="70">
        <v>51</v>
      </c>
      <c r="B58" s="41" t="s">
        <v>80</v>
      </c>
      <c r="C58" s="42"/>
      <c r="D58" s="82" t="s">
        <v>388</v>
      </c>
      <c r="E58" s="41" t="s">
        <v>114</v>
      </c>
      <c r="F58" s="43">
        <v>23</v>
      </c>
      <c r="G58" s="43"/>
      <c r="H58" s="43"/>
      <c r="I58" s="19" t="s">
        <v>191</v>
      </c>
      <c r="J58" s="77">
        <f t="shared" si="2"/>
        <v>23</v>
      </c>
      <c r="K58" s="44">
        <v>23</v>
      </c>
      <c r="L58" s="40">
        <f t="shared" si="3"/>
        <v>2490</v>
      </c>
    </row>
    <row r="59" spans="1:12" ht="12.75">
      <c r="A59" s="70">
        <v>52</v>
      </c>
      <c r="B59" s="41" t="s">
        <v>79</v>
      </c>
      <c r="C59" s="42"/>
      <c r="D59" s="82" t="s">
        <v>22</v>
      </c>
      <c r="E59" s="41" t="s">
        <v>119</v>
      </c>
      <c r="F59" s="43">
        <v>90</v>
      </c>
      <c r="G59" s="43"/>
      <c r="H59" s="43"/>
      <c r="I59" s="19" t="s">
        <v>192</v>
      </c>
      <c r="J59" s="77">
        <f t="shared" si="2"/>
        <v>90</v>
      </c>
      <c r="K59" s="44">
        <v>90</v>
      </c>
      <c r="L59" s="40">
        <f t="shared" si="3"/>
        <v>9750</v>
      </c>
    </row>
    <row r="60" spans="1:12" ht="12.75">
      <c r="A60" s="70">
        <v>53</v>
      </c>
      <c r="B60" s="41" t="s">
        <v>81</v>
      </c>
      <c r="C60" s="42"/>
      <c r="D60" s="82" t="s">
        <v>35</v>
      </c>
      <c r="E60" s="41" t="s">
        <v>122</v>
      </c>
      <c r="F60" s="43">
        <v>262</v>
      </c>
      <c r="G60" s="43"/>
      <c r="H60" s="43"/>
      <c r="I60" s="19" t="s">
        <v>193</v>
      </c>
      <c r="J60" s="77">
        <f t="shared" si="2"/>
        <v>262</v>
      </c>
      <c r="K60" s="44">
        <v>262</v>
      </c>
      <c r="L60" s="40">
        <f t="shared" si="3"/>
        <v>28370</v>
      </c>
    </row>
    <row r="61" spans="1:12" ht="12.75">
      <c r="A61" s="70">
        <v>54</v>
      </c>
      <c r="B61" s="41" t="s">
        <v>79</v>
      </c>
      <c r="C61" s="42"/>
      <c r="D61" s="82" t="s">
        <v>24</v>
      </c>
      <c r="E61" s="41" t="s">
        <v>112</v>
      </c>
      <c r="F61" s="43">
        <v>1095</v>
      </c>
      <c r="G61" s="43">
        <v>16</v>
      </c>
      <c r="H61" s="43"/>
      <c r="I61" s="19" t="s">
        <v>194</v>
      </c>
      <c r="J61" s="77">
        <f t="shared" si="2"/>
        <v>1111</v>
      </c>
      <c r="K61" s="44">
        <v>1111</v>
      </c>
      <c r="L61" s="40">
        <f t="shared" si="3"/>
        <v>120300</v>
      </c>
    </row>
    <row r="62" spans="1:12" ht="12.75">
      <c r="A62" s="70">
        <v>55</v>
      </c>
      <c r="B62" s="41" t="s">
        <v>78</v>
      </c>
      <c r="C62" s="46" t="s">
        <v>134</v>
      </c>
      <c r="D62" s="82" t="s">
        <v>1</v>
      </c>
      <c r="E62" s="41" t="s">
        <v>113</v>
      </c>
      <c r="F62" s="43">
        <v>927</v>
      </c>
      <c r="G62" s="43"/>
      <c r="H62" s="43"/>
      <c r="I62" s="52" t="s">
        <v>346</v>
      </c>
      <c r="J62" s="77">
        <f t="shared" si="2"/>
        <v>927</v>
      </c>
      <c r="K62" s="47">
        <v>0</v>
      </c>
      <c r="L62" s="48">
        <f t="shared" si="3"/>
        <v>0</v>
      </c>
    </row>
    <row r="63" spans="1:12" ht="12.75">
      <c r="A63" s="70">
        <v>56</v>
      </c>
      <c r="B63" s="41" t="s">
        <v>81</v>
      </c>
      <c r="C63" s="42"/>
      <c r="D63" s="82" t="s">
        <v>389</v>
      </c>
      <c r="E63" s="41" t="s">
        <v>115</v>
      </c>
      <c r="F63" s="43">
        <v>21</v>
      </c>
      <c r="G63" s="43"/>
      <c r="H63" s="43"/>
      <c r="I63" s="19" t="s">
        <v>195</v>
      </c>
      <c r="J63" s="77">
        <f t="shared" si="2"/>
        <v>21</v>
      </c>
      <c r="K63" s="44">
        <v>21</v>
      </c>
      <c r="L63" s="40">
        <f t="shared" si="3"/>
        <v>2270</v>
      </c>
    </row>
    <row r="64" spans="1:12" ht="12.75">
      <c r="A64" s="70">
        <v>57</v>
      </c>
      <c r="B64" s="41" t="s">
        <v>80</v>
      </c>
      <c r="C64" s="42"/>
      <c r="D64" s="82" t="s">
        <v>390</v>
      </c>
      <c r="E64" s="41" t="s">
        <v>114</v>
      </c>
      <c r="F64" s="43">
        <v>19</v>
      </c>
      <c r="G64" s="43"/>
      <c r="H64" s="43"/>
      <c r="I64" s="19" t="s">
        <v>196</v>
      </c>
      <c r="J64" s="77">
        <f t="shared" si="2"/>
        <v>19</v>
      </c>
      <c r="K64" s="44">
        <v>19</v>
      </c>
      <c r="L64" s="40">
        <f t="shared" si="3"/>
        <v>2060</v>
      </c>
    </row>
    <row r="65" spans="1:12" ht="12.75">
      <c r="A65" s="70">
        <v>58</v>
      </c>
      <c r="B65" s="41" t="s">
        <v>81</v>
      </c>
      <c r="C65" s="42"/>
      <c r="D65" s="82" t="s">
        <v>36</v>
      </c>
      <c r="E65" s="41" t="s">
        <v>122</v>
      </c>
      <c r="F65" s="43">
        <v>390</v>
      </c>
      <c r="G65" s="43"/>
      <c r="H65" s="43"/>
      <c r="I65" s="19" t="s">
        <v>197</v>
      </c>
      <c r="J65" s="77">
        <f t="shared" si="2"/>
        <v>390</v>
      </c>
      <c r="K65" s="44">
        <v>390</v>
      </c>
      <c r="L65" s="40">
        <f t="shared" si="3"/>
        <v>42230</v>
      </c>
    </row>
    <row r="66" spans="1:12" ht="12.75">
      <c r="A66" s="70">
        <v>59</v>
      </c>
      <c r="B66" s="41" t="s">
        <v>81</v>
      </c>
      <c r="C66" s="42"/>
      <c r="D66" s="82" t="s">
        <v>37</v>
      </c>
      <c r="E66" s="41" t="s">
        <v>115</v>
      </c>
      <c r="F66" s="43">
        <v>528</v>
      </c>
      <c r="G66" s="43"/>
      <c r="H66" s="43"/>
      <c r="I66" s="19" t="s">
        <v>198</v>
      </c>
      <c r="J66" s="77">
        <f t="shared" si="2"/>
        <v>528</v>
      </c>
      <c r="K66" s="44">
        <v>528</v>
      </c>
      <c r="L66" s="40">
        <f t="shared" si="3"/>
        <v>57170</v>
      </c>
    </row>
    <row r="67" spans="1:12" ht="12.75">
      <c r="A67" s="70">
        <v>60</v>
      </c>
      <c r="B67" s="41" t="s">
        <v>80</v>
      </c>
      <c r="C67" s="46" t="s">
        <v>135</v>
      </c>
      <c r="D67" s="82" t="s">
        <v>15</v>
      </c>
      <c r="E67" s="41" t="s">
        <v>114</v>
      </c>
      <c r="F67" s="43">
        <v>3733</v>
      </c>
      <c r="G67" s="43">
        <v>317</v>
      </c>
      <c r="H67" s="43"/>
      <c r="I67" s="19" t="s">
        <v>199</v>
      </c>
      <c r="J67" s="77">
        <f t="shared" si="2"/>
        <v>4050</v>
      </c>
      <c r="K67" s="47">
        <v>0</v>
      </c>
      <c r="L67" s="48">
        <f t="shared" si="3"/>
        <v>0</v>
      </c>
    </row>
    <row r="68" spans="1:12" ht="12.75">
      <c r="A68" s="70">
        <v>61</v>
      </c>
      <c r="B68" s="41" t="s">
        <v>77</v>
      </c>
      <c r="C68" s="46" t="s">
        <v>132</v>
      </c>
      <c r="D68" s="82" t="s">
        <v>391</v>
      </c>
      <c r="E68" s="41" t="s">
        <v>117</v>
      </c>
      <c r="F68" s="43">
        <v>172</v>
      </c>
      <c r="G68" s="43"/>
      <c r="H68" s="43"/>
      <c r="I68" s="45" t="s">
        <v>200</v>
      </c>
      <c r="J68" s="77">
        <f t="shared" si="2"/>
        <v>172</v>
      </c>
      <c r="K68" s="47">
        <v>0</v>
      </c>
      <c r="L68" s="48">
        <f t="shared" si="3"/>
        <v>0</v>
      </c>
    </row>
    <row r="69" spans="1:12" ht="12.75">
      <c r="A69" s="70">
        <v>62</v>
      </c>
      <c r="B69" s="41" t="s">
        <v>79</v>
      </c>
      <c r="C69" s="42"/>
      <c r="D69" s="82" t="s">
        <v>392</v>
      </c>
      <c r="E69" s="41" t="s">
        <v>112</v>
      </c>
      <c r="F69" s="43">
        <v>51</v>
      </c>
      <c r="G69" s="43"/>
      <c r="H69" s="43"/>
      <c r="I69" s="19" t="s">
        <v>201</v>
      </c>
      <c r="J69" s="77">
        <f t="shared" si="2"/>
        <v>51</v>
      </c>
      <c r="K69" s="44">
        <v>51</v>
      </c>
      <c r="L69" s="40">
        <f t="shared" si="3"/>
        <v>5520</v>
      </c>
    </row>
    <row r="70" spans="1:12" ht="12.75">
      <c r="A70" s="70">
        <v>63</v>
      </c>
      <c r="B70" s="41" t="s">
        <v>80</v>
      </c>
      <c r="C70" s="42"/>
      <c r="D70" s="82" t="s">
        <v>393</v>
      </c>
      <c r="E70" s="41" t="s">
        <v>114</v>
      </c>
      <c r="F70" s="43">
        <v>10</v>
      </c>
      <c r="G70" s="43"/>
      <c r="H70" s="43"/>
      <c r="I70" s="19" t="s">
        <v>202</v>
      </c>
      <c r="J70" s="77">
        <f t="shared" si="2"/>
        <v>10</v>
      </c>
      <c r="K70" s="44">
        <v>10</v>
      </c>
      <c r="L70" s="40">
        <f t="shared" si="3"/>
        <v>1080</v>
      </c>
    </row>
    <row r="71" spans="1:12" ht="12.75">
      <c r="A71" s="70">
        <v>64</v>
      </c>
      <c r="B71" s="41" t="s">
        <v>79</v>
      </c>
      <c r="C71" s="42"/>
      <c r="D71" s="82" t="s">
        <v>25</v>
      </c>
      <c r="E71" s="41" t="s">
        <v>119</v>
      </c>
      <c r="F71" s="43">
        <v>425</v>
      </c>
      <c r="G71" s="43"/>
      <c r="H71" s="43"/>
      <c r="I71" s="19" t="s">
        <v>203</v>
      </c>
      <c r="J71" s="77">
        <f t="shared" si="2"/>
        <v>425</v>
      </c>
      <c r="K71" s="44">
        <v>425</v>
      </c>
      <c r="L71" s="40">
        <f t="shared" si="3"/>
        <v>46020</v>
      </c>
    </row>
    <row r="72" spans="1:12" ht="12.75">
      <c r="A72" s="70">
        <v>65</v>
      </c>
      <c r="B72" s="41" t="s">
        <v>80</v>
      </c>
      <c r="C72" s="42"/>
      <c r="D72" s="82" t="s">
        <v>394</v>
      </c>
      <c r="E72" s="41" t="s">
        <v>114</v>
      </c>
      <c r="F72" s="43">
        <v>167</v>
      </c>
      <c r="G72" s="43"/>
      <c r="H72" s="43"/>
      <c r="I72" s="19" t="s">
        <v>204</v>
      </c>
      <c r="J72" s="77">
        <f t="shared" si="2"/>
        <v>167</v>
      </c>
      <c r="K72" s="44">
        <v>167</v>
      </c>
      <c r="L72" s="40">
        <f aca="true" t="shared" si="4" ref="L72:L103">ROUND((($D$217/$K$217)*K72),-1)</f>
        <v>18080</v>
      </c>
    </row>
    <row r="73" spans="1:12" ht="12.75">
      <c r="A73" s="70">
        <v>66</v>
      </c>
      <c r="B73" s="41" t="s">
        <v>81</v>
      </c>
      <c r="C73" s="42"/>
      <c r="D73" s="82" t="s">
        <v>395</v>
      </c>
      <c r="E73" s="41" t="s">
        <v>114</v>
      </c>
      <c r="F73" s="43">
        <v>128</v>
      </c>
      <c r="G73" s="43"/>
      <c r="H73" s="43"/>
      <c r="I73" s="20" t="s">
        <v>205</v>
      </c>
      <c r="J73" s="77">
        <f t="shared" si="2"/>
        <v>128</v>
      </c>
      <c r="K73" s="44">
        <v>128</v>
      </c>
      <c r="L73" s="40">
        <f t="shared" si="4"/>
        <v>13860</v>
      </c>
    </row>
    <row r="74" spans="1:12" ht="12.75">
      <c r="A74" s="70">
        <v>67</v>
      </c>
      <c r="B74" s="41" t="s">
        <v>81</v>
      </c>
      <c r="C74" s="42"/>
      <c r="D74" s="82" t="s">
        <v>396</v>
      </c>
      <c r="E74" s="41" t="s">
        <v>122</v>
      </c>
      <c r="F74" s="43">
        <v>11</v>
      </c>
      <c r="G74" s="43"/>
      <c r="H74" s="43"/>
      <c r="I74" s="19" t="s">
        <v>206</v>
      </c>
      <c r="J74" s="77">
        <f t="shared" si="2"/>
        <v>11</v>
      </c>
      <c r="K74" s="44">
        <v>11</v>
      </c>
      <c r="L74" s="40">
        <f t="shared" si="4"/>
        <v>1190</v>
      </c>
    </row>
    <row r="75" spans="1:12" ht="12.75">
      <c r="A75" s="70">
        <v>68</v>
      </c>
      <c r="B75" s="41" t="s">
        <v>81</v>
      </c>
      <c r="C75" s="42"/>
      <c r="D75" s="82" t="s">
        <v>397</v>
      </c>
      <c r="E75" s="41" t="s">
        <v>122</v>
      </c>
      <c r="F75" s="43">
        <v>17</v>
      </c>
      <c r="G75" s="43"/>
      <c r="H75" s="43"/>
      <c r="I75" s="19" t="s">
        <v>207</v>
      </c>
      <c r="J75" s="77">
        <f t="shared" si="2"/>
        <v>17</v>
      </c>
      <c r="K75" s="44">
        <v>17</v>
      </c>
      <c r="L75" s="40">
        <f t="shared" si="4"/>
        <v>1840</v>
      </c>
    </row>
    <row r="76" spans="1:12" ht="12.75">
      <c r="A76" s="70">
        <v>69</v>
      </c>
      <c r="B76" s="41" t="s">
        <v>80</v>
      </c>
      <c r="C76" s="42"/>
      <c r="D76" s="82" t="s">
        <v>398</v>
      </c>
      <c r="E76" s="41" t="s">
        <v>114</v>
      </c>
      <c r="F76" s="43">
        <v>30</v>
      </c>
      <c r="G76" s="43"/>
      <c r="H76" s="43"/>
      <c r="I76" s="19" t="s">
        <v>208</v>
      </c>
      <c r="J76" s="77">
        <f t="shared" si="2"/>
        <v>30</v>
      </c>
      <c r="K76" s="44">
        <v>30</v>
      </c>
      <c r="L76" s="40">
        <f t="shared" si="4"/>
        <v>3250</v>
      </c>
    </row>
    <row r="77" spans="1:12" ht="12.75">
      <c r="A77" s="70">
        <v>70</v>
      </c>
      <c r="B77" s="41" t="s">
        <v>79</v>
      </c>
      <c r="C77" s="42"/>
      <c r="D77" s="82" t="s">
        <v>399</v>
      </c>
      <c r="E77" s="41" t="s">
        <v>119</v>
      </c>
      <c r="F77" s="43">
        <v>137</v>
      </c>
      <c r="G77" s="43"/>
      <c r="H77" s="43">
        <v>2</v>
      </c>
      <c r="I77" s="19" t="s">
        <v>209</v>
      </c>
      <c r="J77" s="77">
        <f>SUM(F77:H77)</f>
        <v>139</v>
      </c>
      <c r="K77" s="44">
        <v>139</v>
      </c>
      <c r="L77" s="40">
        <f t="shared" si="4"/>
        <v>15050</v>
      </c>
    </row>
    <row r="78" spans="1:12" ht="12.75">
      <c r="A78" s="70">
        <v>71</v>
      </c>
      <c r="B78" s="41" t="s">
        <v>81</v>
      </c>
      <c r="C78" s="42"/>
      <c r="D78" s="82" t="s">
        <v>400</v>
      </c>
      <c r="E78" s="41" t="s">
        <v>122</v>
      </c>
      <c r="F78" s="43">
        <v>13</v>
      </c>
      <c r="G78" s="43"/>
      <c r="H78" s="43"/>
      <c r="I78" s="19" t="s">
        <v>210</v>
      </c>
      <c r="J78" s="77">
        <f aca="true" t="shared" si="5" ref="J78:J103">SUM(F78:G78)</f>
        <v>13</v>
      </c>
      <c r="K78" s="44">
        <v>13</v>
      </c>
      <c r="L78" s="40">
        <f t="shared" si="4"/>
        <v>1410</v>
      </c>
    </row>
    <row r="79" spans="1:12" ht="12.75">
      <c r="A79" s="70">
        <v>72</v>
      </c>
      <c r="B79" s="41" t="s">
        <v>80</v>
      </c>
      <c r="C79" s="42"/>
      <c r="D79" s="82" t="s">
        <v>401</v>
      </c>
      <c r="E79" s="41" t="s">
        <v>114</v>
      </c>
      <c r="F79" s="43">
        <v>13</v>
      </c>
      <c r="G79" s="43"/>
      <c r="H79" s="43"/>
      <c r="I79" s="19" t="s">
        <v>211</v>
      </c>
      <c r="J79" s="77">
        <f t="shared" si="5"/>
        <v>13</v>
      </c>
      <c r="K79" s="44">
        <v>13</v>
      </c>
      <c r="L79" s="40">
        <f t="shared" si="4"/>
        <v>1410</v>
      </c>
    </row>
    <row r="80" spans="1:12" ht="12.75">
      <c r="A80" s="70">
        <v>73</v>
      </c>
      <c r="B80" s="41" t="s">
        <v>78</v>
      </c>
      <c r="C80" s="42"/>
      <c r="D80" s="82" t="s">
        <v>402</v>
      </c>
      <c r="E80" s="41" t="s">
        <v>120</v>
      </c>
      <c r="F80" s="43">
        <v>20</v>
      </c>
      <c r="G80" s="43"/>
      <c r="H80" s="43"/>
      <c r="I80" s="19" t="s">
        <v>212</v>
      </c>
      <c r="J80" s="77">
        <f t="shared" si="5"/>
        <v>20</v>
      </c>
      <c r="K80" s="44">
        <v>20</v>
      </c>
      <c r="L80" s="40">
        <f t="shared" si="4"/>
        <v>2170</v>
      </c>
    </row>
    <row r="81" spans="1:12" ht="12.75">
      <c r="A81" s="70">
        <v>74</v>
      </c>
      <c r="B81" s="41" t="s">
        <v>80</v>
      </c>
      <c r="C81" s="42"/>
      <c r="D81" s="82" t="s">
        <v>403</v>
      </c>
      <c r="E81" s="41" t="s">
        <v>121</v>
      </c>
      <c r="F81" s="43">
        <v>20</v>
      </c>
      <c r="G81" s="43"/>
      <c r="H81" s="43"/>
      <c r="I81" s="19" t="s">
        <v>213</v>
      </c>
      <c r="J81" s="77">
        <f t="shared" si="5"/>
        <v>20</v>
      </c>
      <c r="K81" s="44">
        <v>20</v>
      </c>
      <c r="L81" s="40">
        <f t="shared" si="4"/>
        <v>2170</v>
      </c>
    </row>
    <row r="82" spans="1:12" ht="12.75">
      <c r="A82" s="70">
        <v>75</v>
      </c>
      <c r="B82" s="41" t="s">
        <v>81</v>
      </c>
      <c r="C82" s="42"/>
      <c r="D82" s="82" t="s">
        <v>404</v>
      </c>
      <c r="E82" s="41" t="s">
        <v>116</v>
      </c>
      <c r="F82" s="43">
        <v>40</v>
      </c>
      <c r="G82" s="43"/>
      <c r="H82" s="43"/>
      <c r="I82" s="20" t="s">
        <v>214</v>
      </c>
      <c r="J82" s="77">
        <f t="shared" si="5"/>
        <v>40</v>
      </c>
      <c r="K82" s="44">
        <v>40</v>
      </c>
      <c r="L82" s="40">
        <f t="shared" si="4"/>
        <v>4330</v>
      </c>
    </row>
    <row r="83" spans="1:12" ht="12.75">
      <c r="A83" s="70">
        <v>76</v>
      </c>
      <c r="B83" s="41" t="s">
        <v>78</v>
      </c>
      <c r="C83" s="42"/>
      <c r="D83" s="82" t="s">
        <v>405</v>
      </c>
      <c r="E83" s="41" t="s">
        <v>78</v>
      </c>
      <c r="F83" s="43">
        <v>12</v>
      </c>
      <c r="G83" s="43"/>
      <c r="H83" s="43"/>
      <c r="I83" s="19" t="s">
        <v>215</v>
      </c>
      <c r="J83" s="77">
        <f t="shared" si="5"/>
        <v>12</v>
      </c>
      <c r="K83" s="44">
        <v>12</v>
      </c>
      <c r="L83" s="40">
        <f t="shared" si="4"/>
        <v>1300</v>
      </c>
    </row>
    <row r="84" spans="1:12" ht="12.75">
      <c r="A84" s="70">
        <v>77</v>
      </c>
      <c r="B84" s="41" t="s">
        <v>78</v>
      </c>
      <c r="C84" s="42"/>
      <c r="D84" s="82" t="s">
        <v>6</v>
      </c>
      <c r="E84" s="41" t="s">
        <v>113</v>
      </c>
      <c r="F84" s="43">
        <v>194</v>
      </c>
      <c r="G84" s="43"/>
      <c r="H84" s="43"/>
      <c r="I84" s="19" t="s">
        <v>216</v>
      </c>
      <c r="J84" s="77">
        <f t="shared" si="5"/>
        <v>194</v>
      </c>
      <c r="K84" s="44">
        <v>194</v>
      </c>
      <c r="L84" s="40">
        <f t="shared" si="4"/>
        <v>21010</v>
      </c>
    </row>
    <row r="85" spans="1:12" ht="12.75">
      <c r="A85" s="70">
        <v>78</v>
      </c>
      <c r="B85" s="41" t="s">
        <v>77</v>
      </c>
      <c r="C85" s="42"/>
      <c r="D85" s="82" t="s">
        <v>406</v>
      </c>
      <c r="E85" s="41" t="s">
        <v>117</v>
      </c>
      <c r="F85" s="43">
        <v>25</v>
      </c>
      <c r="G85" s="43"/>
      <c r="H85" s="43"/>
      <c r="I85" s="45" t="s">
        <v>217</v>
      </c>
      <c r="J85" s="77">
        <f t="shared" si="5"/>
        <v>25</v>
      </c>
      <c r="K85" s="44">
        <v>25</v>
      </c>
      <c r="L85" s="40">
        <f t="shared" si="4"/>
        <v>2710</v>
      </c>
    </row>
    <row r="86" spans="1:12" ht="12.75">
      <c r="A86" s="70">
        <v>79</v>
      </c>
      <c r="B86" s="41" t="s">
        <v>77</v>
      </c>
      <c r="C86" s="42"/>
      <c r="D86" s="82" t="s">
        <v>407</v>
      </c>
      <c r="E86" s="41" t="s">
        <v>117</v>
      </c>
      <c r="F86" s="43">
        <v>19</v>
      </c>
      <c r="G86" s="43"/>
      <c r="H86" s="43"/>
      <c r="I86" s="45" t="s">
        <v>218</v>
      </c>
      <c r="J86" s="77">
        <f t="shared" si="5"/>
        <v>19</v>
      </c>
      <c r="K86" s="44">
        <v>19</v>
      </c>
      <c r="L86" s="40">
        <f t="shared" si="4"/>
        <v>2060</v>
      </c>
    </row>
    <row r="87" spans="1:12" ht="12.75">
      <c r="A87" s="70">
        <v>80</v>
      </c>
      <c r="B87" s="41" t="s">
        <v>77</v>
      </c>
      <c r="C87" s="42"/>
      <c r="D87" s="82" t="s">
        <v>50</v>
      </c>
      <c r="E87" s="41" t="s">
        <v>123</v>
      </c>
      <c r="F87" s="43">
        <v>311</v>
      </c>
      <c r="G87" s="43"/>
      <c r="H87" s="43"/>
      <c r="I87" s="45" t="s">
        <v>219</v>
      </c>
      <c r="J87" s="77">
        <f t="shared" si="5"/>
        <v>311</v>
      </c>
      <c r="K87" s="44">
        <v>311</v>
      </c>
      <c r="L87" s="40">
        <f t="shared" si="4"/>
        <v>33680</v>
      </c>
    </row>
    <row r="88" spans="1:12" ht="12.75">
      <c r="A88" s="70">
        <v>81</v>
      </c>
      <c r="B88" s="41" t="s">
        <v>77</v>
      </c>
      <c r="C88" s="42"/>
      <c r="D88" s="82" t="s">
        <v>408</v>
      </c>
      <c r="E88" s="41" t="s">
        <v>123</v>
      </c>
      <c r="F88" s="43">
        <v>29</v>
      </c>
      <c r="G88" s="43"/>
      <c r="H88" s="43"/>
      <c r="I88" s="45" t="s">
        <v>220</v>
      </c>
      <c r="J88" s="77">
        <f t="shared" si="5"/>
        <v>29</v>
      </c>
      <c r="K88" s="44">
        <v>29</v>
      </c>
      <c r="L88" s="40">
        <f t="shared" si="4"/>
        <v>3140</v>
      </c>
    </row>
    <row r="89" spans="1:12" ht="12.75">
      <c r="A89" s="70">
        <v>82</v>
      </c>
      <c r="B89" s="41" t="s">
        <v>77</v>
      </c>
      <c r="C89" s="42"/>
      <c r="D89" s="82" t="s">
        <v>409</v>
      </c>
      <c r="E89" s="41" t="s">
        <v>123</v>
      </c>
      <c r="F89" s="43">
        <v>40</v>
      </c>
      <c r="G89" s="43"/>
      <c r="H89" s="43"/>
      <c r="I89" s="45" t="s">
        <v>221</v>
      </c>
      <c r="J89" s="77">
        <f t="shared" si="5"/>
        <v>40</v>
      </c>
      <c r="K89" s="44">
        <v>40</v>
      </c>
      <c r="L89" s="40">
        <f t="shared" si="4"/>
        <v>4330</v>
      </c>
    </row>
    <row r="90" spans="1:12" ht="12.75">
      <c r="A90" s="70">
        <v>83</v>
      </c>
      <c r="B90" s="41" t="s">
        <v>78</v>
      </c>
      <c r="C90" s="53">
        <v>0.7</v>
      </c>
      <c r="D90" s="82" t="s">
        <v>0</v>
      </c>
      <c r="E90" s="41" t="s">
        <v>120</v>
      </c>
      <c r="F90" s="43">
        <v>557</v>
      </c>
      <c r="G90" s="43">
        <v>22</v>
      </c>
      <c r="H90" s="43"/>
      <c r="I90" s="19" t="s">
        <v>222</v>
      </c>
      <c r="J90" s="77">
        <f t="shared" si="5"/>
        <v>579</v>
      </c>
      <c r="K90" s="50">
        <v>0</v>
      </c>
      <c r="L90" s="51">
        <f t="shared" si="4"/>
        <v>0</v>
      </c>
    </row>
    <row r="91" spans="1:12" ht="12.75">
      <c r="A91" s="70">
        <v>84</v>
      </c>
      <c r="B91" s="41" t="s">
        <v>81</v>
      </c>
      <c r="C91" s="42"/>
      <c r="D91" s="82" t="s">
        <v>410</v>
      </c>
      <c r="E91" s="41" t="s">
        <v>115</v>
      </c>
      <c r="F91" s="43">
        <v>33</v>
      </c>
      <c r="G91" s="43"/>
      <c r="H91" s="43"/>
      <c r="I91" s="19" t="s">
        <v>223</v>
      </c>
      <c r="J91" s="77">
        <f t="shared" si="5"/>
        <v>33</v>
      </c>
      <c r="K91" s="44">
        <v>33</v>
      </c>
      <c r="L91" s="40">
        <f t="shared" si="4"/>
        <v>3570</v>
      </c>
    </row>
    <row r="92" spans="1:12" ht="12.75">
      <c r="A92" s="70">
        <v>85</v>
      </c>
      <c r="B92" s="41" t="s">
        <v>78</v>
      </c>
      <c r="C92" s="42"/>
      <c r="D92" s="82" t="s">
        <v>411</v>
      </c>
      <c r="E92" s="41" t="s">
        <v>120</v>
      </c>
      <c r="F92" s="43">
        <v>8</v>
      </c>
      <c r="G92" s="43"/>
      <c r="H92" s="43"/>
      <c r="I92" s="19" t="s">
        <v>224</v>
      </c>
      <c r="J92" s="77">
        <f t="shared" si="5"/>
        <v>8</v>
      </c>
      <c r="K92" s="44">
        <v>8</v>
      </c>
      <c r="L92" s="40">
        <f t="shared" si="4"/>
        <v>870</v>
      </c>
    </row>
    <row r="93" spans="1:12" ht="12.75">
      <c r="A93" s="70">
        <v>86</v>
      </c>
      <c r="B93" s="41" t="s">
        <v>78</v>
      </c>
      <c r="C93" s="42"/>
      <c r="D93" s="82" t="s">
        <v>7</v>
      </c>
      <c r="E93" s="41" t="s">
        <v>113</v>
      </c>
      <c r="F93" s="43">
        <v>32</v>
      </c>
      <c r="G93" s="43"/>
      <c r="H93" s="43"/>
      <c r="I93" s="19" t="s">
        <v>225</v>
      </c>
      <c r="J93" s="77">
        <f t="shared" si="5"/>
        <v>32</v>
      </c>
      <c r="K93" s="44">
        <v>32</v>
      </c>
      <c r="L93" s="40">
        <f t="shared" si="4"/>
        <v>3460</v>
      </c>
    </row>
    <row r="94" spans="1:12" ht="12.75">
      <c r="A94" s="70">
        <v>87</v>
      </c>
      <c r="B94" s="41" t="s">
        <v>78</v>
      </c>
      <c r="C94" s="42"/>
      <c r="D94" s="82" t="s">
        <v>12</v>
      </c>
      <c r="E94" s="41" t="s">
        <v>78</v>
      </c>
      <c r="F94" s="43">
        <v>170</v>
      </c>
      <c r="G94" s="43"/>
      <c r="H94" s="43"/>
      <c r="I94" s="19" t="s">
        <v>226</v>
      </c>
      <c r="J94" s="77">
        <f t="shared" si="5"/>
        <v>170</v>
      </c>
      <c r="K94" s="44">
        <v>170</v>
      </c>
      <c r="L94" s="40">
        <f t="shared" si="4"/>
        <v>18410</v>
      </c>
    </row>
    <row r="95" spans="1:12" ht="12.75">
      <c r="A95" s="70">
        <v>88</v>
      </c>
      <c r="B95" s="41" t="s">
        <v>78</v>
      </c>
      <c r="C95" s="42"/>
      <c r="D95" s="82" t="s">
        <v>13</v>
      </c>
      <c r="E95" s="41" t="s">
        <v>78</v>
      </c>
      <c r="F95" s="43">
        <v>76</v>
      </c>
      <c r="G95" s="43"/>
      <c r="H95" s="43"/>
      <c r="I95" s="19" t="s">
        <v>227</v>
      </c>
      <c r="J95" s="77">
        <f t="shared" si="5"/>
        <v>76</v>
      </c>
      <c r="K95" s="44">
        <v>76</v>
      </c>
      <c r="L95" s="40">
        <f t="shared" si="4"/>
        <v>8230</v>
      </c>
    </row>
    <row r="96" spans="1:12" ht="12.75">
      <c r="A96" s="70">
        <v>89</v>
      </c>
      <c r="B96" s="41" t="s">
        <v>81</v>
      </c>
      <c r="C96" s="42"/>
      <c r="D96" s="82" t="s">
        <v>412</v>
      </c>
      <c r="E96" s="41" t="s">
        <v>122</v>
      </c>
      <c r="F96" s="43">
        <v>10</v>
      </c>
      <c r="G96" s="43"/>
      <c r="H96" s="43"/>
      <c r="I96" s="19" t="s">
        <v>228</v>
      </c>
      <c r="J96" s="77">
        <f t="shared" si="5"/>
        <v>10</v>
      </c>
      <c r="K96" s="44">
        <v>10</v>
      </c>
      <c r="L96" s="40">
        <f t="shared" si="4"/>
        <v>1080</v>
      </c>
    </row>
    <row r="97" spans="1:12" ht="12.75">
      <c r="A97" s="70">
        <v>90</v>
      </c>
      <c r="B97" s="41" t="s">
        <v>77</v>
      </c>
      <c r="C97" s="42"/>
      <c r="D97" s="82" t="s">
        <v>413</v>
      </c>
      <c r="E97" s="41" t="s">
        <v>111</v>
      </c>
      <c r="F97" s="43">
        <v>12</v>
      </c>
      <c r="G97" s="43"/>
      <c r="H97" s="43"/>
      <c r="I97" s="45" t="s">
        <v>229</v>
      </c>
      <c r="J97" s="77">
        <f t="shared" si="5"/>
        <v>12</v>
      </c>
      <c r="K97" s="44">
        <v>12</v>
      </c>
      <c r="L97" s="40">
        <f t="shared" si="4"/>
        <v>1300</v>
      </c>
    </row>
    <row r="98" spans="1:12" ht="12.75">
      <c r="A98" s="70">
        <v>91</v>
      </c>
      <c r="B98" s="41" t="s">
        <v>81</v>
      </c>
      <c r="C98" s="42"/>
      <c r="D98" s="82" t="s">
        <v>414</v>
      </c>
      <c r="E98" s="41" t="s">
        <v>115</v>
      </c>
      <c r="F98" s="43">
        <v>22</v>
      </c>
      <c r="G98" s="43"/>
      <c r="H98" s="43"/>
      <c r="I98" s="19" t="s">
        <v>230</v>
      </c>
      <c r="J98" s="77">
        <f t="shared" si="5"/>
        <v>22</v>
      </c>
      <c r="K98" s="44">
        <v>22</v>
      </c>
      <c r="L98" s="40">
        <f t="shared" si="4"/>
        <v>2380</v>
      </c>
    </row>
    <row r="99" spans="1:12" ht="12.75">
      <c r="A99" s="70">
        <v>92</v>
      </c>
      <c r="B99" s="41" t="s">
        <v>78</v>
      </c>
      <c r="C99" s="42"/>
      <c r="D99" s="82" t="s">
        <v>415</v>
      </c>
      <c r="E99" s="41" t="s">
        <v>78</v>
      </c>
      <c r="F99" s="43">
        <v>23</v>
      </c>
      <c r="G99" s="43"/>
      <c r="H99" s="43"/>
      <c r="I99" s="19" t="s">
        <v>231</v>
      </c>
      <c r="J99" s="77">
        <f t="shared" si="5"/>
        <v>23</v>
      </c>
      <c r="K99" s="44">
        <v>23</v>
      </c>
      <c r="L99" s="40">
        <f t="shared" si="4"/>
        <v>2490</v>
      </c>
    </row>
    <row r="100" spans="1:12" ht="12.75">
      <c r="A100" s="70">
        <v>93</v>
      </c>
      <c r="B100" s="41" t="s">
        <v>80</v>
      </c>
      <c r="C100" s="42"/>
      <c r="D100" s="82" t="s">
        <v>19</v>
      </c>
      <c r="E100" s="41" t="s">
        <v>114</v>
      </c>
      <c r="F100" s="43">
        <v>249</v>
      </c>
      <c r="G100" s="43"/>
      <c r="H100" s="43"/>
      <c r="I100" s="19" t="s">
        <v>232</v>
      </c>
      <c r="J100" s="77">
        <f t="shared" si="5"/>
        <v>249</v>
      </c>
      <c r="K100" s="44">
        <v>249</v>
      </c>
      <c r="L100" s="40">
        <f t="shared" si="4"/>
        <v>26960</v>
      </c>
    </row>
    <row r="101" spans="1:12" ht="12.75">
      <c r="A101" s="70">
        <v>94</v>
      </c>
      <c r="B101" s="41" t="s">
        <v>79</v>
      </c>
      <c r="C101" s="46" t="s">
        <v>136</v>
      </c>
      <c r="D101" s="82" t="s">
        <v>26</v>
      </c>
      <c r="E101" s="41" t="s">
        <v>118</v>
      </c>
      <c r="F101" s="43">
        <v>130</v>
      </c>
      <c r="G101" s="43"/>
      <c r="H101" s="43"/>
      <c r="I101" s="19" t="s">
        <v>233</v>
      </c>
      <c r="J101" s="77">
        <f t="shared" si="5"/>
        <v>130</v>
      </c>
      <c r="K101" s="47">
        <v>0</v>
      </c>
      <c r="L101" s="48">
        <f t="shared" si="4"/>
        <v>0</v>
      </c>
    </row>
    <row r="102" spans="1:12" ht="12.75">
      <c r="A102" s="70">
        <v>95</v>
      </c>
      <c r="B102" s="41" t="s">
        <v>81</v>
      </c>
      <c r="C102" s="42"/>
      <c r="D102" s="82" t="s">
        <v>416</v>
      </c>
      <c r="E102" s="41" t="s">
        <v>115</v>
      </c>
      <c r="F102" s="43">
        <v>39</v>
      </c>
      <c r="G102" s="43"/>
      <c r="H102" s="43"/>
      <c r="I102" s="19" t="s">
        <v>234</v>
      </c>
      <c r="J102" s="77">
        <f t="shared" si="5"/>
        <v>39</v>
      </c>
      <c r="K102" s="44">
        <v>39</v>
      </c>
      <c r="L102" s="40">
        <f t="shared" si="4"/>
        <v>4220</v>
      </c>
    </row>
    <row r="103" spans="1:12" ht="12.75">
      <c r="A103" s="70">
        <v>96</v>
      </c>
      <c r="B103" s="41" t="s">
        <v>78</v>
      </c>
      <c r="C103" s="42"/>
      <c r="D103" s="82" t="s">
        <v>417</v>
      </c>
      <c r="E103" s="41" t="s">
        <v>113</v>
      </c>
      <c r="F103" s="43">
        <v>126</v>
      </c>
      <c r="G103" s="43"/>
      <c r="H103" s="43"/>
      <c r="I103" s="19" t="s">
        <v>235</v>
      </c>
      <c r="J103" s="77">
        <f t="shared" si="5"/>
        <v>126</v>
      </c>
      <c r="K103" s="44">
        <v>126</v>
      </c>
      <c r="L103" s="40">
        <f t="shared" si="4"/>
        <v>13640</v>
      </c>
    </row>
    <row r="104" spans="1:12" ht="12.75">
      <c r="A104" s="70">
        <v>97</v>
      </c>
      <c r="B104" s="41" t="s">
        <v>77</v>
      </c>
      <c r="C104" s="42"/>
      <c r="D104" s="82" t="s">
        <v>51</v>
      </c>
      <c r="E104" s="41" t="s">
        <v>123</v>
      </c>
      <c r="F104" s="43">
        <v>414</v>
      </c>
      <c r="G104" s="43"/>
      <c r="H104" s="43">
        <v>1</v>
      </c>
      <c r="I104" s="45" t="s">
        <v>236</v>
      </c>
      <c r="J104" s="77">
        <f>SUM(F104:H104)</f>
        <v>415</v>
      </c>
      <c r="K104" s="44">
        <v>415</v>
      </c>
      <c r="L104" s="40">
        <f aca="true" t="shared" si="6" ref="L104:L135">ROUND((($D$217/$K$217)*K104),-1)</f>
        <v>44940</v>
      </c>
    </row>
    <row r="105" spans="1:12" ht="12.75">
      <c r="A105" s="70">
        <v>98</v>
      </c>
      <c r="B105" s="41" t="s">
        <v>81</v>
      </c>
      <c r="C105" s="42"/>
      <c r="D105" s="82" t="s">
        <v>418</v>
      </c>
      <c r="E105" s="41" t="s">
        <v>115</v>
      </c>
      <c r="F105" s="43">
        <v>22</v>
      </c>
      <c r="G105" s="43"/>
      <c r="H105" s="43"/>
      <c r="I105" s="19" t="s">
        <v>237</v>
      </c>
      <c r="J105" s="77">
        <f aca="true" t="shared" si="7" ref="J105:J136">SUM(F105:G105)</f>
        <v>22</v>
      </c>
      <c r="K105" s="44">
        <v>22</v>
      </c>
      <c r="L105" s="40">
        <f t="shared" si="6"/>
        <v>2380</v>
      </c>
    </row>
    <row r="106" spans="1:12" ht="12.75">
      <c r="A106" s="70">
        <v>99</v>
      </c>
      <c r="B106" s="41" t="s">
        <v>81</v>
      </c>
      <c r="C106" s="42"/>
      <c r="D106" s="82" t="s">
        <v>39</v>
      </c>
      <c r="E106" s="41" t="s">
        <v>116</v>
      </c>
      <c r="F106" s="43">
        <v>184</v>
      </c>
      <c r="G106" s="43"/>
      <c r="H106" s="43"/>
      <c r="I106" s="19" t="s">
        <v>238</v>
      </c>
      <c r="J106" s="77">
        <f t="shared" si="7"/>
        <v>184</v>
      </c>
      <c r="K106" s="44">
        <v>184</v>
      </c>
      <c r="L106" s="40">
        <f t="shared" si="6"/>
        <v>19920</v>
      </c>
    </row>
    <row r="107" spans="1:12" ht="12.75">
      <c r="A107" s="70">
        <v>100</v>
      </c>
      <c r="B107" s="41" t="s">
        <v>77</v>
      </c>
      <c r="C107" s="42"/>
      <c r="D107" s="82" t="s">
        <v>419</v>
      </c>
      <c r="E107" s="41" t="s">
        <v>123</v>
      </c>
      <c r="F107" s="43">
        <v>32</v>
      </c>
      <c r="G107" s="43"/>
      <c r="H107" s="43"/>
      <c r="I107" s="45" t="s">
        <v>239</v>
      </c>
      <c r="J107" s="77">
        <f t="shared" si="7"/>
        <v>32</v>
      </c>
      <c r="K107" s="44">
        <v>32</v>
      </c>
      <c r="L107" s="40">
        <f t="shared" si="6"/>
        <v>3460</v>
      </c>
    </row>
    <row r="108" spans="1:12" ht="12.75">
      <c r="A108" s="70">
        <v>101</v>
      </c>
      <c r="B108" s="41" t="s">
        <v>81</v>
      </c>
      <c r="C108" s="42"/>
      <c r="D108" s="82" t="s">
        <v>40</v>
      </c>
      <c r="E108" s="41" t="s">
        <v>115</v>
      </c>
      <c r="F108" s="43">
        <v>859</v>
      </c>
      <c r="G108" s="43"/>
      <c r="H108" s="43"/>
      <c r="I108" s="19" t="s">
        <v>240</v>
      </c>
      <c r="J108" s="77">
        <f t="shared" si="7"/>
        <v>859</v>
      </c>
      <c r="K108" s="44">
        <v>859</v>
      </c>
      <c r="L108" s="40">
        <f t="shared" si="6"/>
        <v>93010</v>
      </c>
    </row>
    <row r="109" spans="1:12" ht="12.75">
      <c r="A109" s="70">
        <v>102</v>
      </c>
      <c r="B109" s="41" t="s">
        <v>80</v>
      </c>
      <c r="C109" s="42"/>
      <c r="D109" s="82" t="s">
        <v>420</v>
      </c>
      <c r="E109" s="41" t="s">
        <v>121</v>
      </c>
      <c r="F109" s="43">
        <v>35</v>
      </c>
      <c r="G109" s="43"/>
      <c r="H109" s="43"/>
      <c r="I109" s="19" t="s">
        <v>241</v>
      </c>
      <c r="J109" s="77">
        <f t="shared" si="7"/>
        <v>35</v>
      </c>
      <c r="K109" s="44">
        <v>35</v>
      </c>
      <c r="L109" s="40">
        <f t="shared" si="6"/>
        <v>3790</v>
      </c>
    </row>
    <row r="110" spans="1:12" ht="12.75">
      <c r="A110" s="70">
        <v>103</v>
      </c>
      <c r="B110" s="41" t="s">
        <v>81</v>
      </c>
      <c r="C110" s="42"/>
      <c r="D110" s="82" t="s">
        <v>421</v>
      </c>
      <c r="E110" s="41" t="s">
        <v>122</v>
      </c>
      <c r="F110" s="43">
        <v>161</v>
      </c>
      <c r="G110" s="43"/>
      <c r="H110" s="43"/>
      <c r="I110" s="19" t="s">
        <v>242</v>
      </c>
      <c r="J110" s="77">
        <f t="shared" si="7"/>
        <v>161</v>
      </c>
      <c r="K110" s="44">
        <v>161</v>
      </c>
      <c r="L110" s="40">
        <f t="shared" si="6"/>
        <v>17430</v>
      </c>
    </row>
    <row r="111" spans="1:12" ht="12.75">
      <c r="A111" s="70">
        <v>104</v>
      </c>
      <c r="B111" s="41" t="s">
        <v>81</v>
      </c>
      <c r="C111" s="42"/>
      <c r="D111" s="82" t="s">
        <v>41</v>
      </c>
      <c r="E111" s="41" t="s">
        <v>116</v>
      </c>
      <c r="F111" s="43">
        <v>496</v>
      </c>
      <c r="G111" s="43"/>
      <c r="H111" s="43"/>
      <c r="I111" s="19" t="s">
        <v>243</v>
      </c>
      <c r="J111" s="77">
        <f t="shared" si="7"/>
        <v>496</v>
      </c>
      <c r="K111" s="44">
        <v>496</v>
      </c>
      <c r="L111" s="40">
        <f t="shared" si="6"/>
        <v>53710</v>
      </c>
    </row>
    <row r="112" spans="1:12" ht="12.75">
      <c r="A112" s="70">
        <v>105</v>
      </c>
      <c r="B112" s="41" t="s">
        <v>77</v>
      </c>
      <c r="C112" s="42"/>
      <c r="D112" s="82" t="s">
        <v>71</v>
      </c>
      <c r="E112" s="41" t="s">
        <v>123</v>
      </c>
      <c r="F112" s="43">
        <v>12</v>
      </c>
      <c r="G112" s="43"/>
      <c r="H112" s="43"/>
      <c r="I112" s="45" t="s">
        <v>244</v>
      </c>
      <c r="J112" s="77">
        <f t="shared" si="7"/>
        <v>12</v>
      </c>
      <c r="K112" s="44">
        <v>12</v>
      </c>
      <c r="L112" s="40">
        <f t="shared" si="6"/>
        <v>1300</v>
      </c>
    </row>
    <row r="113" spans="1:12" ht="12.75">
      <c r="A113" s="70">
        <v>107</v>
      </c>
      <c r="B113" s="41" t="s">
        <v>77</v>
      </c>
      <c r="C113" s="42"/>
      <c r="D113" s="82" t="s">
        <v>422</v>
      </c>
      <c r="E113" s="41" t="s">
        <v>77</v>
      </c>
      <c r="F113" s="43">
        <v>147</v>
      </c>
      <c r="G113" s="43"/>
      <c r="H113" s="43"/>
      <c r="I113" s="45" t="s">
        <v>245</v>
      </c>
      <c r="J113" s="77">
        <f t="shared" si="7"/>
        <v>147</v>
      </c>
      <c r="K113" s="44">
        <v>147</v>
      </c>
      <c r="L113" s="40">
        <f t="shared" si="6"/>
        <v>15920</v>
      </c>
    </row>
    <row r="114" spans="1:12" ht="12.75">
      <c r="A114" s="70">
        <v>108</v>
      </c>
      <c r="B114" s="41" t="s">
        <v>79</v>
      </c>
      <c r="C114" s="42"/>
      <c r="D114" s="82" t="s">
        <v>27</v>
      </c>
      <c r="E114" s="41" t="s">
        <v>119</v>
      </c>
      <c r="F114" s="43">
        <v>89</v>
      </c>
      <c r="G114" s="43"/>
      <c r="H114" s="43"/>
      <c r="I114" s="19" t="s">
        <v>246</v>
      </c>
      <c r="J114" s="77">
        <f t="shared" si="7"/>
        <v>89</v>
      </c>
      <c r="K114" s="44">
        <v>89</v>
      </c>
      <c r="L114" s="40">
        <f t="shared" si="6"/>
        <v>9640</v>
      </c>
    </row>
    <row r="115" spans="1:12" ht="12.75">
      <c r="A115" s="70">
        <v>109</v>
      </c>
      <c r="B115" s="41" t="s">
        <v>80</v>
      </c>
      <c r="C115" s="42"/>
      <c r="D115" s="82" t="s">
        <v>20</v>
      </c>
      <c r="E115" s="41" t="s">
        <v>121</v>
      </c>
      <c r="F115" s="43">
        <v>166</v>
      </c>
      <c r="G115" s="43"/>
      <c r="H115" s="43"/>
      <c r="I115" s="19" t="s">
        <v>247</v>
      </c>
      <c r="J115" s="77">
        <f t="shared" si="7"/>
        <v>166</v>
      </c>
      <c r="K115" s="44">
        <v>166</v>
      </c>
      <c r="L115" s="40">
        <f t="shared" si="6"/>
        <v>17970</v>
      </c>
    </row>
    <row r="116" spans="1:12" ht="12.75">
      <c r="A116" s="70">
        <v>110</v>
      </c>
      <c r="B116" s="41" t="s">
        <v>78</v>
      </c>
      <c r="C116" s="42"/>
      <c r="D116" s="82" t="s">
        <v>65</v>
      </c>
      <c r="E116" s="41" t="s">
        <v>113</v>
      </c>
      <c r="F116" s="43">
        <v>44</v>
      </c>
      <c r="G116" s="43"/>
      <c r="H116" s="43"/>
      <c r="I116" s="19" t="s">
        <v>248</v>
      </c>
      <c r="J116" s="77">
        <f t="shared" si="7"/>
        <v>44</v>
      </c>
      <c r="K116" s="44">
        <v>44</v>
      </c>
      <c r="L116" s="40">
        <f t="shared" si="6"/>
        <v>4760</v>
      </c>
    </row>
    <row r="117" spans="1:12" ht="12.75">
      <c r="A117" s="70">
        <v>111</v>
      </c>
      <c r="B117" s="41" t="s">
        <v>77</v>
      </c>
      <c r="C117" s="42"/>
      <c r="D117" s="82" t="s">
        <v>423</v>
      </c>
      <c r="E117" s="41" t="s">
        <v>117</v>
      </c>
      <c r="F117" s="43">
        <v>39</v>
      </c>
      <c r="G117" s="43"/>
      <c r="H117" s="43"/>
      <c r="I117" s="45" t="s">
        <v>249</v>
      </c>
      <c r="J117" s="77">
        <f t="shared" si="7"/>
        <v>39</v>
      </c>
      <c r="K117" s="44">
        <v>39</v>
      </c>
      <c r="L117" s="40">
        <f t="shared" si="6"/>
        <v>4220</v>
      </c>
    </row>
    <row r="118" spans="1:12" ht="12.75">
      <c r="A118" s="70">
        <v>112</v>
      </c>
      <c r="B118" s="41" t="s">
        <v>78</v>
      </c>
      <c r="C118" s="42"/>
      <c r="D118" s="82" t="s">
        <v>10</v>
      </c>
      <c r="E118" s="41" t="s">
        <v>120</v>
      </c>
      <c r="F118" s="43">
        <v>16</v>
      </c>
      <c r="G118" s="43"/>
      <c r="H118" s="43"/>
      <c r="I118" s="19" t="s">
        <v>250</v>
      </c>
      <c r="J118" s="77">
        <f t="shared" si="7"/>
        <v>16</v>
      </c>
      <c r="K118" s="44">
        <v>16</v>
      </c>
      <c r="L118" s="40">
        <f t="shared" si="6"/>
        <v>1730</v>
      </c>
    </row>
    <row r="119" spans="1:12" ht="12.75">
      <c r="A119" s="70">
        <v>113</v>
      </c>
      <c r="B119" s="41" t="s">
        <v>77</v>
      </c>
      <c r="C119" s="42"/>
      <c r="D119" s="82" t="s">
        <v>47</v>
      </c>
      <c r="E119" s="41" t="s">
        <v>117</v>
      </c>
      <c r="F119" s="43">
        <v>974</v>
      </c>
      <c r="G119" s="43"/>
      <c r="H119" s="43"/>
      <c r="I119" s="45" t="s">
        <v>251</v>
      </c>
      <c r="J119" s="77">
        <f t="shared" si="7"/>
        <v>974</v>
      </c>
      <c r="K119" s="44">
        <v>974</v>
      </c>
      <c r="L119" s="40">
        <f t="shared" si="6"/>
        <v>105470</v>
      </c>
    </row>
    <row r="120" spans="1:12" ht="12.75">
      <c r="A120" s="70">
        <v>114</v>
      </c>
      <c r="B120" s="41" t="s">
        <v>81</v>
      </c>
      <c r="C120" s="42"/>
      <c r="D120" s="82" t="s">
        <v>424</v>
      </c>
      <c r="E120" s="41" t="s">
        <v>115</v>
      </c>
      <c r="F120" s="43">
        <v>70</v>
      </c>
      <c r="G120" s="43"/>
      <c r="H120" s="43"/>
      <c r="I120" s="19" t="s">
        <v>252</v>
      </c>
      <c r="J120" s="77">
        <f t="shared" si="7"/>
        <v>70</v>
      </c>
      <c r="K120" s="44">
        <v>70</v>
      </c>
      <c r="L120" s="40">
        <f t="shared" si="6"/>
        <v>7580</v>
      </c>
    </row>
    <row r="121" spans="1:12" ht="12.75">
      <c r="A121" s="70">
        <v>115</v>
      </c>
      <c r="B121" s="41" t="s">
        <v>77</v>
      </c>
      <c r="C121" s="42"/>
      <c r="D121" s="82" t="s">
        <v>54</v>
      </c>
      <c r="E121" s="41" t="s">
        <v>77</v>
      </c>
      <c r="F121" s="43">
        <v>212</v>
      </c>
      <c r="G121" s="43"/>
      <c r="H121" s="43"/>
      <c r="I121" s="45" t="s">
        <v>253</v>
      </c>
      <c r="J121" s="77">
        <f t="shared" si="7"/>
        <v>212</v>
      </c>
      <c r="K121" s="44">
        <v>212</v>
      </c>
      <c r="L121" s="40">
        <f t="shared" si="6"/>
        <v>22960</v>
      </c>
    </row>
    <row r="122" spans="1:12" ht="12.75">
      <c r="A122" s="70">
        <v>116</v>
      </c>
      <c r="B122" s="41" t="s">
        <v>79</v>
      </c>
      <c r="C122" s="42"/>
      <c r="D122" s="82" t="s">
        <v>425</v>
      </c>
      <c r="E122" s="41" t="s">
        <v>119</v>
      </c>
      <c r="F122" s="43">
        <v>129</v>
      </c>
      <c r="G122" s="43"/>
      <c r="H122" s="43"/>
      <c r="I122" s="19" t="s">
        <v>254</v>
      </c>
      <c r="J122" s="77">
        <f t="shared" si="7"/>
        <v>129</v>
      </c>
      <c r="K122" s="44">
        <v>129</v>
      </c>
      <c r="L122" s="40">
        <f t="shared" si="6"/>
        <v>13970</v>
      </c>
    </row>
    <row r="123" spans="1:12" ht="12.75">
      <c r="A123" s="70">
        <v>117</v>
      </c>
      <c r="B123" s="41" t="s">
        <v>79</v>
      </c>
      <c r="C123" s="42"/>
      <c r="D123" s="82" t="s">
        <v>426</v>
      </c>
      <c r="E123" s="41" t="s">
        <v>118</v>
      </c>
      <c r="F123" s="43">
        <v>23</v>
      </c>
      <c r="G123" s="43"/>
      <c r="H123" s="43"/>
      <c r="I123" s="19" t="s">
        <v>255</v>
      </c>
      <c r="J123" s="77">
        <f t="shared" si="7"/>
        <v>23</v>
      </c>
      <c r="K123" s="44">
        <v>23</v>
      </c>
      <c r="L123" s="40">
        <f t="shared" si="6"/>
        <v>2490</v>
      </c>
    </row>
    <row r="124" spans="1:12" ht="12.75">
      <c r="A124" s="70">
        <v>118</v>
      </c>
      <c r="B124" s="41" t="s">
        <v>78</v>
      </c>
      <c r="C124" s="42"/>
      <c r="D124" s="82" t="s">
        <v>427</v>
      </c>
      <c r="E124" s="41" t="s">
        <v>78</v>
      </c>
      <c r="F124" s="43">
        <v>59</v>
      </c>
      <c r="G124" s="43"/>
      <c r="H124" s="43"/>
      <c r="I124" s="19" t="s">
        <v>256</v>
      </c>
      <c r="J124" s="77">
        <f t="shared" si="7"/>
        <v>59</v>
      </c>
      <c r="K124" s="44">
        <v>59</v>
      </c>
      <c r="L124" s="40">
        <f t="shared" si="6"/>
        <v>6390</v>
      </c>
    </row>
    <row r="125" spans="1:12" ht="12.75">
      <c r="A125" s="70">
        <v>119</v>
      </c>
      <c r="B125" s="41" t="s">
        <v>81</v>
      </c>
      <c r="C125" s="42"/>
      <c r="D125" s="82" t="s">
        <v>42</v>
      </c>
      <c r="E125" s="41" t="s">
        <v>122</v>
      </c>
      <c r="F125" s="43">
        <v>280</v>
      </c>
      <c r="G125" s="43"/>
      <c r="H125" s="43"/>
      <c r="I125" s="19" t="s">
        <v>257</v>
      </c>
      <c r="J125" s="77">
        <f t="shared" si="7"/>
        <v>280</v>
      </c>
      <c r="K125" s="44">
        <v>280</v>
      </c>
      <c r="L125" s="40">
        <f t="shared" si="6"/>
        <v>30320</v>
      </c>
    </row>
    <row r="126" spans="1:12" ht="12.75">
      <c r="A126" s="70">
        <v>120</v>
      </c>
      <c r="B126" s="41" t="s">
        <v>79</v>
      </c>
      <c r="C126" s="42"/>
      <c r="D126" s="82" t="s">
        <v>428</v>
      </c>
      <c r="E126" s="41" t="s">
        <v>119</v>
      </c>
      <c r="F126" s="43">
        <v>24</v>
      </c>
      <c r="G126" s="43"/>
      <c r="H126" s="43"/>
      <c r="I126" s="19" t="s">
        <v>258</v>
      </c>
      <c r="J126" s="77">
        <f t="shared" si="7"/>
        <v>24</v>
      </c>
      <c r="K126" s="44">
        <v>24</v>
      </c>
      <c r="L126" s="40">
        <f t="shared" si="6"/>
        <v>2600</v>
      </c>
    </row>
    <row r="127" spans="1:12" ht="12.75">
      <c r="A127" s="70">
        <v>121</v>
      </c>
      <c r="B127" s="41" t="s">
        <v>81</v>
      </c>
      <c r="C127" s="42"/>
      <c r="D127" s="82" t="s">
        <v>429</v>
      </c>
      <c r="E127" s="41" t="s">
        <v>122</v>
      </c>
      <c r="F127" s="43">
        <v>33</v>
      </c>
      <c r="G127" s="43"/>
      <c r="H127" s="43"/>
      <c r="I127" s="19" t="s">
        <v>259</v>
      </c>
      <c r="J127" s="77">
        <f t="shared" si="7"/>
        <v>33</v>
      </c>
      <c r="K127" s="44">
        <v>33</v>
      </c>
      <c r="L127" s="40">
        <f t="shared" si="6"/>
        <v>3570</v>
      </c>
    </row>
    <row r="128" spans="1:12" ht="12.75">
      <c r="A128" s="70">
        <v>122</v>
      </c>
      <c r="B128" s="41" t="s">
        <v>77</v>
      </c>
      <c r="C128" s="42"/>
      <c r="D128" s="82" t="s">
        <v>72</v>
      </c>
      <c r="E128" s="41" t="s">
        <v>123</v>
      </c>
      <c r="F128" s="43">
        <v>33</v>
      </c>
      <c r="G128" s="43"/>
      <c r="H128" s="43"/>
      <c r="I128" s="45" t="s">
        <v>260</v>
      </c>
      <c r="J128" s="77">
        <f t="shared" si="7"/>
        <v>33</v>
      </c>
      <c r="K128" s="44">
        <v>33</v>
      </c>
      <c r="L128" s="40">
        <f t="shared" si="6"/>
        <v>3570</v>
      </c>
    </row>
    <row r="129" spans="1:12" ht="12.75">
      <c r="A129" s="70">
        <v>123</v>
      </c>
      <c r="B129" s="41" t="s">
        <v>77</v>
      </c>
      <c r="C129" s="42"/>
      <c r="D129" s="82" t="s">
        <v>430</v>
      </c>
      <c r="E129" s="41" t="s">
        <v>123</v>
      </c>
      <c r="F129" s="43">
        <v>182</v>
      </c>
      <c r="G129" s="43"/>
      <c r="H129" s="43"/>
      <c r="I129" s="54" t="s">
        <v>261</v>
      </c>
      <c r="J129" s="77">
        <f t="shared" si="7"/>
        <v>182</v>
      </c>
      <c r="K129" s="44">
        <v>182</v>
      </c>
      <c r="L129" s="40">
        <f t="shared" si="6"/>
        <v>19710</v>
      </c>
    </row>
    <row r="130" spans="1:12" ht="12.75">
      <c r="A130" s="70">
        <v>124</v>
      </c>
      <c r="B130" s="41" t="s">
        <v>77</v>
      </c>
      <c r="C130" s="42"/>
      <c r="D130" s="82" t="s">
        <v>431</v>
      </c>
      <c r="E130" s="41" t="s">
        <v>77</v>
      </c>
      <c r="F130" s="43">
        <v>42</v>
      </c>
      <c r="G130" s="43"/>
      <c r="H130" s="43"/>
      <c r="I130" s="45" t="s">
        <v>262</v>
      </c>
      <c r="J130" s="77">
        <f t="shared" si="7"/>
        <v>42</v>
      </c>
      <c r="K130" s="44">
        <v>42</v>
      </c>
      <c r="L130" s="40">
        <f t="shared" si="6"/>
        <v>4550</v>
      </c>
    </row>
    <row r="131" spans="1:12" ht="12.75">
      <c r="A131" s="70">
        <v>125</v>
      </c>
      <c r="B131" s="41" t="s">
        <v>78</v>
      </c>
      <c r="C131" s="42"/>
      <c r="D131" s="82" t="s">
        <v>432</v>
      </c>
      <c r="E131" s="41" t="s">
        <v>113</v>
      </c>
      <c r="F131" s="43">
        <v>23</v>
      </c>
      <c r="G131" s="43"/>
      <c r="H131" s="43"/>
      <c r="I131" s="19" t="s">
        <v>263</v>
      </c>
      <c r="J131" s="77">
        <f t="shared" si="7"/>
        <v>23</v>
      </c>
      <c r="K131" s="44">
        <v>23</v>
      </c>
      <c r="L131" s="40">
        <f t="shared" si="6"/>
        <v>2490</v>
      </c>
    </row>
    <row r="132" spans="1:12" ht="12.75">
      <c r="A132" s="70">
        <v>126</v>
      </c>
      <c r="B132" s="41" t="s">
        <v>79</v>
      </c>
      <c r="C132" s="55" t="s">
        <v>138</v>
      </c>
      <c r="D132" s="82" t="s">
        <v>28</v>
      </c>
      <c r="E132" s="41" t="s">
        <v>118</v>
      </c>
      <c r="F132" s="43">
        <v>588</v>
      </c>
      <c r="G132" s="43">
        <v>11</v>
      </c>
      <c r="H132" s="43"/>
      <c r="I132" s="19" t="s">
        <v>264</v>
      </c>
      <c r="J132" s="77">
        <f t="shared" si="7"/>
        <v>599</v>
      </c>
      <c r="K132" s="47">
        <v>0</v>
      </c>
      <c r="L132" s="48">
        <f t="shared" si="6"/>
        <v>0</v>
      </c>
    </row>
    <row r="133" spans="1:12" ht="12.75">
      <c r="A133" s="70">
        <v>127</v>
      </c>
      <c r="B133" s="41" t="s">
        <v>77</v>
      </c>
      <c r="C133" s="42"/>
      <c r="D133" s="82" t="s">
        <v>73</v>
      </c>
      <c r="E133" s="41" t="s">
        <v>123</v>
      </c>
      <c r="F133" s="43">
        <v>17</v>
      </c>
      <c r="G133" s="43"/>
      <c r="H133" s="43"/>
      <c r="I133" s="45" t="s">
        <v>265</v>
      </c>
      <c r="J133" s="77">
        <f t="shared" si="7"/>
        <v>17</v>
      </c>
      <c r="K133" s="44">
        <v>17</v>
      </c>
      <c r="L133" s="40">
        <f t="shared" si="6"/>
        <v>1840</v>
      </c>
    </row>
    <row r="134" spans="1:12" ht="12.75">
      <c r="A134" s="70">
        <v>128</v>
      </c>
      <c r="B134" s="41" t="s">
        <v>80</v>
      </c>
      <c r="C134" s="42"/>
      <c r="D134" s="82" t="s">
        <v>433</v>
      </c>
      <c r="E134" s="41" t="s">
        <v>114</v>
      </c>
      <c r="F134" s="43">
        <v>11</v>
      </c>
      <c r="G134" s="43"/>
      <c r="H134" s="43"/>
      <c r="I134" s="19" t="s">
        <v>493</v>
      </c>
      <c r="J134" s="77">
        <f t="shared" si="7"/>
        <v>11</v>
      </c>
      <c r="K134" s="44">
        <v>11</v>
      </c>
      <c r="L134" s="40">
        <f t="shared" si="6"/>
        <v>1190</v>
      </c>
    </row>
    <row r="135" spans="1:12" ht="12.75">
      <c r="A135" s="70">
        <v>129</v>
      </c>
      <c r="B135" s="41" t="s">
        <v>79</v>
      </c>
      <c r="C135" s="42"/>
      <c r="D135" s="82" t="s">
        <v>29</v>
      </c>
      <c r="E135" s="41" t="s">
        <v>119</v>
      </c>
      <c r="F135" s="43">
        <v>1722</v>
      </c>
      <c r="G135" s="43"/>
      <c r="H135" s="43"/>
      <c r="I135" s="19" t="s">
        <v>266</v>
      </c>
      <c r="J135" s="77">
        <f t="shared" si="7"/>
        <v>1722</v>
      </c>
      <c r="K135" s="44">
        <v>1722</v>
      </c>
      <c r="L135" s="40">
        <f t="shared" si="6"/>
        <v>186460</v>
      </c>
    </row>
    <row r="136" spans="1:12" ht="12.75">
      <c r="A136" s="70">
        <v>130</v>
      </c>
      <c r="B136" s="41" t="s">
        <v>77</v>
      </c>
      <c r="C136" s="42"/>
      <c r="D136" s="82" t="s">
        <v>434</v>
      </c>
      <c r="E136" s="41" t="s">
        <v>111</v>
      </c>
      <c r="F136" s="43">
        <v>22</v>
      </c>
      <c r="G136" s="43"/>
      <c r="H136" s="43"/>
      <c r="I136" s="45" t="s">
        <v>267</v>
      </c>
      <c r="J136" s="77">
        <f t="shared" si="7"/>
        <v>22</v>
      </c>
      <c r="K136" s="44">
        <v>22</v>
      </c>
      <c r="L136" s="40">
        <f aca="true" t="shared" si="8" ref="L136:L167">ROUND((($D$217/$K$217)*K136),-1)</f>
        <v>2380</v>
      </c>
    </row>
    <row r="137" spans="1:12" ht="12.75">
      <c r="A137" s="70">
        <v>131</v>
      </c>
      <c r="B137" s="41" t="s">
        <v>79</v>
      </c>
      <c r="C137" s="42"/>
      <c r="D137" s="82" t="s">
        <v>30</v>
      </c>
      <c r="E137" s="41" t="s">
        <v>119</v>
      </c>
      <c r="F137" s="43">
        <v>353</v>
      </c>
      <c r="G137" s="43"/>
      <c r="H137" s="43">
        <v>1</v>
      </c>
      <c r="I137" s="19" t="s">
        <v>268</v>
      </c>
      <c r="J137" s="77">
        <f>SUM(F137:H137)</f>
        <v>354</v>
      </c>
      <c r="K137" s="44">
        <v>354</v>
      </c>
      <c r="L137" s="40">
        <f t="shared" si="8"/>
        <v>38330</v>
      </c>
    </row>
    <row r="138" spans="1:12" ht="12.75">
      <c r="A138" s="70">
        <v>132</v>
      </c>
      <c r="B138" s="41" t="s">
        <v>81</v>
      </c>
      <c r="C138" s="42"/>
      <c r="D138" s="82" t="s">
        <v>435</v>
      </c>
      <c r="E138" s="41" t="s">
        <v>115</v>
      </c>
      <c r="F138" s="43">
        <v>28</v>
      </c>
      <c r="G138" s="43"/>
      <c r="H138" s="43"/>
      <c r="I138" s="19" t="s">
        <v>269</v>
      </c>
      <c r="J138" s="77">
        <f aca="true" t="shared" si="9" ref="J138:J169">SUM(F138:G138)</f>
        <v>28</v>
      </c>
      <c r="K138" s="44">
        <v>28</v>
      </c>
      <c r="L138" s="40">
        <f t="shared" si="8"/>
        <v>3030</v>
      </c>
    </row>
    <row r="139" spans="1:12" ht="12.75">
      <c r="A139" s="70">
        <v>133</v>
      </c>
      <c r="B139" s="41" t="s">
        <v>80</v>
      </c>
      <c r="C139" s="42"/>
      <c r="D139" s="82" t="s">
        <v>18</v>
      </c>
      <c r="E139" s="41" t="s">
        <v>114</v>
      </c>
      <c r="F139" s="43">
        <v>555</v>
      </c>
      <c r="G139" s="43">
        <v>6</v>
      </c>
      <c r="H139" s="43"/>
      <c r="I139" s="19" t="s">
        <v>270</v>
      </c>
      <c r="J139" s="77">
        <f t="shared" si="9"/>
        <v>561</v>
      </c>
      <c r="K139" s="44">
        <v>561</v>
      </c>
      <c r="L139" s="40">
        <f t="shared" si="8"/>
        <v>60750</v>
      </c>
    </row>
    <row r="140" spans="1:12" ht="12.75">
      <c r="A140" s="70">
        <v>134</v>
      </c>
      <c r="B140" s="41" t="s">
        <v>77</v>
      </c>
      <c r="C140" s="42"/>
      <c r="D140" s="82" t="s">
        <v>436</v>
      </c>
      <c r="E140" s="41" t="s">
        <v>77</v>
      </c>
      <c r="F140" s="43">
        <v>126</v>
      </c>
      <c r="G140" s="43"/>
      <c r="H140" s="43"/>
      <c r="I140" s="45" t="s">
        <v>271</v>
      </c>
      <c r="J140" s="77">
        <f t="shared" si="9"/>
        <v>126</v>
      </c>
      <c r="K140" s="44">
        <v>126</v>
      </c>
      <c r="L140" s="40">
        <f t="shared" si="8"/>
        <v>13640</v>
      </c>
    </row>
    <row r="141" spans="1:12" ht="12.75">
      <c r="A141" s="70">
        <v>135</v>
      </c>
      <c r="B141" s="41" t="s">
        <v>77</v>
      </c>
      <c r="C141" s="42"/>
      <c r="D141" s="82" t="s">
        <v>437</v>
      </c>
      <c r="E141" s="41" t="s">
        <v>111</v>
      </c>
      <c r="F141" s="43">
        <v>19</v>
      </c>
      <c r="G141" s="43"/>
      <c r="H141" s="43"/>
      <c r="I141" s="45" t="s">
        <v>272</v>
      </c>
      <c r="J141" s="77">
        <f t="shared" si="9"/>
        <v>19</v>
      </c>
      <c r="K141" s="44">
        <v>19</v>
      </c>
      <c r="L141" s="40">
        <f t="shared" si="8"/>
        <v>2060</v>
      </c>
    </row>
    <row r="142" spans="1:12" ht="12.75">
      <c r="A142" s="70">
        <v>136</v>
      </c>
      <c r="B142" s="41" t="s">
        <v>81</v>
      </c>
      <c r="C142" s="42"/>
      <c r="D142" s="82" t="s">
        <v>438</v>
      </c>
      <c r="E142" s="41" t="s">
        <v>122</v>
      </c>
      <c r="F142" s="43">
        <v>119</v>
      </c>
      <c r="G142" s="43"/>
      <c r="H142" s="43"/>
      <c r="I142" s="19" t="s">
        <v>273</v>
      </c>
      <c r="J142" s="77">
        <f t="shared" si="9"/>
        <v>119</v>
      </c>
      <c r="K142" s="44">
        <v>119</v>
      </c>
      <c r="L142" s="40">
        <f t="shared" si="8"/>
        <v>12890</v>
      </c>
    </row>
    <row r="143" spans="1:12" ht="12.75">
      <c r="A143" s="70">
        <v>137</v>
      </c>
      <c r="B143" s="41" t="s">
        <v>78</v>
      </c>
      <c r="C143" s="46" t="s">
        <v>347</v>
      </c>
      <c r="D143" s="82" t="s">
        <v>8</v>
      </c>
      <c r="E143" s="41" t="s">
        <v>78</v>
      </c>
      <c r="F143" s="43">
        <v>441</v>
      </c>
      <c r="G143" s="43"/>
      <c r="H143" s="43"/>
      <c r="I143" s="19" t="s">
        <v>274</v>
      </c>
      <c r="J143" s="77">
        <f t="shared" si="9"/>
        <v>441</v>
      </c>
      <c r="K143" s="47">
        <v>0</v>
      </c>
      <c r="L143" s="48">
        <f t="shared" si="8"/>
        <v>0</v>
      </c>
    </row>
    <row r="144" spans="1:12" ht="12.75">
      <c r="A144" s="70">
        <v>138</v>
      </c>
      <c r="B144" s="41" t="s">
        <v>81</v>
      </c>
      <c r="C144" s="42"/>
      <c r="D144" s="82" t="s">
        <v>439</v>
      </c>
      <c r="E144" s="41" t="s">
        <v>122</v>
      </c>
      <c r="F144" s="43">
        <v>39</v>
      </c>
      <c r="G144" s="43"/>
      <c r="H144" s="43"/>
      <c r="I144" s="19" t="s">
        <v>275</v>
      </c>
      <c r="J144" s="77">
        <f t="shared" si="9"/>
        <v>39</v>
      </c>
      <c r="K144" s="44">
        <v>39</v>
      </c>
      <c r="L144" s="40">
        <f t="shared" si="8"/>
        <v>4220</v>
      </c>
    </row>
    <row r="145" spans="1:12" ht="12.75">
      <c r="A145" s="70">
        <v>139</v>
      </c>
      <c r="B145" s="41" t="s">
        <v>80</v>
      </c>
      <c r="C145" s="42"/>
      <c r="D145" s="82" t="s">
        <v>440</v>
      </c>
      <c r="E145" s="41" t="s">
        <v>114</v>
      </c>
      <c r="F145" s="43">
        <v>122</v>
      </c>
      <c r="G145" s="43"/>
      <c r="H145" s="43"/>
      <c r="I145" s="19" t="s">
        <v>276</v>
      </c>
      <c r="J145" s="77">
        <f t="shared" si="9"/>
        <v>122</v>
      </c>
      <c r="K145" s="44">
        <v>122</v>
      </c>
      <c r="L145" s="40">
        <f t="shared" si="8"/>
        <v>13210</v>
      </c>
    </row>
    <row r="146" spans="1:12" ht="12.75">
      <c r="A146" s="70">
        <v>140</v>
      </c>
      <c r="B146" s="41" t="s">
        <v>81</v>
      </c>
      <c r="C146" s="42"/>
      <c r="D146" s="82" t="s">
        <v>441</v>
      </c>
      <c r="E146" s="41" t="s">
        <v>122</v>
      </c>
      <c r="F146" s="43">
        <v>10</v>
      </c>
      <c r="G146" s="43"/>
      <c r="H146" s="43"/>
      <c r="I146" s="19" t="s">
        <v>277</v>
      </c>
      <c r="J146" s="77">
        <f t="shared" si="9"/>
        <v>10</v>
      </c>
      <c r="K146" s="44">
        <v>10</v>
      </c>
      <c r="L146" s="40">
        <f t="shared" si="8"/>
        <v>1080</v>
      </c>
    </row>
    <row r="147" spans="1:12" ht="12.75">
      <c r="A147" s="70">
        <v>141</v>
      </c>
      <c r="B147" s="41" t="s">
        <v>77</v>
      </c>
      <c r="C147" s="42"/>
      <c r="D147" s="82" t="s">
        <v>442</v>
      </c>
      <c r="E147" s="41" t="s">
        <v>117</v>
      </c>
      <c r="F147" s="43">
        <v>29</v>
      </c>
      <c r="G147" s="43"/>
      <c r="H147" s="43"/>
      <c r="I147" s="45" t="s">
        <v>278</v>
      </c>
      <c r="J147" s="77">
        <f t="shared" si="9"/>
        <v>29</v>
      </c>
      <c r="K147" s="44">
        <v>29</v>
      </c>
      <c r="L147" s="40">
        <f t="shared" si="8"/>
        <v>3140</v>
      </c>
    </row>
    <row r="148" spans="1:12" ht="12.75">
      <c r="A148" s="70">
        <v>142</v>
      </c>
      <c r="B148" s="41" t="s">
        <v>77</v>
      </c>
      <c r="C148" s="42"/>
      <c r="D148" s="82" t="s">
        <v>443</v>
      </c>
      <c r="E148" s="41" t="s">
        <v>117</v>
      </c>
      <c r="F148" s="43">
        <v>29</v>
      </c>
      <c r="G148" s="43"/>
      <c r="H148" s="43"/>
      <c r="I148" s="45" t="s">
        <v>279</v>
      </c>
      <c r="J148" s="77">
        <f t="shared" si="9"/>
        <v>29</v>
      </c>
      <c r="K148" s="44">
        <v>29</v>
      </c>
      <c r="L148" s="40">
        <f t="shared" si="8"/>
        <v>3140</v>
      </c>
    </row>
    <row r="149" spans="1:12" ht="12.75">
      <c r="A149" s="70">
        <v>143</v>
      </c>
      <c r="B149" s="41" t="s">
        <v>77</v>
      </c>
      <c r="C149" s="42"/>
      <c r="D149" s="82" t="s">
        <v>444</v>
      </c>
      <c r="E149" s="41" t="s">
        <v>77</v>
      </c>
      <c r="F149" s="43">
        <v>238</v>
      </c>
      <c r="G149" s="43"/>
      <c r="H149" s="43"/>
      <c r="I149" s="45" t="s">
        <v>280</v>
      </c>
      <c r="J149" s="77">
        <f t="shared" si="9"/>
        <v>238</v>
      </c>
      <c r="K149" s="44">
        <v>238</v>
      </c>
      <c r="L149" s="40">
        <f t="shared" si="8"/>
        <v>25770</v>
      </c>
    </row>
    <row r="150" spans="1:12" ht="12.75">
      <c r="A150" s="70">
        <v>144</v>
      </c>
      <c r="B150" s="41" t="s">
        <v>81</v>
      </c>
      <c r="C150" s="42"/>
      <c r="D150" s="82" t="s">
        <v>67</v>
      </c>
      <c r="E150" s="41" t="s">
        <v>116</v>
      </c>
      <c r="F150" s="43">
        <v>24</v>
      </c>
      <c r="G150" s="43"/>
      <c r="H150" s="43"/>
      <c r="I150" s="19" t="s">
        <v>281</v>
      </c>
      <c r="J150" s="77">
        <f t="shared" si="9"/>
        <v>24</v>
      </c>
      <c r="K150" s="44">
        <v>24</v>
      </c>
      <c r="L150" s="40">
        <f t="shared" si="8"/>
        <v>2600</v>
      </c>
    </row>
    <row r="151" spans="1:12" ht="12.75">
      <c r="A151" s="70">
        <v>145</v>
      </c>
      <c r="B151" s="41" t="s">
        <v>81</v>
      </c>
      <c r="C151" s="42"/>
      <c r="D151" s="82" t="s">
        <v>445</v>
      </c>
      <c r="E151" s="41" t="s">
        <v>122</v>
      </c>
      <c r="F151" s="43">
        <v>53</v>
      </c>
      <c r="G151" s="43"/>
      <c r="H151" s="43"/>
      <c r="I151" s="19" t="s">
        <v>282</v>
      </c>
      <c r="J151" s="77">
        <f t="shared" si="9"/>
        <v>53</v>
      </c>
      <c r="K151" s="44">
        <v>53</v>
      </c>
      <c r="L151" s="40">
        <f t="shared" si="8"/>
        <v>5740</v>
      </c>
    </row>
    <row r="152" spans="1:12" ht="12.75">
      <c r="A152" s="70">
        <v>146</v>
      </c>
      <c r="B152" s="41" t="s">
        <v>81</v>
      </c>
      <c r="C152" s="42"/>
      <c r="D152" s="82" t="s">
        <v>446</v>
      </c>
      <c r="E152" s="41" t="s">
        <v>122</v>
      </c>
      <c r="F152" s="43">
        <v>113</v>
      </c>
      <c r="G152" s="43"/>
      <c r="H152" s="43"/>
      <c r="I152" s="19" t="s">
        <v>283</v>
      </c>
      <c r="J152" s="77">
        <f t="shared" si="9"/>
        <v>113</v>
      </c>
      <c r="K152" s="44">
        <v>113</v>
      </c>
      <c r="L152" s="40">
        <f t="shared" si="8"/>
        <v>12240</v>
      </c>
    </row>
    <row r="153" spans="1:12" ht="12.75">
      <c r="A153" s="70">
        <v>147</v>
      </c>
      <c r="B153" s="41" t="s">
        <v>77</v>
      </c>
      <c r="C153" s="42"/>
      <c r="D153" s="82" t="s">
        <v>447</v>
      </c>
      <c r="E153" s="41" t="s">
        <v>111</v>
      </c>
      <c r="F153" s="43">
        <v>28</v>
      </c>
      <c r="G153" s="43"/>
      <c r="H153" s="43"/>
      <c r="I153" s="45" t="s">
        <v>284</v>
      </c>
      <c r="J153" s="77">
        <f t="shared" si="9"/>
        <v>28</v>
      </c>
      <c r="K153" s="44">
        <v>28</v>
      </c>
      <c r="L153" s="40">
        <f t="shared" si="8"/>
        <v>3030</v>
      </c>
    </row>
    <row r="154" spans="1:12" ht="12.75">
      <c r="A154" s="70">
        <v>148</v>
      </c>
      <c r="B154" s="41" t="s">
        <v>78</v>
      </c>
      <c r="C154" s="42"/>
      <c r="D154" s="82" t="s">
        <v>448</v>
      </c>
      <c r="E154" s="41" t="s">
        <v>78</v>
      </c>
      <c r="F154" s="43">
        <v>26</v>
      </c>
      <c r="G154" s="43"/>
      <c r="H154" s="43"/>
      <c r="I154" s="19" t="s">
        <v>285</v>
      </c>
      <c r="J154" s="77">
        <f t="shared" si="9"/>
        <v>26</v>
      </c>
      <c r="K154" s="44">
        <v>26</v>
      </c>
      <c r="L154" s="40">
        <f t="shared" si="8"/>
        <v>2820</v>
      </c>
    </row>
    <row r="155" spans="1:12" ht="12.75">
      <c r="A155" s="70">
        <v>149</v>
      </c>
      <c r="B155" s="41" t="s">
        <v>77</v>
      </c>
      <c r="C155" s="42"/>
      <c r="D155" s="82" t="s">
        <v>449</v>
      </c>
      <c r="E155" s="41" t="s">
        <v>111</v>
      </c>
      <c r="F155" s="43">
        <v>30</v>
      </c>
      <c r="G155" s="43"/>
      <c r="H155" s="43"/>
      <c r="I155" s="45" t="s">
        <v>286</v>
      </c>
      <c r="J155" s="77">
        <f t="shared" si="9"/>
        <v>30</v>
      </c>
      <c r="K155" s="44">
        <v>30</v>
      </c>
      <c r="L155" s="40">
        <f t="shared" si="8"/>
        <v>3250</v>
      </c>
    </row>
    <row r="156" spans="1:12" ht="12.75">
      <c r="A156" s="70">
        <v>150</v>
      </c>
      <c r="B156" s="41" t="s">
        <v>77</v>
      </c>
      <c r="C156" s="42"/>
      <c r="D156" s="82" t="s">
        <v>450</v>
      </c>
      <c r="E156" s="41" t="s">
        <v>111</v>
      </c>
      <c r="F156" s="43">
        <v>32</v>
      </c>
      <c r="G156" s="43"/>
      <c r="H156" s="43"/>
      <c r="I156" s="45" t="s">
        <v>287</v>
      </c>
      <c r="J156" s="77">
        <f t="shared" si="9"/>
        <v>32</v>
      </c>
      <c r="K156" s="44">
        <v>32</v>
      </c>
      <c r="L156" s="40">
        <f t="shared" si="8"/>
        <v>3460</v>
      </c>
    </row>
    <row r="157" spans="1:12" ht="12.75">
      <c r="A157" s="70">
        <v>151</v>
      </c>
      <c r="B157" s="41" t="s">
        <v>77</v>
      </c>
      <c r="C157" s="42"/>
      <c r="D157" s="82" t="s">
        <v>74</v>
      </c>
      <c r="E157" s="41" t="s">
        <v>123</v>
      </c>
      <c r="F157" s="43">
        <v>16</v>
      </c>
      <c r="G157" s="43"/>
      <c r="H157" s="43"/>
      <c r="I157" s="45" t="s">
        <v>288</v>
      </c>
      <c r="J157" s="77">
        <f t="shared" si="9"/>
        <v>16</v>
      </c>
      <c r="K157" s="44">
        <v>16</v>
      </c>
      <c r="L157" s="40">
        <f t="shared" si="8"/>
        <v>1730</v>
      </c>
    </row>
    <row r="158" spans="1:12" ht="12.75">
      <c r="A158" s="70">
        <v>152</v>
      </c>
      <c r="B158" s="41" t="s">
        <v>81</v>
      </c>
      <c r="C158" s="42"/>
      <c r="D158" s="82" t="s">
        <v>451</v>
      </c>
      <c r="E158" s="41" t="s">
        <v>122</v>
      </c>
      <c r="F158" s="43">
        <v>139</v>
      </c>
      <c r="G158" s="43"/>
      <c r="H158" s="43"/>
      <c r="I158" s="19" t="s">
        <v>289</v>
      </c>
      <c r="J158" s="77">
        <f t="shared" si="9"/>
        <v>139</v>
      </c>
      <c r="K158" s="44">
        <v>139</v>
      </c>
      <c r="L158" s="40">
        <f t="shared" si="8"/>
        <v>15050</v>
      </c>
    </row>
    <row r="159" spans="1:12" ht="12.75">
      <c r="A159" s="70">
        <v>153</v>
      </c>
      <c r="B159" s="41" t="s">
        <v>80</v>
      </c>
      <c r="C159" s="42"/>
      <c r="D159" s="82" t="s">
        <v>452</v>
      </c>
      <c r="E159" s="41" t="s">
        <v>114</v>
      </c>
      <c r="F159" s="43">
        <v>11</v>
      </c>
      <c r="G159" s="43"/>
      <c r="H159" s="43"/>
      <c r="I159" s="19" t="s">
        <v>290</v>
      </c>
      <c r="J159" s="77">
        <f t="shared" si="9"/>
        <v>11</v>
      </c>
      <c r="K159" s="44">
        <v>11</v>
      </c>
      <c r="L159" s="40">
        <f t="shared" si="8"/>
        <v>1190</v>
      </c>
    </row>
    <row r="160" spans="1:12" ht="12.75">
      <c r="A160" s="70">
        <v>154</v>
      </c>
      <c r="B160" s="41" t="s">
        <v>79</v>
      </c>
      <c r="C160" s="42"/>
      <c r="D160" s="82" t="s">
        <v>453</v>
      </c>
      <c r="E160" s="41" t="s">
        <v>119</v>
      </c>
      <c r="F160" s="43">
        <v>70</v>
      </c>
      <c r="G160" s="43"/>
      <c r="H160" s="43"/>
      <c r="I160" s="19" t="s">
        <v>291</v>
      </c>
      <c r="J160" s="77">
        <f t="shared" si="9"/>
        <v>70</v>
      </c>
      <c r="K160" s="44">
        <v>70</v>
      </c>
      <c r="L160" s="40">
        <f t="shared" si="8"/>
        <v>7580</v>
      </c>
    </row>
    <row r="161" spans="1:12" ht="12.75">
      <c r="A161" s="70">
        <v>155</v>
      </c>
      <c r="B161" s="41" t="s">
        <v>77</v>
      </c>
      <c r="C161" s="42"/>
      <c r="D161" s="82" t="s">
        <v>454</v>
      </c>
      <c r="E161" s="41" t="s">
        <v>117</v>
      </c>
      <c r="F161" s="43">
        <v>35</v>
      </c>
      <c r="G161" s="43"/>
      <c r="H161" s="43"/>
      <c r="I161" s="19" t="s">
        <v>494</v>
      </c>
      <c r="J161" s="77">
        <f t="shared" si="9"/>
        <v>35</v>
      </c>
      <c r="K161" s="44">
        <v>35</v>
      </c>
      <c r="L161" s="40">
        <f t="shared" si="8"/>
        <v>3790</v>
      </c>
    </row>
    <row r="162" spans="1:12" ht="12.75">
      <c r="A162" s="70">
        <v>156</v>
      </c>
      <c r="B162" s="41" t="s">
        <v>77</v>
      </c>
      <c r="C162" s="42"/>
      <c r="D162" s="82" t="s">
        <v>455</v>
      </c>
      <c r="E162" s="41" t="s">
        <v>77</v>
      </c>
      <c r="F162" s="43">
        <v>25</v>
      </c>
      <c r="G162" s="43"/>
      <c r="H162" s="43"/>
      <c r="I162" s="45" t="s">
        <v>292</v>
      </c>
      <c r="J162" s="77">
        <f t="shared" si="9"/>
        <v>25</v>
      </c>
      <c r="K162" s="44">
        <v>25</v>
      </c>
      <c r="L162" s="40">
        <f t="shared" si="8"/>
        <v>2710</v>
      </c>
    </row>
    <row r="163" spans="1:12" ht="12.75">
      <c r="A163" s="70">
        <v>157</v>
      </c>
      <c r="B163" s="41" t="s">
        <v>78</v>
      </c>
      <c r="C163" s="42"/>
      <c r="D163" s="82" t="s">
        <v>456</v>
      </c>
      <c r="E163" s="41" t="s">
        <v>120</v>
      </c>
      <c r="F163" s="43">
        <v>11</v>
      </c>
      <c r="G163" s="43"/>
      <c r="H163" s="43"/>
      <c r="I163" s="19" t="s">
        <v>293</v>
      </c>
      <c r="J163" s="77">
        <f t="shared" si="9"/>
        <v>11</v>
      </c>
      <c r="K163" s="44">
        <v>11</v>
      </c>
      <c r="L163" s="40">
        <f t="shared" si="8"/>
        <v>1190</v>
      </c>
    </row>
    <row r="164" spans="1:12" ht="12.75">
      <c r="A164" s="70">
        <v>158</v>
      </c>
      <c r="B164" s="41" t="s">
        <v>79</v>
      </c>
      <c r="C164" s="42"/>
      <c r="D164" s="82" t="s">
        <v>457</v>
      </c>
      <c r="E164" s="41" t="s">
        <v>112</v>
      </c>
      <c r="F164" s="43">
        <v>89</v>
      </c>
      <c r="G164" s="43"/>
      <c r="H164" s="43"/>
      <c r="I164" s="19" t="s">
        <v>294</v>
      </c>
      <c r="J164" s="77">
        <f t="shared" si="9"/>
        <v>89</v>
      </c>
      <c r="K164" s="44">
        <v>89</v>
      </c>
      <c r="L164" s="40">
        <f t="shared" si="8"/>
        <v>9640</v>
      </c>
    </row>
    <row r="165" spans="1:12" ht="12.75">
      <c r="A165" s="70">
        <v>159</v>
      </c>
      <c r="B165" s="41" t="s">
        <v>78</v>
      </c>
      <c r="C165" s="42"/>
      <c r="D165" s="82" t="s">
        <v>64</v>
      </c>
      <c r="E165" s="41" t="s">
        <v>78</v>
      </c>
      <c r="F165" s="43">
        <v>33</v>
      </c>
      <c r="G165" s="43"/>
      <c r="H165" s="43"/>
      <c r="I165" s="19" t="s">
        <v>295</v>
      </c>
      <c r="J165" s="77">
        <f t="shared" si="9"/>
        <v>33</v>
      </c>
      <c r="K165" s="44">
        <v>33</v>
      </c>
      <c r="L165" s="40">
        <f t="shared" si="8"/>
        <v>3570</v>
      </c>
    </row>
    <row r="166" spans="1:12" ht="12.75">
      <c r="A166" s="70">
        <v>160</v>
      </c>
      <c r="B166" s="41" t="s">
        <v>77</v>
      </c>
      <c r="C166" s="42"/>
      <c r="D166" s="82" t="s">
        <v>458</v>
      </c>
      <c r="E166" s="41" t="s">
        <v>117</v>
      </c>
      <c r="F166" s="43">
        <v>93</v>
      </c>
      <c r="G166" s="43"/>
      <c r="H166" s="43"/>
      <c r="I166" s="45" t="s">
        <v>296</v>
      </c>
      <c r="J166" s="77">
        <f t="shared" si="9"/>
        <v>93</v>
      </c>
      <c r="K166" s="44">
        <v>93</v>
      </c>
      <c r="L166" s="40">
        <f t="shared" si="8"/>
        <v>10070</v>
      </c>
    </row>
    <row r="167" spans="1:12" ht="12.75">
      <c r="A167" s="70">
        <v>161</v>
      </c>
      <c r="B167" s="41" t="s">
        <v>78</v>
      </c>
      <c r="C167" s="42"/>
      <c r="D167" s="82" t="s">
        <v>459</v>
      </c>
      <c r="E167" s="41" t="s">
        <v>113</v>
      </c>
      <c r="F167" s="43">
        <v>35</v>
      </c>
      <c r="G167" s="43"/>
      <c r="H167" s="43"/>
      <c r="I167" s="19" t="s">
        <v>297</v>
      </c>
      <c r="J167" s="77">
        <f t="shared" si="9"/>
        <v>35</v>
      </c>
      <c r="K167" s="44">
        <v>35</v>
      </c>
      <c r="L167" s="40">
        <f t="shared" si="8"/>
        <v>3790</v>
      </c>
    </row>
    <row r="168" spans="1:12" ht="12.75">
      <c r="A168" s="70">
        <v>162</v>
      </c>
      <c r="B168" s="41" t="s">
        <v>80</v>
      </c>
      <c r="C168" s="42"/>
      <c r="D168" s="82" t="s">
        <v>460</v>
      </c>
      <c r="E168" s="41" t="s">
        <v>121</v>
      </c>
      <c r="F168" s="43">
        <v>41</v>
      </c>
      <c r="G168" s="43"/>
      <c r="H168" s="43"/>
      <c r="I168" s="19" t="s">
        <v>298</v>
      </c>
      <c r="J168" s="77">
        <f t="shared" si="9"/>
        <v>41</v>
      </c>
      <c r="K168" s="44">
        <v>41</v>
      </c>
      <c r="L168" s="40">
        <f aca="true" t="shared" si="10" ref="L168:L199">ROUND((($D$217/$K$217)*K168),-1)</f>
        <v>4440</v>
      </c>
    </row>
    <row r="169" spans="1:12" ht="12.75">
      <c r="A169" s="70">
        <v>163</v>
      </c>
      <c r="B169" s="41" t="s">
        <v>81</v>
      </c>
      <c r="C169" s="42"/>
      <c r="D169" s="82" t="s">
        <v>38</v>
      </c>
      <c r="E169" s="41" t="s">
        <v>122</v>
      </c>
      <c r="F169" s="43">
        <v>96</v>
      </c>
      <c r="G169" s="43"/>
      <c r="H169" s="43"/>
      <c r="I169" s="19" t="s">
        <v>299</v>
      </c>
      <c r="J169" s="77">
        <f t="shared" si="9"/>
        <v>96</v>
      </c>
      <c r="K169" s="44">
        <v>96</v>
      </c>
      <c r="L169" s="40">
        <f t="shared" si="10"/>
        <v>10390</v>
      </c>
    </row>
    <row r="170" spans="1:12" ht="12.75">
      <c r="A170" s="70">
        <v>164</v>
      </c>
      <c r="B170" s="41" t="s">
        <v>80</v>
      </c>
      <c r="C170" s="42"/>
      <c r="D170" s="82" t="s">
        <v>461</v>
      </c>
      <c r="E170" s="41" t="s">
        <v>114</v>
      </c>
      <c r="F170" s="43">
        <v>168</v>
      </c>
      <c r="G170" s="43"/>
      <c r="H170" s="43"/>
      <c r="I170" s="19" t="s">
        <v>300</v>
      </c>
      <c r="J170" s="77">
        <f aca="true" t="shared" si="11" ref="J170:J198">SUM(F170:G170)</f>
        <v>168</v>
      </c>
      <c r="K170" s="44">
        <v>168</v>
      </c>
      <c r="L170" s="40">
        <f t="shared" si="10"/>
        <v>18190</v>
      </c>
    </row>
    <row r="171" spans="1:12" ht="12.75">
      <c r="A171" s="70">
        <v>165</v>
      </c>
      <c r="B171" s="41" t="s">
        <v>77</v>
      </c>
      <c r="C171" s="46" t="s">
        <v>132</v>
      </c>
      <c r="D171" s="82" t="s">
        <v>462</v>
      </c>
      <c r="E171" s="41" t="s">
        <v>111</v>
      </c>
      <c r="F171" s="43">
        <v>85</v>
      </c>
      <c r="G171" s="43"/>
      <c r="H171" s="43"/>
      <c r="I171" s="45" t="s">
        <v>301</v>
      </c>
      <c r="J171" s="77">
        <f t="shared" si="11"/>
        <v>85</v>
      </c>
      <c r="K171" s="47">
        <v>0</v>
      </c>
      <c r="L171" s="48">
        <f t="shared" si="10"/>
        <v>0</v>
      </c>
    </row>
    <row r="172" spans="1:12" ht="12.75">
      <c r="A172" s="70">
        <v>166</v>
      </c>
      <c r="B172" s="41" t="s">
        <v>81</v>
      </c>
      <c r="C172" s="42"/>
      <c r="D172" s="82" t="s">
        <v>463</v>
      </c>
      <c r="E172" s="41" t="s">
        <v>116</v>
      </c>
      <c r="F172" s="43">
        <v>39</v>
      </c>
      <c r="G172" s="43"/>
      <c r="H172" s="43"/>
      <c r="I172" s="19" t="s">
        <v>302</v>
      </c>
      <c r="J172" s="77">
        <f t="shared" si="11"/>
        <v>39</v>
      </c>
      <c r="K172" s="44">
        <v>39</v>
      </c>
      <c r="L172" s="40">
        <f t="shared" si="10"/>
        <v>4220</v>
      </c>
    </row>
    <row r="173" spans="1:12" ht="12.75">
      <c r="A173" s="70">
        <v>167</v>
      </c>
      <c r="B173" s="41" t="s">
        <v>78</v>
      </c>
      <c r="C173" s="42"/>
      <c r="D173" s="82" t="s">
        <v>9</v>
      </c>
      <c r="E173" s="41" t="s">
        <v>120</v>
      </c>
      <c r="F173" s="43">
        <v>746</v>
      </c>
      <c r="G173" s="43"/>
      <c r="H173" s="43"/>
      <c r="I173" s="19" t="s">
        <v>303</v>
      </c>
      <c r="J173" s="77">
        <f t="shared" si="11"/>
        <v>746</v>
      </c>
      <c r="K173" s="44">
        <v>746</v>
      </c>
      <c r="L173" s="40">
        <f t="shared" si="10"/>
        <v>80780</v>
      </c>
    </row>
    <row r="174" spans="1:12" ht="12.75">
      <c r="A174" s="70">
        <v>168</v>
      </c>
      <c r="B174" s="41" t="s">
        <v>77</v>
      </c>
      <c r="C174" s="42"/>
      <c r="D174" s="82" t="s">
        <v>464</v>
      </c>
      <c r="E174" s="41" t="s">
        <v>77</v>
      </c>
      <c r="F174" s="43">
        <v>23</v>
      </c>
      <c r="G174" s="43"/>
      <c r="H174" s="43"/>
      <c r="I174" s="45" t="s">
        <v>304</v>
      </c>
      <c r="J174" s="77">
        <f t="shared" si="11"/>
        <v>23</v>
      </c>
      <c r="K174" s="44">
        <v>23</v>
      </c>
      <c r="L174" s="40">
        <f t="shared" si="10"/>
        <v>2490</v>
      </c>
    </row>
    <row r="175" spans="1:12" ht="12.75">
      <c r="A175" s="70">
        <v>169</v>
      </c>
      <c r="B175" s="41" t="s">
        <v>77</v>
      </c>
      <c r="C175" s="42"/>
      <c r="D175" s="82" t="s">
        <v>44</v>
      </c>
      <c r="E175" s="41" t="s">
        <v>77</v>
      </c>
      <c r="F175" s="43">
        <v>138</v>
      </c>
      <c r="G175" s="43"/>
      <c r="H175" s="43"/>
      <c r="I175" s="45" t="s">
        <v>305</v>
      </c>
      <c r="J175" s="77">
        <f t="shared" si="11"/>
        <v>138</v>
      </c>
      <c r="K175" s="44">
        <v>138</v>
      </c>
      <c r="L175" s="40">
        <f t="shared" si="10"/>
        <v>14940</v>
      </c>
    </row>
    <row r="176" spans="1:12" ht="12.75">
      <c r="A176" s="70">
        <v>170</v>
      </c>
      <c r="B176" s="41" t="s">
        <v>81</v>
      </c>
      <c r="C176" s="42"/>
      <c r="D176" s="82" t="s">
        <v>465</v>
      </c>
      <c r="E176" s="41" t="s">
        <v>122</v>
      </c>
      <c r="F176" s="43">
        <v>22</v>
      </c>
      <c r="G176" s="43"/>
      <c r="H176" s="43"/>
      <c r="I176" s="19" t="s">
        <v>306</v>
      </c>
      <c r="J176" s="77">
        <f t="shared" si="11"/>
        <v>22</v>
      </c>
      <c r="K176" s="44">
        <v>22</v>
      </c>
      <c r="L176" s="40">
        <f t="shared" si="10"/>
        <v>2380</v>
      </c>
    </row>
    <row r="177" spans="1:12" ht="12.75">
      <c r="A177" s="70">
        <v>171</v>
      </c>
      <c r="B177" s="41" t="s">
        <v>77</v>
      </c>
      <c r="C177" s="42"/>
      <c r="D177" s="82" t="s">
        <v>466</v>
      </c>
      <c r="E177" s="41" t="s">
        <v>77</v>
      </c>
      <c r="F177" s="43">
        <v>21</v>
      </c>
      <c r="G177" s="43"/>
      <c r="H177" s="43"/>
      <c r="I177" s="45" t="s">
        <v>307</v>
      </c>
      <c r="J177" s="77">
        <f t="shared" si="11"/>
        <v>21</v>
      </c>
      <c r="K177" s="44">
        <v>21</v>
      </c>
      <c r="L177" s="40">
        <f t="shared" si="10"/>
        <v>2270</v>
      </c>
    </row>
    <row r="178" spans="1:12" ht="12.75">
      <c r="A178" s="70">
        <v>172</v>
      </c>
      <c r="B178" s="41" t="s">
        <v>78</v>
      </c>
      <c r="C178" s="46" t="s">
        <v>133</v>
      </c>
      <c r="D178" s="82" t="s">
        <v>467</v>
      </c>
      <c r="E178" s="41" t="s">
        <v>78</v>
      </c>
      <c r="F178" s="43">
        <v>95</v>
      </c>
      <c r="G178" s="43"/>
      <c r="H178" s="43"/>
      <c r="I178" s="19" t="s">
        <v>308</v>
      </c>
      <c r="J178" s="77">
        <f t="shared" si="11"/>
        <v>95</v>
      </c>
      <c r="K178" s="47">
        <v>0</v>
      </c>
      <c r="L178" s="48">
        <f t="shared" si="10"/>
        <v>0</v>
      </c>
    </row>
    <row r="179" spans="1:12" ht="12.75">
      <c r="A179" s="70">
        <v>173</v>
      </c>
      <c r="B179" s="41" t="s">
        <v>77</v>
      </c>
      <c r="C179" s="46" t="s">
        <v>132</v>
      </c>
      <c r="D179" s="82" t="s">
        <v>468</v>
      </c>
      <c r="E179" s="41" t="s">
        <v>111</v>
      </c>
      <c r="F179" s="43">
        <v>112</v>
      </c>
      <c r="G179" s="43"/>
      <c r="H179" s="43"/>
      <c r="I179" s="45" t="s">
        <v>309</v>
      </c>
      <c r="J179" s="77">
        <f t="shared" si="11"/>
        <v>112</v>
      </c>
      <c r="K179" s="47">
        <v>0</v>
      </c>
      <c r="L179" s="48">
        <f t="shared" si="10"/>
        <v>0</v>
      </c>
    </row>
    <row r="180" spans="1:12" ht="12.75">
      <c r="A180" s="70">
        <v>174</v>
      </c>
      <c r="B180" s="41" t="s">
        <v>78</v>
      </c>
      <c r="C180" s="42"/>
      <c r="D180" s="82" t="s">
        <v>469</v>
      </c>
      <c r="E180" s="41" t="s">
        <v>78</v>
      </c>
      <c r="F180" s="43">
        <v>133</v>
      </c>
      <c r="G180" s="43"/>
      <c r="H180" s="43"/>
      <c r="I180" s="19" t="s">
        <v>310</v>
      </c>
      <c r="J180" s="77">
        <f t="shared" si="11"/>
        <v>133</v>
      </c>
      <c r="K180" s="44">
        <v>133</v>
      </c>
      <c r="L180" s="40">
        <f t="shared" si="10"/>
        <v>14400</v>
      </c>
    </row>
    <row r="181" spans="1:12" ht="12.75">
      <c r="A181" s="70">
        <v>175</v>
      </c>
      <c r="B181" s="41" t="s">
        <v>81</v>
      </c>
      <c r="C181" s="42"/>
      <c r="D181" s="82" t="s">
        <v>470</v>
      </c>
      <c r="E181" s="41" t="s">
        <v>123</v>
      </c>
      <c r="F181" s="43">
        <v>79</v>
      </c>
      <c r="G181" s="43"/>
      <c r="H181" s="43"/>
      <c r="I181" s="54" t="s">
        <v>311</v>
      </c>
      <c r="J181" s="77">
        <f t="shared" si="11"/>
        <v>79</v>
      </c>
      <c r="K181" s="44">
        <v>79</v>
      </c>
      <c r="L181" s="40">
        <f t="shared" si="10"/>
        <v>8550</v>
      </c>
    </row>
    <row r="182" spans="1:12" ht="12.75">
      <c r="A182" s="70">
        <v>176</v>
      </c>
      <c r="B182" s="41" t="s">
        <v>80</v>
      </c>
      <c r="C182" s="42"/>
      <c r="D182" s="82" t="s">
        <v>471</v>
      </c>
      <c r="E182" s="41" t="s">
        <v>121</v>
      </c>
      <c r="F182" s="43">
        <v>751</v>
      </c>
      <c r="G182" s="43">
        <v>43</v>
      </c>
      <c r="H182" s="43"/>
      <c r="I182" s="19" t="s">
        <v>312</v>
      </c>
      <c r="J182" s="77">
        <f t="shared" si="11"/>
        <v>794</v>
      </c>
      <c r="K182" s="44">
        <v>794</v>
      </c>
      <c r="L182" s="40">
        <f t="shared" si="10"/>
        <v>85970</v>
      </c>
    </row>
    <row r="183" spans="1:12" ht="12.75">
      <c r="A183" s="70">
        <v>177</v>
      </c>
      <c r="B183" s="41" t="s">
        <v>81</v>
      </c>
      <c r="C183" s="42"/>
      <c r="D183" s="82" t="s">
        <v>472</v>
      </c>
      <c r="E183" s="41" t="s">
        <v>122</v>
      </c>
      <c r="F183" s="43">
        <v>17</v>
      </c>
      <c r="G183" s="43"/>
      <c r="H183" s="43"/>
      <c r="I183" s="19" t="s">
        <v>313</v>
      </c>
      <c r="J183" s="77">
        <f t="shared" si="11"/>
        <v>17</v>
      </c>
      <c r="K183" s="44">
        <v>17</v>
      </c>
      <c r="L183" s="40">
        <f t="shared" si="10"/>
        <v>1840</v>
      </c>
    </row>
    <row r="184" spans="1:12" ht="12.75">
      <c r="A184" s="70">
        <v>178</v>
      </c>
      <c r="B184" s="41" t="s">
        <v>81</v>
      </c>
      <c r="C184" s="42"/>
      <c r="D184" s="82" t="s">
        <v>473</v>
      </c>
      <c r="E184" s="41" t="s">
        <v>115</v>
      </c>
      <c r="F184" s="43">
        <v>28</v>
      </c>
      <c r="G184" s="43"/>
      <c r="H184" s="43"/>
      <c r="I184" s="19" t="s">
        <v>314</v>
      </c>
      <c r="J184" s="77">
        <f t="shared" si="11"/>
        <v>28</v>
      </c>
      <c r="K184" s="44">
        <v>28</v>
      </c>
      <c r="L184" s="40">
        <f t="shared" si="10"/>
        <v>3030</v>
      </c>
    </row>
    <row r="185" spans="1:12" ht="12.75">
      <c r="A185" s="70">
        <v>179</v>
      </c>
      <c r="B185" s="41" t="s">
        <v>81</v>
      </c>
      <c r="C185" s="46" t="s">
        <v>135</v>
      </c>
      <c r="D185" s="82" t="s">
        <v>33</v>
      </c>
      <c r="E185" s="41" t="s">
        <v>122</v>
      </c>
      <c r="F185" s="43">
        <v>3507</v>
      </c>
      <c r="G185" s="43">
        <v>30</v>
      </c>
      <c r="H185" s="43"/>
      <c r="I185" s="19" t="s">
        <v>315</v>
      </c>
      <c r="J185" s="77">
        <f t="shared" si="11"/>
        <v>3537</v>
      </c>
      <c r="K185" s="47">
        <v>0</v>
      </c>
      <c r="L185" s="48">
        <f t="shared" si="10"/>
        <v>0</v>
      </c>
    </row>
    <row r="186" spans="1:12" ht="12.75">
      <c r="A186" s="70">
        <v>180</v>
      </c>
      <c r="B186" s="41" t="s">
        <v>80</v>
      </c>
      <c r="C186" s="42"/>
      <c r="D186" s="82" t="s">
        <v>21</v>
      </c>
      <c r="E186" s="41" t="s">
        <v>114</v>
      </c>
      <c r="F186" s="43">
        <v>576</v>
      </c>
      <c r="G186" s="43"/>
      <c r="H186" s="43"/>
      <c r="I186" s="19" t="s">
        <v>316</v>
      </c>
      <c r="J186" s="77">
        <f t="shared" si="11"/>
        <v>576</v>
      </c>
      <c r="K186" s="44">
        <v>576</v>
      </c>
      <c r="L186" s="40">
        <f t="shared" si="10"/>
        <v>62370</v>
      </c>
    </row>
    <row r="187" spans="1:12" ht="12.75">
      <c r="A187" s="70">
        <v>181</v>
      </c>
      <c r="B187" s="41" t="s">
        <v>78</v>
      </c>
      <c r="C187" s="42"/>
      <c r="D187" s="82" t="s">
        <v>474</v>
      </c>
      <c r="E187" s="41" t="s">
        <v>113</v>
      </c>
      <c r="F187" s="43">
        <v>23</v>
      </c>
      <c r="G187" s="43"/>
      <c r="H187" s="43"/>
      <c r="I187" s="19" t="s">
        <v>317</v>
      </c>
      <c r="J187" s="77">
        <f t="shared" si="11"/>
        <v>23</v>
      </c>
      <c r="K187" s="44">
        <v>23</v>
      </c>
      <c r="L187" s="40">
        <f t="shared" si="10"/>
        <v>2490</v>
      </c>
    </row>
    <row r="188" spans="1:12" ht="12.75">
      <c r="A188" s="70">
        <v>182</v>
      </c>
      <c r="B188" s="41" t="s">
        <v>77</v>
      </c>
      <c r="C188" s="42"/>
      <c r="D188" s="82" t="s">
        <v>475</v>
      </c>
      <c r="E188" s="41" t="s">
        <v>111</v>
      </c>
      <c r="F188" s="43">
        <v>15</v>
      </c>
      <c r="G188" s="43"/>
      <c r="H188" s="43"/>
      <c r="I188" s="45" t="s">
        <v>318</v>
      </c>
      <c r="J188" s="77">
        <f t="shared" si="11"/>
        <v>15</v>
      </c>
      <c r="K188" s="44">
        <v>15</v>
      </c>
      <c r="L188" s="40">
        <f t="shared" si="10"/>
        <v>1620</v>
      </c>
    </row>
    <row r="189" spans="1:12" ht="12.75">
      <c r="A189" s="70">
        <v>183</v>
      </c>
      <c r="B189" s="41" t="s">
        <v>80</v>
      </c>
      <c r="C189" s="42"/>
      <c r="D189" s="82" t="s">
        <v>68</v>
      </c>
      <c r="E189" s="41" t="s">
        <v>121</v>
      </c>
      <c r="F189" s="43">
        <v>22</v>
      </c>
      <c r="G189" s="43"/>
      <c r="H189" s="43"/>
      <c r="I189" s="19" t="s">
        <v>319</v>
      </c>
      <c r="J189" s="77">
        <f t="shared" si="11"/>
        <v>22</v>
      </c>
      <c r="K189" s="44">
        <v>22</v>
      </c>
      <c r="L189" s="40">
        <f t="shared" si="10"/>
        <v>2380</v>
      </c>
    </row>
    <row r="190" spans="1:12" ht="12.75">
      <c r="A190" s="70">
        <v>184</v>
      </c>
      <c r="B190" s="41" t="s">
        <v>81</v>
      </c>
      <c r="C190" s="42"/>
      <c r="D190" s="82" t="s">
        <v>476</v>
      </c>
      <c r="E190" s="41" t="s">
        <v>122</v>
      </c>
      <c r="F190" s="43">
        <v>113</v>
      </c>
      <c r="G190" s="43"/>
      <c r="H190" s="43"/>
      <c r="I190" s="19" t="s">
        <v>320</v>
      </c>
      <c r="J190" s="77">
        <f t="shared" si="11"/>
        <v>113</v>
      </c>
      <c r="K190" s="44">
        <v>113</v>
      </c>
      <c r="L190" s="40">
        <f t="shared" si="10"/>
        <v>12240</v>
      </c>
    </row>
    <row r="191" spans="1:12" ht="12.75">
      <c r="A191" s="70">
        <v>185</v>
      </c>
      <c r="B191" s="41" t="s">
        <v>77</v>
      </c>
      <c r="C191" s="42"/>
      <c r="D191" s="82" t="s">
        <v>57</v>
      </c>
      <c r="E191" s="41" t="s">
        <v>117</v>
      </c>
      <c r="F191" s="43">
        <v>15</v>
      </c>
      <c r="G191" s="43"/>
      <c r="H191" s="43"/>
      <c r="I191" s="45" t="s">
        <v>321</v>
      </c>
      <c r="J191" s="77">
        <f t="shared" si="11"/>
        <v>15</v>
      </c>
      <c r="K191" s="44">
        <v>15</v>
      </c>
      <c r="L191" s="40">
        <f t="shared" si="10"/>
        <v>1620</v>
      </c>
    </row>
    <row r="192" spans="1:12" ht="12.75">
      <c r="A192" s="70">
        <v>186</v>
      </c>
      <c r="B192" s="41" t="s">
        <v>77</v>
      </c>
      <c r="C192" s="42"/>
      <c r="D192" s="82" t="s">
        <v>52</v>
      </c>
      <c r="E192" s="41" t="s">
        <v>123</v>
      </c>
      <c r="F192" s="43">
        <v>607</v>
      </c>
      <c r="G192" s="43">
        <v>30</v>
      </c>
      <c r="H192" s="43"/>
      <c r="I192" s="45" t="s">
        <v>322</v>
      </c>
      <c r="J192" s="77">
        <f t="shared" si="11"/>
        <v>637</v>
      </c>
      <c r="K192" s="44">
        <v>637</v>
      </c>
      <c r="L192" s="40">
        <f t="shared" si="10"/>
        <v>68970</v>
      </c>
    </row>
    <row r="193" spans="1:12" ht="12.75">
      <c r="A193" s="70">
        <v>187</v>
      </c>
      <c r="B193" s="41" t="s">
        <v>77</v>
      </c>
      <c r="C193" s="42"/>
      <c r="D193" s="82" t="s">
        <v>53</v>
      </c>
      <c r="E193" s="41" t="s">
        <v>77</v>
      </c>
      <c r="F193" s="43">
        <v>161</v>
      </c>
      <c r="G193" s="43"/>
      <c r="H193" s="43"/>
      <c r="I193" s="45" t="s">
        <v>323</v>
      </c>
      <c r="J193" s="77">
        <f t="shared" si="11"/>
        <v>161</v>
      </c>
      <c r="K193" s="44">
        <v>161</v>
      </c>
      <c r="L193" s="40">
        <f t="shared" si="10"/>
        <v>17430</v>
      </c>
    </row>
    <row r="194" spans="1:12" ht="12.75">
      <c r="A194" s="70">
        <v>188</v>
      </c>
      <c r="B194" s="41" t="s">
        <v>77</v>
      </c>
      <c r="C194" s="42"/>
      <c r="D194" s="82" t="s">
        <v>46</v>
      </c>
      <c r="E194" s="41" t="s">
        <v>123</v>
      </c>
      <c r="F194" s="43">
        <v>1209</v>
      </c>
      <c r="G194" s="43"/>
      <c r="H194" s="43"/>
      <c r="I194" s="45" t="s">
        <v>324</v>
      </c>
      <c r="J194" s="77">
        <f t="shared" si="11"/>
        <v>1209</v>
      </c>
      <c r="K194" s="44">
        <v>1209</v>
      </c>
      <c r="L194" s="40">
        <f t="shared" si="10"/>
        <v>130910</v>
      </c>
    </row>
    <row r="195" spans="1:12" ht="12.75">
      <c r="A195" s="70">
        <v>189</v>
      </c>
      <c r="B195" s="41" t="s">
        <v>80</v>
      </c>
      <c r="C195" s="42"/>
      <c r="D195" s="82" t="s">
        <v>477</v>
      </c>
      <c r="E195" s="41" t="s">
        <v>114</v>
      </c>
      <c r="F195" s="43">
        <v>160</v>
      </c>
      <c r="G195" s="43"/>
      <c r="H195" s="43"/>
      <c r="I195" s="19" t="s">
        <v>325</v>
      </c>
      <c r="J195" s="77">
        <f t="shared" si="11"/>
        <v>160</v>
      </c>
      <c r="K195" s="44">
        <v>160</v>
      </c>
      <c r="L195" s="40">
        <f t="shared" si="10"/>
        <v>17320</v>
      </c>
    </row>
    <row r="196" spans="1:12" ht="12.75">
      <c r="A196" s="70">
        <v>190</v>
      </c>
      <c r="B196" s="41" t="s">
        <v>77</v>
      </c>
      <c r="C196" s="42"/>
      <c r="D196" s="82" t="s">
        <v>478</v>
      </c>
      <c r="E196" s="41" t="s">
        <v>77</v>
      </c>
      <c r="F196" s="43">
        <v>29</v>
      </c>
      <c r="G196" s="43"/>
      <c r="H196" s="43"/>
      <c r="I196" s="45" t="s">
        <v>326</v>
      </c>
      <c r="J196" s="77">
        <f t="shared" si="11"/>
        <v>29</v>
      </c>
      <c r="K196" s="44">
        <v>29</v>
      </c>
      <c r="L196" s="40">
        <f t="shared" si="10"/>
        <v>3140</v>
      </c>
    </row>
    <row r="197" spans="1:12" ht="12.75">
      <c r="A197" s="70">
        <v>191</v>
      </c>
      <c r="B197" s="41" t="s">
        <v>78</v>
      </c>
      <c r="C197" s="42"/>
      <c r="D197" s="82" t="s">
        <v>479</v>
      </c>
      <c r="E197" s="41" t="s">
        <v>78</v>
      </c>
      <c r="F197" s="43">
        <v>35</v>
      </c>
      <c r="G197" s="43"/>
      <c r="H197" s="43"/>
      <c r="I197" s="19" t="s">
        <v>327</v>
      </c>
      <c r="J197" s="77">
        <f t="shared" si="11"/>
        <v>35</v>
      </c>
      <c r="K197" s="44">
        <v>35</v>
      </c>
      <c r="L197" s="40">
        <f t="shared" si="10"/>
        <v>3790</v>
      </c>
    </row>
    <row r="198" spans="1:12" ht="12.75">
      <c r="A198" s="70">
        <v>192</v>
      </c>
      <c r="B198" s="41" t="s">
        <v>80</v>
      </c>
      <c r="C198" s="42"/>
      <c r="D198" s="82" t="s">
        <v>480</v>
      </c>
      <c r="E198" s="41" t="s">
        <v>114</v>
      </c>
      <c r="F198" s="43">
        <v>124</v>
      </c>
      <c r="G198" s="43"/>
      <c r="H198" s="43"/>
      <c r="I198" s="19" t="s">
        <v>328</v>
      </c>
      <c r="J198" s="77">
        <f t="shared" si="11"/>
        <v>124</v>
      </c>
      <c r="K198" s="44">
        <v>124</v>
      </c>
      <c r="L198" s="40">
        <f t="shared" si="10"/>
        <v>13430</v>
      </c>
    </row>
    <row r="199" spans="1:12" ht="12.75">
      <c r="A199" s="70">
        <v>193</v>
      </c>
      <c r="B199" s="41" t="s">
        <v>78</v>
      </c>
      <c r="C199" s="42"/>
      <c r="D199" s="82" t="s">
        <v>481</v>
      </c>
      <c r="E199" s="41" t="s">
        <v>78</v>
      </c>
      <c r="F199" s="43">
        <v>21</v>
      </c>
      <c r="G199" s="43"/>
      <c r="H199" s="43">
        <v>1</v>
      </c>
      <c r="I199" s="19" t="s">
        <v>329</v>
      </c>
      <c r="J199" s="77">
        <f>SUM(F199:H199)</f>
        <v>22</v>
      </c>
      <c r="K199" s="44">
        <v>22</v>
      </c>
      <c r="L199" s="40">
        <f t="shared" si="10"/>
        <v>2380</v>
      </c>
    </row>
    <row r="200" spans="1:12" ht="12.75">
      <c r="A200" s="70">
        <v>194</v>
      </c>
      <c r="B200" s="41" t="s">
        <v>78</v>
      </c>
      <c r="C200" s="42"/>
      <c r="D200" s="82" t="s">
        <v>482</v>
      </c>
      <c r="E200" s="41" t="s">
        <v>114</v>
      </c>
      <c r="F200" s="43">
        <v>7</v>
      </c>
      <c r="G200" s="43"/>
      <c r="H200" s="43"/>
      <c r="I200" s="19" t="s">
        <v>330</v>
      </c>
      <c r="J200" s="77">
        <f aca="true" t="shared" si="12" ref="J200:J216">SUM(F200:G200)</f>
        <v>7</v>
      </c>
      <c r="K200" s="44">
        <v>7</v>
      </c>
      <c r="L200" s="40">
        <v>800</v>
      </c>
    </row>
    <row r="201" spans="1:12" ht="12.75">
      <c r="A201" s="70">
        <v>195</v>
      </c>
      <c r="B201" s="41" t="s">
        <v>81</v>
      </c>
      <c r="C201" s="42"/>
      <c r="D201" s="82" t="s">
        <v>483</v>
      </c>
      <c r="E201" s="41" t="s">
        <v>116</v>
      </c>
      <c r="F201" s="43">
        <v>30</v>
      </c>
      <c r="G201" s="43"/>
      <c r="H201" s="43"/>
      <c r="I201" s="19">
        <v>44065531</v>
      </c>
      <c r="J201" s="77">
        <f t="shared" si="12"/>
        <v>30</v>
      </c>
      <c r="K201" s="44">
        <v>30</v>
      </c>
      <c r="L201" s="40">
        <f aca="true" t="shared" si="13" ref="L201:L216">ROUND((($D$217/$K$217)*K201),-1)</f>
        <v>3250</v>
      </c>
    </row>
    <row r="202" spans="1:12" ht="12.75">
      <c r="A202" s="70">
        <v>196</v>
      </c>
      <c r="B202" s="41" t="s">
        <v>78</v>
      </c>
      <c r="C202" s="42"/>
      <c r="D202" s="82" t="s">
        <v>11</v>
      </c>
      <c r="E202" s="41" t="s">
        <v>113</v>
      </c>
      <c r="F202" s="43">
        <v>102</v>
      </c>
      <c r="G202" s="43">
        <v>11</v>
      </c>
      <c r="H202" s="43"/>
      <c r="I202" s="19" t="s">
        <v>331</v>
      </c>
      <c r="J202" s="77">
        <f t="shared" si="12"/>
        <v>113</v>
      </c>
      <c r="K202" s="44">
        <v>113</v>
      </c>
      <c r="L202" s="40">
        <f t="shared" si="13"/>
        <v>12240</v>
      </c>
    </row>
    <row r="203" spans="1:12" ht="12.75">
      <c r="A203" s="70">
        <v>197</v>
      </c>
      <c r="B203" s="41" t="s">
        <v>77</v>
      </c>
      <c r="C203" s="42"/>
      <c r="D203" s="82" t="s">
        <v>484</v>
      </c>
      <c r="E203" s="41" t="s">
        <v>111</v>
      </c>
      <c r="F203" s="43">
        <v>38</v>
      </c>
      <c r="G203" s="43"/>
      <c r="H203" s="43"/>
      <c r="I203" s="45" t="s">
        <v>332</v>
      </c>
      <c r="J203" s="77">
        <f t="shared" si="12"/>
        <v>38</v>
      </c>
      <c r="K203" s="44">
        <v>38</v>
      </c>
      <c r="L203" s="40">
        <f t="shared" si="13"/>
        <v>4110</v>
      </c>
    </row>
    <row r="204" spans="1:12" ht="12.75">
      <c r="A204" s="70">
        <v>198</v>
      </c>
      <c r="B204" s="41" t="s">
        <v>81</v>
      </c>
      <c r="C204" s="42"/>
      <c r="D204" s="82" t="s">
        <v>485</v>
      </c>
      <c r="E204" s="41" t="s">
        <v>122</v>
      </c>
      <c r="F204" s="43">
        <v>131</v>
      </c>
      <c r="G204" s="43"/>
      <c r="H204" s="43"/>
      <c r="I204" s="19" t="s">
        <v>333</v>
      </c>
      <c r="J204" s="77">
        <f t="shared" si="12"/>
        <v>131</v>
      </c>
      <c r="K204" s="44">
        <v>131</v>
      </c>
      <c r="L204" s="40">
        <f t="shared" si="13"/>
        <v>14180</v>
      </c>
    </row>
    <row r="205" spans="1:12" ht="12.75">
      <c r="A205" s="70">
        <v>199</v>
      </c>
      <c r="B205" s="41" t="s">
        <v>77</v>
      </c>
      <c r="C205" s="42"/>
      <c r="D205" s="82" t="s">
        <v>486</v>
      </c>
      <c r="E205" s="41" t="s">
        <v>77</v>
      </c>
      <c r="F205" s="43">
        <v>29</v>
      </c>
      <c r="G205" s="43"/>
      <c r="H205" s="43"/>
      <c r="I205" s="45" t="s">
        <v>334</v>
      </c>
      <c r="J205" s="77">
        <f t="shared" si="12"/>
        <v>29</v>
      </c>
      <c r="K205" s="44">
        <v>29</v>
      </c>
      <c r="L205" s="40">
        <f t="shared" si="13"/>
        <v>3140</v>
      </c>
    </row>
    <row r="206" spans="1:12" ht="12.75">
      <c r="A206" s="70">
        <v>200</v>
      </c>
      <c r="B206" s="41" t="s">
        <v>81</v>
      </c>
      <c r="C206" s="42"/>
      <c r="D206" s="82" t="s">
        <v>487</v>
      </c>
      <c r="E206" s="41" t="s">
        <v>122</v>
      </c>
      <c r="F206" s="43">
        <v>85</v>
      </c>
      <c r="G206" s="43"/>
      <c r="H206" s="43"/>
      <c r="I206" s="19" t="s">
        <v>335</v>
      </c>
      <c r="J206" s="77">
        <f t="shared" si="12"/>
        <v>85</v>
      </c>
      <c r="K206" s="44">
        <v>85</v>
      </c>
      <c r="L206" s="40">
        <f t="shared" si="13"/>
        <v>9200</v>
      </c>
    </row>
    <row r="207" spans="1:12" ht="12.75">
      <c r="A207" s="70">
        <v>201</v>
      </c>
      <c r="B207" s="41" t="s">
        <v>79</v>
      </c>
      <c r="C207" s="42"/>
      <c r="D207" s="82" t="s">
        <v>488</v>
      </c>
      <c r="E207" s="41" t="s">
        <v>119</v>
      </c>
      <c r="F207" s="43">
        <v>49</v>
      </c>
      <c r="G207" s="43"/>
      <c r="H207" s="43"/>
      <c r="I207" s="19" t="s">
        <v>336</v>
      </c>
      <c r="J207" s="77">
        <f t="shared" si="12"/>
        <v>49</v>
      </c>
      <c r="K207" s="44">
        <v>49</v>
      </c>
      <c r="L207" s="40">
        <f t="shared" si="13"/>
        <v>5310</v>
      </c>
    </row>
    <row r="208" spans="1:12" ht="12.75">
      <c r="A208" s="70">
        <v>202</v>
      </c>
      <c r="B208" s="41" t="s">
        <v>80</v>
      </c>
      <c r="C208" s="42"/>
      <c r="D208" s="82" t="s">
        <v>489</v>
      </c>
      <c r="E208" s="41" t="s">
        <v>114</v>
      </c>
      <c r="F208" s="43">
        <v>38</v>
      </c>
      <c r="G208" s="43"/>
      <c r="H208" s="43"/>
      <c r="I208" s="19" t="s">
        <v>337</v>
      </c>
      <c r="J208" s="77">
        <f t="shared" si="12"/>
        <v>38</v>
      </c>
      <c r="K208" s="44">
        <v>38</v>
      </c>
      <c r="L208" s="40">
        <f t="shared" si="13"/>
        <v>4110</v>
      </c>
    </row>
    <row r="209" spans="1:12" ht="12.75">
      <c r="A209" s="70">
        <v>203</v>
      </c>
      <c r="B209" s="41" t="s">
        <v>80</v>
      </c>
      <c r="C209" s="42"/>
      <c r="D209" s="82" t="s">
        <v>490</v>
      </c>
      <c r="E209" s="41" t="s">
        <v>114</v>
      </c>
      <c r="F209" s="43">
        <v>100</v>
      </c>
      <c r="G209" s="43"/>
      <c r="H209" s="43"/>
      <c r="I209" s="19" t="s">
        <v>338</v>
      </c>
      <c r="J209" s="77">
        <f t="shared" si="12"/>
        <v>100</v>
      </c>
      <c r="K209" s="44">
        <v>100</v>
      </c>
      <c r="L209" s="40">
        <f t="shared" si="13"/>
        <v>10830</v>
      </c>
    </row>
    <row r="210" spans="1:12" ht="12.75">
      <c r="A210" s="70">
        <v>204</v>
      </c>
      <c r="B210" s="41" t="s">
        <v>77</v>
      </c>
      <c r="C210" s="42"/>
      <c r="D210" s="82" t="s">
        <v>491</v>
      </c>
      <c r="E210" s="41" t="s">
        <v>117</v>
      </c>
      <c r="F210" s="43">
        <v>13</v>
      </c>
      <c r="G210" s="43"/>
      <c r="H210" s="43"/>
      <c r="I210" s="45" t="s">
        <v>339</v>
      </c>
      <c r="J210" s="77">
        <f t="shared" si="12"/>
        <v>13</v>
      </c>
      <c r="K210" s="44">
        <v>13</v>
      </c>
      <c r="L210" s="40">
        <f t="shared" si="13"/>
        <v>1410</v>
      </c>
    </row>
    <row r="211" spans="1:12" ht="12.75">
      <c r="A211" s="70">
        <v>205</v>
      </c>
      <c r="B211" s="41" t="s">
        <v>77</v>
      </c>
      <c r="C211" s="42"/>
      <c r="D211" s="82" t="s">
        <v>56</v>
      </c>
      <c r="E211" s="41" t="s">
        <v>111</v>
      </c>
      <c r="F211" s="43">
        <v>16</v>
      </c>
      <c r="G211" s="43"/>
      <c r="H211" s="43"/>
      <c r="I211" s="45" t="s">
        <v>340</v>
      </c>
      <c r="J211" s="77">
        <f t="shared" si="12"/>
        <v>16</v>
      </c>
      <c r="K211" s="44">
        <v>16</v>
      </c>
      <c r="L211" s="40">
        <f t="shared" si="13"/>
        <v>1730</v>
      </c>
    </row>
    <row r="212" spans="1:12" ht="12.75">
      <c r="A212" s="70">
        <v>206</v>
      </c>
      <c r="B212" s="41" t="s">
        <v>77</v>
      </c>
      <c r="C212" s="53">
        <v>0.7</v>
      </c>
      <c r="D212" s="82" t="s">
        <v>45</v>
      </c>
      <c r="E212" s="41" t="s">
        <v>77</v>
      </c>
      <c r="F212" s="43">
        <v>1987</v>
      </c>
      <c r="G212" s="43">
        <v>120</v>
      </c>
      <c r="H212" s="43"/>
      <c r="I212" s="45" t="s">
        <v>341</v>
      </c>
      <c r="J212" s="77">
        <f t="shared" si="12"/>
        <v>2107</v>
      </c>
      <c r="K212" s="50">
        <v>0</v>
      </c>
      <c r="L212" s="51">
        <f t="shared" si="13"/>
        <v>0</v>
      </c>
    </row>
    <row r="213" spans="1:12" ht="12.75">
      <c r="A213" s="70">
        <v>207</v>
      </c>
      <c r="B213" s="41" t="s">
        <v>78</v>
      </c>
      <c r="C213" s="42"/>
      <c r="D213" s="82" t="s">
        <v>14</v>
      </c>
      <c r="E213" s="41" t="s">
        <v>113</v>
      </c>
      <c r="F213" s="43">
        <v>285</v>
      </c>
      <c r="G213" s="43"/>
      <c r="H213" s="43"/>
      <c r="I213" s="19" t="s">
        <v>342</v>
      </c>
      <c r="J213" s="77">
        <f t="shared" si="12"/>
        <v>285</v>
      </c>
      <c r="K213" s="44">
        <v>285</v>
      </c>
      <c r="L213" s="40">
        <f t="shared" si="13"/>
        <v>30860</v>
      </c>
    </row>
    <row r="214" spans="1:12" ht="12.75">
      <c r="A214" s="70">
        <v>208</v>
      </c>
      <c r="B214" s="41" t="s">
        <v>81</v>
      </c>
      <c r="C214" s="42"/>
      <c r="D214" s="82" t="s">
        <v>43</v>
      </c>
      <c r="E214" s="41" t="s">
        <v>115</v>
      </c>
      <c r="F214" s="43">
        <v>172</v>
      </c>
      <c r="G214" s="43"/>
      <c r="H214" s="43"/>
      <c r="I214" s="19" t="s">
        <v>343</v>
      </c>
      <c r="J214" s="77">
        <f t="shared" si="12"/>
        <v>172</v>
      </c>
      <c r="K214" s="44">
        <v>172</v>
      </c>
      <c r="L214" s="40">
        <f t="shared" si="13"/>
        <v>18620</v>
      </c>
    </row>
    <row r="215" spans="1:12" ht="12.75">
      <c r="A215" s="70">
        <v>209</v>
      </c>
      <c r="B215" s="41" t="s">
        <v>79</v>
      </c>
      <c r="C215" s="42"/>
      <c r="D215" s="82" t="s">
        <v>492</v>
      </c>
      <c r="E215" s="41" t="s">
        <v>112</v>
      </c>
      <c r="F215" s="43">
        <v>91</v>
      </c>
      <c r="G215" s="43"/>
      <c r="H215" s="43"/>
      <c r="I215" s="19" t="s">
        <v>344</v>
      </c>
      <c r="J215" s="77">
        <f t="shared" si="12"/>
        <v>91</v>
      </c>
      <c r="K215" s="44">
        <v>91</v>
      </c>
      <c r="L215" s="40">
        <f t="shared" si="13"/>
        <v>9850</v>
      </c>
    </row>
    <row r="216" spans="1:12" ht="13.5" thickBot="1">
      <c r="A216" s="71">
        <v>210</v>
      </c>
      <c r="B216" s="56" t="s">
        <v>79</v>
      </c>
      <c r="C216" s="57"/>
      <c r="D216" s="83" t="s">
        <v>31</v>
      </c>
      <c r="E216" s="56" t="s">
        <v>119</v>
      </c>
      <c r="F216" s="58">
        <v>243</v>
      </c>
      <c r="G216" s="58"/>
      <c r="H216" s="58"/>
      <c r="I216" s="59" t="s">
        <v>345</v>
      </c>
      <c r="J216" s="78">
        <f t="shared" si="12"/>
        <v>243</v>
      </c>
      <c r="K216" s="60">
        <v>243</v>
      </c>
      <c r="L216" s="40">
        <f t="shared" si="13"/>
        <v>26310</v>
      </c>
    </row>
    <row r="217" spans="1:19" s="21" customFormat="1" ht="13.5" customHeight="1" thickBot="1">
      <c r="A217" s="95" t="s">
        <v>55</v>
      </c>
      <c r="B217" s="96"/>
      <c r="C217" s="97"/>
      <c r="D217" s="84">
        <v>2678000</v>
      </c>
      <c r="E217" s="79"/>
      <c r="F217" s="79"/>
      <c r="G217" s="79"/>
      <c r="H217" s="79"/>
      <c r="I217" s="80"/>
      <c r="J217" s="65">
        <f>SUM(J8:J216)</f>
        <v>40970</v>
      </c>
      <c r="K217" s="66">
        <f>SUM(K8:K216)</f>
        <v>24732</v>
      </c>
      <c r="L217" s="67">
        <f>SUM(L8:L216)</f>
        <v>2678000</v>
      </c>
      <c r="O217" s="27"/>
      <c r="P217" s="28"/>
      <c r="Q217" s="28"/>
      <c r="R217" s="28"/>
      <c r="S217" s="28"/>
    </row>
    <row r="218" spans="1:15" s="26" customFormat="1" ht="12.75">
      <c r="A218" s="27"/>
      <c r="B218" s="61"/>
      <c r="C218" s="61"/>
      <c r="D218" s="62"/>
      <c r="E218" s="28"/>
      <c r="F218" s="63"/>
      <c r="G218" s="63"/>
      <c r="H218" s="63"/>
      <c r="I218" s="63"/>
      <c r="J218" s="64"/>
      <c r="K218" s="25"/>
      <c r="L218" s="25"/>
      <c r="O218" s="25"/>
    </row>
  </sheetData>
  <sheetProtection/>
  <mergeCells count="10">
    <mergeCell ref="A217:C217"/>
    <mergeCell ref="E6:E7"/>
    <mergeCell ref="I6:I7"/>
    <mergeCell ref="D6:D7"/>
    <mergeCell ref="B6:B7"/>
    <mergeCell ref="A6:A7"/>
    <mergeCell ref="J3:L3"/>
    <mergeCell ref="J4:L4"/>
    <mergeCell ref="K6:L6"/>
    <mergeCell ref="A5:L5"/>
  </mergeCells>
  <printOptions/>
  <pageMargins left="0.75" right="0.75" top="1" bottom="1" header="0.4921259845" footer="0.4921259845"/>
  <pageSetup horizontalDpi="600" verticalDpi="600" orientation="portrait" paperSize="9" scale="96" r:id="rId3"/>
  <headerFooter alignWithMargins="0"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Skoumalova</dc:creator>
  <cp:keywords/>
  <dc:description/>
  <cp:lastModifiedBy>pospichalova</cp:lastModifiedBy>
  <cp:lastPrinted>2010-04-16T06:26:50Z</cp:lastPrinted>
  <dcterms:created xsi:type="dcterms:W3CDTF">2002-12-04T08:42:03Z</dcterms:created>
  <dcterms:modified xsi:type="dcterms:W3CDTF">2010-04-16T06:26:55Z</dcterms:modified>
  <cp:category/>
  <cp:version/>
  <cp:contentType/>
  <cp:contentStatus/>
</cp:coreProperties>
</file>