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Hospodaření" sheetId="1" r:id="rId1"/>
    <sheet name="Lůžka, Klienti" sheetId="2" r:id="rId2"/>
    <sheet name=" Mzdy" sheetId="3" r:id="rId3"/>
    <sheet name="Příspěvek na péči" sheetId="4" r:id="rId4"/>
    <sheet name="pohl-závazky " sheetId="5" r:id="rId5"/>
  </sheets>
  <definedNames/>
  <calcPr fullCalcOnLoad="1"/>
</workbook>
</file>

<file path=xl/sharedStrings.xml><?xml version="1.0" encoding="utf-8"?>
<sst xmlns="http://schemas.openxmlformats.org/spreadsheetml/2006/main" count="386" uniqueCount="118">
  <si>
    <t>Nazev Organizace</t>
  </si>
  <si>
    <t>2007</t>
  </si>
  <si>
    <t>2008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</si>
  <si>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</si>
  <si>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</si>
  <si>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</si>
  <si>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</si>
  <si>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</si>
  <si>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</si>
  <si>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</si>
  <si>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</si>
  <si>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</si>
  <si>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</si>
  <si>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</si>
  <si>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</si>
  <si>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</si>
  <si>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</si>
  <si>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</si>
  <si>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</si>
  <si>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</si>
  <si>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</si>
  <si>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</si>
  <si>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</si>
  <si>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</si>
  <si>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</si>
  <si>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Celkem</t>
  </si>
  <si>
    <t>Náklady celkem</t>
  </si>
  <si>
    <t>Název organizace</t>
  </si>
  <si>
    <t>Výnosy celkem</t>
  </si>
  <si>
    <t>Výsledek hospodaření</t>
  </si>
  <si>
    <t xml:space="preserve">Název organizace </t>
  </si>
  <si>
    <t>Spotřeba materiálu /úč.501/</t>
  </si>
  <si>
    <t>Spotřeba energie celkem</t>
  </si>
  <si>
    <t>Cestovné /úč.512/</t>
  </si>
  <si>
    <t>Náklady na reprezentaci /úč.513/</t>
  </si>
  <si>
    <t>Ostatní služby /518/</t>
  </si>
  <si>
    <t>Osobní náklady /sesk. 52/</t>
  </si>
  <si>
    <t>Ostatní náklady /sesk.54/</t>
  </si>
  <si>
    <t>Domov důchodců Třebíč - Koutkova</t>
  </si>
  <si>
    <t>Domov důchodců Třebíč - Kubešova</t>
  </si>
  <si>
    <t>Celkový součet</t>
  </si>
  <si>
    <t>- úhrady od obyvatel</t>
  </si>
  <si>
    <t>- příspěvek na péči</t>
  </si>
  <si>
    <t>- fakultativní služby</t>
  </si>
  <si>
    <t>- příjmy od zdravotní pojišťovny</t>
  </si>
  <si>
    <t>- obědy</t>
  </si>
  <si>
    <t>1Q</t>
  </si>
  <si>
    <t>2Q</t>
  </si>
  <si>
    <t>3Q</t>
  </si>
  <si>
    <t>4Q</t>
  </si>
  <si>
    <t>celý rok</t>
  </si>
  <si>
    <t>Počet lůžek</t>
  </si>
  <si>
    <t>Počet klientů</t>
  </si>
  <si>
    <t>Příspěvek na péči: dospělí - 0 Kč</t>
  </si>
  <si>
    <t>Příspěvek na péči: dospělí - 2000 Kč</t>
  </si>
  <si>
    <t>Příspěvek na péči: dospělí - 4000 Kč</t>
  </si>
  <si>
    <t>Příspěvek na péči: dospělí - 8000 Kč</t>
  </si>
  <si>
    <t>Příspěvek na péči: dospělí - 11 000 Kč</t>
  </si>
  <si>
    <t>%</t>
  </si>
  <si>
    <t>Příspěvek na péči: děti - 0 Kč</t>
  </si>
  <si>
    <t>Příspěvek na péči: děti - 5000 Kč</t>
  </si>
  <si>
    <t>Příspěvek na péči: děti - 9000 Kč</t>
  </si>
  <si>
    <t>Příspěvek na péči: děti - 11 000 Kč</t>
  </si>
  <si>
    <t>Příspěvek na péči: děti - 3000 Kč</t>
  </si>
  <si>
    <t>celkem</t>
  </si>
  <si>
    <t>odběratelé (311)</t>
  </si>
  <si>
    <t>ostatní pohledávky (316)</t>
  </si>
  <si>
    <t>daň z příjmů (341)</t>
  </si>
  <si>
    <t>za zaměstnanci (335)</t>
  </si>
  <si>
    <t>další pohledávky</t>
  </si>
  <si>
    <t>Pohledávky po lhůtě splatnosti</t>
  </si>
  <si>
    <t>do 30 dnů</t>
  </si>
  <si>
    <t>31 - 90 dnů</t>
  </si>
  <si>
    <t>91 - 180 dnů</t>
  </si>
  <si>
    <t>181-360 dnů</t>
  </si>
  <si>
    <t>nad 360 dnů</t>
  </si>
  <si>
    <t>dodavatelé (321)</t>
  </si>
  <si>
    <t>ostatní závazky (325)</t>
  </si>
  <si>
    <t>zaměstnanci (331)</t>
  </si>
  <si>
    <t>soc. a zdr. pojištění (336)</t>
  </si>
  <si>
    <t>další závazky</t>
  </si>
  <si>
    <t>Závazky po lhůtě splatnosti</t>
  </si>
  <si>
    <t xml:space="preserve">Pohledávky </t>
  </si>
  <si>
    <t xml:space="preserve">Závazky   </t>
  </si>
  <si>
    <t>Průměr</t>
  </si>
  <si>
    <t>Opravy a udržování /úč. 511/</t>
  </si>
  <si>
    <t>Daň silniční /úč.531/</t>
  </si>
  <si>
    <t>Ostatní daně  a popl. /538/</t>
  </si>
  <si>
    <t>Odpisy /551/</t>
  </si>
  <si>
    <t>Náklady 2009</t>
  </si>
  <si>
    <t>Výnosy 2009</t>
  </si>
  <si>
    <t>Výnosy z prodeje služeb /úč.602/</t>
  </si>
  <si>
    <t>- ostatní výnosy</t>
  </si>
  <si>
    <t>2009</t>
  </si>
  <si>
    <t>Příspěvek na péči: děti - 12 000 Kč</t>
  </si>
  <si>
    <t>krátkodobé poskytnuté zálohy (314)</t>
  </si>
  <si>
    <t>jiné daně a poplatky (345)</t>
  </si>
  <si>
    <t>ostatní krátkodobé pohledávky (377)</t>
  </si>
  <si>
    <t>krátkodobé přijaté zálohy (324)</t>
  </si>
  <si>
    <t>jiné přímé daně (342)</t>
  </si>
  <si>
    <t>ostatní krátkodobé závazky (378) (dříve 379)</t>
  </si>
  <si>
    <t>12/2009</t>
  </si>
  <si>
    <t>v tis. Kč</t>
  </si>
  <si>
    <t>Počet klientů - dospělí</t>
  </si>
  <si>
    <t>Počet klientů  - děti</t>
  </si>
  <si>
    <t>schválený</t>
  </si>
  <si>
    <t>čerpáno</t>
  </si>
  <si>
    <t>rozdíl</t>
  </si>
  <si>
    <t>Komentář</t>
  </si>
  <si>
    <t>Mzdový limit 2009</t>
  </si>
  <si>
    <t>- zapojení fondu odměn</t>
  </si>
  <si>
    <t>- úřad práce</t>
  </si>
  <si>
    <t>Počet stran: 5</t>
  </si>
  <si>
    <t>/ v tis. Kč/</t>
  </si>
  <si>
    <t>* rozdíl v průměrné mzdě je způsobený kvalifikačním a věkovým složením pracovníků</t>
  </si>
  <si>
    <t>Přepočtený počet pracovníků</t>
  </si>
  <si>
    <t>Průměrná mzda v Kč *</t>
  </si>
  <si>
    <t>RK-10-2010-61,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</si>
</sst>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#,##0.000"/>
    <numFmt numFmtId="170" formatCode="[$-1010409]General"/>
  </numFmts>
  <fonts count="14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b/>
      <sz val="10"/>
      <name val="Helv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20" applyFont="1">
      <alignment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/>
      <protection/>
    </xf>
    <xf numFmtId="0" fontId="5" fillId="2" borderId="3" xfId="20" applyFont="1" applyFill="1" applyBorder="1" applyAlignment="1">
      <alignment horizontal="center"/>
      <protection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2" fillId="0" borderId="0" xfId="0" applyFill="1" applyBorder="1" applyAlignment="1">
      <alignment/>
    </xf>
    <xf numFmtId="0" fontId="2" fillId="0" borderId="0" xfId="0" applyAlignment="1">
      <alignment/>
    </xf>
    <xf numFmtId="0" fontId="2" fillId="0" borderId="0" xfId="0" applyFill="1" applyBorder="1" applyAlignment="1">
      <alignment wrapText="1"/>
    </xf>
    <xf numFmtId="0" fontId="2" fillId="0" borderId="0" xfId="0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7" fillId="2" borderId="16" xfId="0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2" fillId="2" borderId="21" xfId="0" applyFill="1" applyBorder="1" applyAlignment="1">
      <alignment/>
    </xf>
    <xf numFmtId="0" fontId="2" fillId="2" borderId="22" xfId="0" applyFill="1" applyBorder="1" applyAlignment="1">
      <alignment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168" fontId="4" fillId="3" borderId="14" xfId="0" applyNumberFormat="1" applyFont="1" applyFill="1" applyBorder="1" applyAlignment="1">
      <alignment/>
    </xf>
    <xf numFmtId="168" fontId="4" fillId="3" borderId="23" xfId="0" applyNumberFormat="1" applyFont="1" applyFill="1" applyBorder="1" applyAlignment="1">
      <alignment/>
    </xf>
    <xf numFmtId="168" fontId="4" fillId="3" borderId="15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168" fontId="4" fillId="3" borderId="9" xfId="0" applyNumberFormat="1" applyFont="1" applyFill="1" applyBorder="1" applyAlignment="1">
      <alignment/>
    </xf>
    <xf numFmtId="168" fontId="4" fillId="3" borderId="14" xfId="0" applyNumberFormat="1" applyFont="1" applyFill="1" applyBorder="1" applyAlignment="1">
      <alignment/>
    </xf>
    <xf numFmtId="0" fontId="2" fillId="2" borderId="21" xfId="0" applyFill="1" applyBorder="1" applyAlignment="1">
      <alignment/>
    </xf>
    <xf numFmtId="0" fontId="2" fillId="2" borderId="24" xfId="0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/>
    </xf>
    <xf numFmtId="0" fontId="11" fillId="4" borderId="9" xfId="0" applyFont="1" applyFill="1" applyBorder="1" applyAlignment="1">
      <alignment/>
    </xf>
    <xf numFmtId="0" fontId="11" fillId="4" borderId="36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5" borderId="32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4" fillId="4" borderId="37" xfId="0" applyFont="1" applyFill="1" applyBorder="1" applyAlignment="1">
      <alignment/>
    </xf>
    <xf numFmtId="0" fontId="0" fillId="0" borderId="0" xfId="0" applyFont="1" applyAlignment="1">
      <alignment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2" fillId="2" borderId="41" xfId="0" applyFill="1" applyBorder="1" applyAlignment="1">
      <alignment/>
    </xf>
    <xf numFmtId="0" fontId="2" fillId="2" borderId="42" xfId="0" applyFill="1" applyBorder="1" applyAlignment="1">
      <alignment/>
    </xf>
    <xf numFmtId="0" fontId="2" fillId="0" borderId="31" xfId="0" applyBorder="1" applyAlignment="1">
      <alignment/>
    </xf>
    <xf numFmtId="0" fontId="2" fillId="0" borderId="32" xfId="0" applyBorder="1" applyAlignment="1">
      <alignment/>
    </xf>
    <xf numFmtId="0" fontId="2" fillId="2" borderId="43" xfId="0" applyFill="1" applyBorder="1" applyAlignment="1">
      <alignment wrapText="1"/>
    </xf>
    <xf numFmtId="0" fontId="2" fillId="2" borderId="11" xfId="0" applyFill="1" applyBorder="1" applyAlignment="1">
      <alignment wrapText="1"/>
    </xf>
    <xf numFmtId="0" fontId="2" fillId="2" borderId="44" xfId="0" applyFill="1" applyBorder="1" applyAlignment="1">
      <alignment wrapText="1"/>
    </xf>
    <xf numFmtId="0" fontId="2" fillId="0" borderId="35" xfId="0" applyBorder="1" applyAlignment="1">
      <alignment/>
    </xf>
    <xf numFmtId="0" fontId="2" fillId="0" borderId="33" xfId="0" applyBorder="1" applyAlignment="1">
      <alignment/>
    </xf>
    <xf numFmtId="0" fontId="7" fillId="2" borderId="34" xfId="0" applyFont="1" applyFill="1" applyBorder="1" applyAlignment="1">
      <alignment/>
    </xf>
    <xf numFmtId="3" fontId="6" fillId="2" borderId="19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0" fontId="2" fillId="2" borderId="45" xfId="0" applyFill="1" applyBorder="1" applyAlignment="1">
      <alignment wrapText="1"/>
    </xf>
    <xf numFmtId="49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2" borderId="28" xfId="0" applyFont="1" applyFill="1" applyBorder="1" applyAlignment="1">
      <alignment/>
    </xf>
    <xf numFmtId="3" fontId="1" fillId="0" borderId="48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2" borderId="26" xfId="0" applyFill="1" applyBorder="1" applyAlignment="1">
      <alignment/>
    </xf>
    <xf numFmtId="0" fontId="2" fillId="2" borderId="30" xfId="0" applyFill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3" fontId="0" fillId="0" borderId="4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2" borderId="49" xfId="0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2" fillId="2" borderId="29" xfId="0" applyFill="1" applyBorder="1" applyAlignment="1">
      <alignment/>
    </xf>
    <xf numFmtId="0" fontId="2" fillId="2" borderId="27" xfId="0" applyFill="1" applyBorder="1" applyAlignment="1">
      <alignment/>
    </xf>
    <xf numFmtId="0" fontId="2" fillId="2" borderId="25" xfId="0" applyFill="1" applyBorder="1" applyAlignment="1">
      <alignment/>
    </xf>
    <xf numFmtId="0" fontId="2" fillId="2" borderId="28" xfId="0" applyFill="1" applyBorder="1" applyAlignment="1">
      <alignment/>
    </xf>
    <xf numFmtId="3" fontId="1" fillId="0" borderId="50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4" fontId="1" fillId="0" borderId="55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49" fontId="0" fillId="0" borderId="7" xfId="0" applyNumberFormat="1" applyBorder="1" applyAlignment="1">
      <alignment/>
    </xf>
    <xf numFmtId="0" fontId="0" fillId="2" borderId="10" xfId="0" applyFill="1" applyBorder="1" applyAlignment="1">
      <alignment/>
    </xf>
    <xf numFmtId="3" fontId="0" fillId="2" borderId="44" xfId="0" applyNumberFormat="1" applyFill="1" applyBorder="1" applyAlignment="1">
      <alignment/>
    </xf>
    <xf numFmtId="4" fontId="1" fillId="2" borderId="58" xfId="0" applyNumberFormat="1" applyFont="1" applyFill="1" applyBorder="1" applyAlignment="1">
      <alignment horizontal="right"/>
    </xf>
    <xf numFmtId="3" fontId="1" fillId="2" borderId="59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1" fillId="0" borderId="60" xfId="0" applyNumberFormat="1" applyFont="1" applyFill="1" applyBorder="1" applyAlignment="1">
      <alignment horizontal="right"/>
    </xf>
    <xf numFmtId="0" fontId="4" fillId="2" borderId="41" xfId="0" applyFont="1" applyFill="1" applyBorder="1" applyAlignment="1">
      <alignment/>
    </xf>
    <xf numFmtId="0" fontId="4" fillId="2" borderId="49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22" xfId="20" applyFont="1" applyFill="1" applyBorder="1" applyAlignment="1">
      <alignment/>
      <protection/>
    </xf>
    <xf numFmtId="0" fontId="4" fillId="2" borderId="41" xfId="20" applyFont="1" applyFill="1" applyBorder="1" applyAlignment="1">
      <alignment/>
      <protection/>
    </xf>
    <xf numFmtId="0" fontId="4" fillId="2" borderId="62" xfId="20" applyFont="1" applyFill="1" applyBorder="1" applyAlignment="1">
      <alignment horizontal="center"/>
      <protection/>
    </xf>
    <xf numFmtId="0" fontId="4" fillId="2" borderId="63" xfId="20" applyFont="1" applyFill="1" applyBorder="1" applyAlignment="1">
      <alignment horizontal="center"/>
      <protection/>
    </xf>
    <xf numFmtId="0" fontId="4" fillId="2" borderId="64" xfId="20" applyFont="1" applyFill="1" applyBorder="1" applyAlignment="1">
      <alignment horizontal="center"/>
      <protection/>
    </xf>
    <xf numFmtId="0" fontId="4" fillId="2" borderId="65" xfId="20" applyFont="1" applyFill="1" applyBorder="1" applyAlignment="1">
      <alignment horizontal="center"/>
      <protection/>
    </xf>
    <xf numFmtId="0" fontId="4" fillId="2" borderId="66" xfId="20" applyFont="1" applyFill="1" applyBorder="1" applyAlignment="1">
      <alignment horizontal="center"/>
      <protection/>
    </xf>
    <xf numFmtId="0" fontId="4" fillId="2" borderId="67" xfId="0" applyFont="1" applyFill="1" applyBorder="1" applyAlignment="1">
      <alignment/>
    </xf>
    <xf numFmtId="0" fontId="3" fillId="0" borderId="68" xfId="0" applyFont="1" applyBorder="1" applyAlignment="1">
      <alignment/>
    </xf>
    <xf numFmtId="0" fontId="4" fillId="2" borderId="22" xfId="0" applyFont="1" applyFill="1" applyBorder="1" applyAlignment="1">
      <alignment/>
    </xf>
    <xf numFmtId="3" fontId="4" fillId="2" borderId="28" xfId="20" applyNumberFormat="1" applyFont="1" applyFill="1" applyBorder="1" applyAlignment="1">
      <alignment horizontal="center"/>
      <protection/>
    </xf>
    <xf numFmtId="0" fontId="4" fillId="2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59" xfId="0" applyBorder="1" applyAlignment="1">
      <alignment/>
    </xf>
    <xf numFmtId="3" fontId="7" fillId="2" borderId="4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3" fontId="7" fillId="2" borderId="31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3" fontId="8" fillId="2" borderId="33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0" fillId="0" borderId="70" xfId="0" applyBorder="1" applyAlignment="1">
      <alignment/>
    </xf>
    <xf numFmtId="0" fontId="8" fillId="2" borderId="44" xfId="0" applyFont="1" applyFill="1" applyBorder="1" applyAlignment="1">
      <alignment wrapText="1"/>
    </xf>
    <xf numFmtId="0" fontId="0" fillId="0" borderId="71" xfId="0" applyBorder="1" applyAlignment="1">
      <alignment/>
    </xf>
    <xf numFmtId="0" fontId="0" fillId="0" borderId="3" xfId="0" applyBorder="1" applyAlignment="1">
      <alignment/>
    </xf>
    <xf numFmtId="0" fontId="8" fillId="2" borderId="67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8" fillId="2" borderId="40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31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168" fontId="4" fillId="3" borderId="23" xfId="0" applyNumberFormat="1" applyFont="1" applyFill="1" applyBorder="1" applyAlignment="1">
      <alignment/>
    </xf>
    <xf numFmtId="168" fontId="4" fillId="3" borderId="14" xfId="0" applyNumberFormat="1" applyFont="1" applyFill="1" applyBorder="1" applyAlignment="1">
      <alignment/>
    </xf>
    <xf numFmtId="168" fontId="4" fillId="3" borderId="30" xfId="0" applyNumberFormat="1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4" fillId="2" borderId="5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4" fillId="4" borderId="56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11" fillId="4" borderId="32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2" fillId="5" borderId="57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12" fillId="5" borderId="32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34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8" fillId="2" borderId="57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75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5" borderId="76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57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7" fillId="2" borderId="77" xfId="0" applyFont="1" applyFill="1" applyBorder="1" applyAlignment="1">
      <alignment horizontal="left" vertical="center" wrapText="1"/>
    </xf>
    <xf numFmtId="0" fontId="8" fillId="2" borderId="77" xfId="0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left" vertical="center"/>
    </xf>
    <xf numFmtId="0" fontId="8" fillId="2" borderId="78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 wrapText="1"/>
    </xf>
    <xf numFmtId="0" fontId="7" fillId="2" borderId="7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B1">
      <selection activeCell="M1" sqref="M1"/>
    </sheetView>
  </sheetViews>
  <sheetFormatPr defaultColWidth="9.140625" defaultRowHeight="12.75"/>
  <cols>
    <col min="1" max="1" width="2.7109375" style="1" customWidth="1"/>
    <col min="2" max="2" width="63.7109375" style="1" customWidth="1"/>
    <col min="3" max="4" width="10.8515625" style="1" customWidth="1"/>
    <col min="5" max="5" width="11.421875" style="1" customWidth="1"/>
    <col min="6" max="6" width="10.7109375" style="1" customWidth="1"/>
    <col min="7" max="7" width="13.8515625" style="1" customWidth="1"/>
    <col min="8" max="13" width="9.140625" style="1" customWidth="1"/>
    <col min="14" max="14" width="10.00390625" style="1" customWidth="1"/>
    <col min="15" max="16384" width="9.140625" style="1" customWidth="1"/>
  </cols>
  <sheetData>
    <row r="1" ht="14.25">
      <c r="M1" s="2" t="s">
        <v>117</v>
      </c>
    </row>
    <row r="2" ht="14.25">
      <c r="M2" s="2" t="s">
        <v>112</v>
      </c>
    </row>
    <row r="3" ht="15" thickBot="1">
      <c r="N3" s="161" t="s">
        <v>113</v>
      </c>
    </row>
    <row r="4" spans="1:14" ht="17.25" customHeight="1" thickBot="1">
      <c r="A4" s="2"/>
      <c r="B4" s="172" t="s">
        <v>27</v>
      </c>
      <c r="C4" s="174" t="s">
        <v>26</v>
      </c>
      <c r="D4" s="175"/>
      <c r="E4" s="175"/>
      <c r="F4" s="176"/>
      <c r="G4" s="177" t="s">
        <v>28</v>
      </c>
      <c r="H4" s="175"/>
      <c r="I4" s="175"/>
      <c r="J4" s="178"/>
      <c r="K4" s="174" t="s">
        <v>29</v>
      </c>
      <c r="L4" s="175"/>
      <c r="M4" s="175"/>
      <c r="N4" s="176"/>
    </row>
    <row r="5" spans="1:14" ht="18.75" customHeight="1" thickBot="1" thickTop="1">
      <c r="A5" s="2"/>
      <c r="B5" s="173"/>
      <c r="C5" s="3">
        <v>2006</v>
      </c>
      <c r="D5" s="4">
        <v>2007</v>
      </c>
      <c r="E5" s="4">
        <v>2008</v>
      </c>
      <c r="F5" s="5">
        <v>2009</v>
      </c>
      <c r="G5" s="3">
        <v>2006</v>
      </c>
      <c r="H5" s="4">
        <v>2007</v>
      </c>
      <c r="I5" s="4">
        <v>2008</v>
      </c>
      <c r="J5" s="5">
        <v>2009</v>
      </c>
      <c r="K5" s="3">
        <v>2006</v>
      </c>
      <c r="L5" s="4">
        <v>2007</v>
      </c>
      <c r="M5" s="4">
        <v>2008</v>
      </c>
      <c r="N5" s="5">
        <v>2009</v>
      </c>
    </row>
    <row r="6" spans="2:14" ht="15" customHeight="1">
      <c r="B6" s="49" t="s">
        <v>3</v>
      </c>
      <c r="C6" s="64">
        <v>59473.8</v>
      </c>
      <c r="D6" s="6">
        <v>64234.44</v>
      </c>
      <c r="E6" s="6">
        <v>66606.87</v>
      </c>
      <c r="F6" s="6">
        <v>68165.32</v>
      </c>
      <c r="G6" s="6">
        <v>59620.17</v>
      </c>
      <c r="H6" s="6">
        <v>65130.83</v>
      </c>
      <c r="I6" s="6">
        <v>66628.95</v>
      </c>
      <c r="J6" s="6">
        <v>68165.3</v>
      </c>
      <c r="K6" s="6">
        <v>146.37</v>
      </c>
      <c r="L6" s="6">
        <v>896.39</v>
      </c>
      <c r="M6" s="6">
        <v>22.08</v>
      </c>
      <c r="N6" s="7">
        <v>-0.020000000000010232</v>
      </c>
    </row>
    <row r="7" spans="2:14" ht="15" customHeight="1">
      <c r="B7" s="50" t="s">
        <v>4</v>
      </c>
      <c r="C7" s="65">
        <v>37271.77</v>
      </c>
      <c r="D7" s="8">
        <v>44032.78</v>
      </c>
      <c r="E7" s="8">
        <v>43961.14</v>
      </c>
      <c r="F7" s="8">
        <v>46734.36</v>
      </c>
      <c r="G7" s="8">
        <v>37337.96</v>
      </c>
      <c r="H7" s="8">
        <v>44239.12</v>
      </c>
      <c r="I7" s="8">
        <v>44094.67</v>
      </c>
      <c r="J7" s="8">
        <v>46734.36</v>
      </c>
      <c r="K7" s="8">
        <v>66.19</v>
      </c>
      <c r="L7" s="8">
        <v>206.34</v>
      </c>
      <c r="M7" s="8">
        <v>133.53</v>
      </c>
      <c r="N7" s="9">
        <v>0</v>
      </c>
    </row>
    <row r="8" spans="2:14" ht="15" customHeight="1">
      <c r="B8" s="50" t="s">
        <v>5</v>
      </c>
      <c r="C8" s="65">
        <v>7753.28</v>
      </c>
      <c r="D8" s="8">
        <v>9301.47</v>
      </c>
      <c r="E8" s="8">
        <v>9651.19</v>
      </c>
      <c r="F8" s="8">
        <v>10273.99</v>
      </c>
      <c r="G8" s="8">
        <v>7753.54</v>
      </c>
      <c r="H8" s="8">
        <v>9311.91</v>
      </c>
      <c r="I8" s="8">
        <v>9675.62</v>
      </c>
      <c r="J8" s="8">
        <v>10318.35</v>
      </c>
      <c r="K8" s="8">
        <v>0.26</v>
      </c>
      <c r="L8" s="8">
        <v>10.44</v>
      </c>
      <c r="M8" s="8">
        <v>24.43</v>
      </c>
      <c r="N8" s="9">
        <v>44.36</v>
      </c>
    </row>
    <row r="9" spans="2:14" ht="15" customHeight="1">
      <c r="B9" s="50" t="s">
        <v>6</v>
      </c>
      <c r="C9" s="65">
        <v>12605.04</v>
      </c>
      <c r="D9" s="8">
        <v>17056.84</v>
      </c>
      <c r="E9" s="8">
        <v>18539.38</v>
      </c>
      <c r="F9" s="8">
        <v>19626.22</v>
      </c>
      <c r="G9" s="8">
        <v>12613.41</v>
      </c>
      <c r="H9" s="8">
        <v>17100.03</v>
      </c>
      <c r="I9" s="8">
        <v>18543.73</v>
      </c>
      <c r="J9" s="8">
        <v>19642.44</v>
      </c>
      <c r="K9" s="8">
        <v>8.37</v>
      </c>
      <c r="L9" s="8">
        <v>43.19</v>
      </c>
      <c r="M9" s="8">
        <v>4.35</v>
      </c>
      <c r="N9" s="9">
        <v>16.22</v>
      </c>
    </row>
    <row r="10" spans="2:14" ht="15" customHeight="1">
      <c r="B10" s="50" t="s">
        <v>7</v>
      </c>
      <c r="C10" s="65">
        <v>13477.14</v>
      </c>
      <c r="D10" s="8">
        <v>15609.99</v>
      </c>
      <c r="E10" s="8">
        <v>16670.75</v>
      </c>
      <c r="F10" s="8">
        <v>16402.89</v>
      </c>
      <c r="G10" s="8">
        <v>13477.13</v>
      </c>
      <c r="H10" s="8">
        <v>15601.55</v>
      </c>
      <c r="I10" s="8">
        <v>16680.31</v>
      </c>
      <c r="J10" s="8">
        <v>16560.77</v>
      </c>
      <c r="K10" s="8">
        <v>-0.01</v>
      </c>
      <c r="L10" s="8">
        <v>-8.44</v>
      </c>
      <c r="M10" s="8">
        <v>9.56</v>
      </c>
      <c r="N10" s="9">
        <v>157.88</v>
      </c>
    </row>
    <row r="11" spans="2:14" ht="15" customHeight="1">
      <c r="B11" s="50" t="s">
        <v>8</v>
      </c>
      <c r="C11" s="65">
        <v>21929.64</v>
      </c>
      <c r="D11" s="8">
        <v>28542.85</v>
      </c>
      <c r="E11" s="8">
        <v>28375.11</v>
      </c>
      <c r="F11" s="8">
        <v>28170.45</v>
      </c>
      <c r="G11" s="8">
        <v>21947.35</v>
      </c>
      <c r="H11" s="8">
        <v>28587.49</v>
      </c>
      <c r="I11" s="8">
        <v>28443.45</v>
      </c>
      <c r="J11" s="8">
        <v>28392.49</v>
      </c>
      <c r="K11" s="8">
        <v>17.71</v>
      </c>
      <c r="L11" s="8">
        <v>44.64</v>
      </c>
      <c r="M11" s="8">
        <v>68.34</v>
      </c>
      <c r="N11" s="9">
        <v>222.04</v>
      </c>
    </row>
    <row r="12" spans="2:14" ht="15" customHeight="1">
      <c r="B12" s="50" t="s">
        <v>9</v>
      </c>
      <c r="C12" s="65">
        <v>23148.23</v>
      </c>
      <c r="D12" s="8">
        <v>27550.03</v>
      </c>
      <c r="E12" s="8">
        <v>27248.82</v>
      </c>
      <c r="F12" s="8">
        <v>28930.69</v>
      </c>
      <c r="G12" s="8">
        <v>23359.85</v>
      </c>
      <c r="H12" s="8">
        <v>27610.91</v>
      </c>
      <c r="I12" s="8">
        <v>27253.59</v>
      </c>
      <c r="J12" s="8">
        <v>28953.22</v>
      </c>
      <c r="K12" s="8">
        <v>211.62</v>
      </c>
      <c r="L12" s="8">
        <v>60.88</v>
      </c>
      <c r="M12" s="8">
        <v>4.77</v>
      </c>
      <c r="N12" s="9">
        <v>22.53</v>
      </c>
    </row>
    <row r="13" spans="2:14" ht="15" customHeight="1">
      <c r="B13" s="50" t="s">
        <v>10</v>
      </c>
      <c r="C13" s="65">
        <v>15287.83</v>
      </c>
      <c r="D13" s="8">
        <v>19308.02</v>
      </c>
      <c r="E13" s="8">
        <v>18821.32</v>
      </c>
      <c r="F13" s="8">
        <v>19178.6</v>
      </c>
      <c r="G13" s="8">
        <v>15327.13</v>
      </c>
      <c r="H13" s="8">
        <v>19454.31</v>
      </c>
      <c r="I13" s="8">
        <v>18822.44</v>
      </c>
      <c r="J13" s="8">
        <v>19203.22</v>
      </c>
      <c r="K13" s="8">
        <v>39.3</v>
      </c>
      <c r="L13" s="8">
        <v>146.29</v>
      </c>
      <c r="M13" s="8">
        <v>1.12</v>
      </c>
      <c r="N13" s="9">
        <v>24.62</v>
      </c>
    </row>
    <row r="14" spans="2:14" ht="15" customHeight="1">
      <c r="B14" s="50" t="s">
        <v>11</v>
      </c>
      <c r="C14" s="65">
        <v>26666.08</v>
      </c>
      <c r="D14" s="8">
        <v>38181.03</v>
      </c>
      <c r="E14" s="8">
        <v>37050.5</v>
      </c>
      <c r="F14" s="8">
        <v>37874.94</v>
      </c>
      <c r="G14" s="8">
        <v>26666.08</v>
      </c>
      <c r="H14" s="8">
        <v>38598.82</v>
      </c>
      <c r="I14" s="8">
        <v>37054.38</v>
      </c>
      <c r="J14" s="8">
        <v>37915.13</v>
      </c>
      <c r="K14" s="8">
        <v>0</v>
      </c>
      <c r="L14" s="8">
        <v>417.79</v>
      </c>
      <c r="M14" s="8">
        <v>3.88</v>
      </c>
      <c r="N14" s="9">
        <v>40.19</v>
      </c>
    </row>
    <row r="15" spans="2:14" ht="15" customHeight="1">
      <c r="B15" s="50" t="s">
        <v>12</v>
      </c>
      <c r="C15" s="65">
        <v>20792.67</v>
      </c>
      <c r="D15" s="8">
        <v>22737.91</v>
      </c>
      <c r="E15" s="8">
        <v>24436.46</v>
      </c>
      <c r="F15" s="8">
        <v>25627.94</v>
      </c>
      <c r="G15" s="8">
        <v>20875.87</v>
      </c>
      <c r="H15" s="8">
        <v>22357.25</v>
      </c>
      <c r="I15" s="8">
        <v>24457.22</v>
      </c>
      <c r="J15" s="8">
        <v>25827.22</v>
      </c>
      <c r="K15" s="8">
        <v>83.2</v>
      </c>
      <c r="L15" s="8">
        <v>-380.66</v>
      </c>
      <c r="M15" s="8">
        <v>20.76</v>
      </c>
      <c r="N15" s="9">
        <v>199.28</v>
      </c>
    </row>
    <row r="16" spans="2:14" ht="15" customHeight="1">
      <c r="B16" s="50" t="s">
        <v>13</v>
      </c>
      <c r="C16" s="65">
        <v>37456.58</v>
      </c>
      <c r="D16" s="8">
        <v>45646.6</v>
      </c>
      <c r="E16" s="8">
        <v>49010.76</v>
      </c>
      <c r="F16" s="8">
        <v>46755.64</v>
      </c>
      <c r="G16" s="8">
        <v>37513.78</v>
      </c>
      <c r="H16" s="8">
        <v>45788.21</v>
      </c>
      <c r="I16" s="8">
        <v>49232.92</v>
      </c>
      <c r="J16" s="8">
        <v>46972.31</v>
      </c>
      <c r="K16" s="8">
        <v>57.2</v>
      </c>
      <c r="L16" s="8">
        <v>141.61</v>
      </c>
      <c r="M16" s="8">
        <v>222.16</v>
      </c>
      <c r="N16" s="9">
        <v>216.67</v>
      </c>
    </row>
    <row r="17" spans="2:14" ht="15" customHeight="1">
      <c r="B17" s="50" t="s">
        <v>14</v>
      </c>
      <c r="C17" s="65">
        <v>29512.36</v>
      </c>
      <c r="D17" s="8">
        <v>41528.95</v>
      </c>
      <c r="E17" s="8">
        <v>44234.98</v>
      </c>
      <c r="F17" s="8">
        <v>44158.6</v>
      </c>
      <c r="G17" s="8">
        <v>29699.93</v>
      </c>
      <c r="H17" s="8">
        <v>41763.02</v>
      </c>
      <c r="I17" s="8">
        <v>44317.54</v>
      </c>
      <c r="J17" s="8">
        <v>44340.93</v>
      </c>
      <c r="K17" s="8">
        <v>187.57</v>
      </c>
      <c r="L17" s="8">
        <v>234.07</v>
      </c>
      <c r="M17" s="8">
        <v>82.56</v>
      </c>
      <c r="N17" s="9">
        <v>182.33</v>
      </c>
    </row>
    <row r="18" spans="2:14" ht="15" customHeight="1" thickBot="1">
      <c r="B18" s="51" t="s">
        <v>15</v>
      </c>
      <c r="C18" s="66">
        <v>32090.98</v>
      </c>
      <c r="D18" s="31">
        <v>38955.35</v>
      </c>
      <c r="E18" s="31">
        <v>39047.15</v>
      </c>
      <c r="F18" s="31">
        <v>39640.09</v>
      </c>
      <c r="G18" s="31">
        <v>32147.89</v>
      </c>
      <c r="H18" s="31">
        <v>40292.13</v>
      </c>
      <c r="I18" s="31">
        <v>39071.86</v>
      </c>
      <c r="J18" s="31">
        <v>39661.91</v>
      </c>
      <c r="K18" s="31">
        <v>56.91</v>
      </c>
      <c r="L18" s="31">
        <v>1336.78</v>
      </c>
      <c r="M18" s="31">
        <v>24.71</v>
      </c>
      <c r="N18" s="32">
        <v>21.82</v>
      </c>
    </row>
    <row r="19" spans="2:14" ht="15" customHeight="1" thickBot="1">
      <c r="B19" s="52" t="s">
        <v>16</v>
      </c>
      <c r="C19" s="67">
        <v>5466.3</v>
      </c>
      <c r="D19" s="35">
        <v>6838.5</v>
      </c>
      <c r="E19" s="35">
        <v>7442.15</v>
      </c>
      <c r="F19" s="35">
        <v>7690.09</v>
      </c>
      <c r="G19" s="35">
        <v>5480.31</v>
      </c>
      <c r="H19" s="35">
        <v>6841.5</v>
      </c>
      <c r="I19" s="35">
        <v>7542.14</v>
      </c>
      <c r="J19" s="35">
        <v>7968</v>
      </c>
      <c r="K19" s="35">
        <v>14.01</v>
      </c>
      <c r="L19" s="35">
        <v>3</v>
      </c>
      <c r="M19" s="35">
        <v>99.99</v>
      </c>
      <c r="N19" s="36">
        <v>277.91</v>
      </c>
    </row>
    <row r="20" spans="2:14" ht="15" customHeight="1">
      <c r="B20" s="53" t="s">
        <v>17</v>
      </c>
      <c r="C20" s="68">
        <v>16508.33</v>
      </c>
      <c r="D20" s="33">
        <v>20069.69</v>
      </c>
      <c r="E20" s="33">
        <v>19648.69</v>
      </c>
      <c r="F20" s="33">
        <v>20832.41</v>
      </c>
      <c r="G20" s="33">
        <v>16528.52</v>
      </c>
      <c r="H20" s="33">
        <v>20130.57</v>
      </c>
      <c r="I20" s="33">
        <v>19730.93</v>
      </c>
      <c r="J20" s="33">
        <v>20991.48</v>
      </c>
      <c r="K20" s="33">
        <v>20.19</v>
      </c>
      <c r="L20" s="33">
        <v>60.88</v>
      </c>
      <c r="M20" s="33">
        <v>82.24</v>
      </c>
      <c r="N20" s="34">
        <v>159.07</v>
      </c>
    </row>
    <row r="21" spans="2:14" ht="15" customHeight="1">
      <c r="B21" s="50" t="s">
        <v>18</v>
      </c>
      <c r="C21" s="65">
        <v>31735.5</v>
      </c>
      <c r="D21" s="8">
        <v>41587.73</v>
      </c>
      <c r="E21" s="8">
        <v>40270.72</v>
      </c>
      <c r="F21" s="8">
        <v>42185.64</v>
      </c>
      <c r="G21" s="8">
        <v>31907</v>
      </c>
      <c r="H21" s="8">
        <v>41644.99</v>
      </c>
      <c r="I21" s="8">
        <v>40307.1</v>
      </c>
      <c r="J21" s="8">
        <v>42227.63</v>
      </c>
      <c r="K21" s="8">
        <v>171.5</v>
      </c>
      <c r="L21" s="8">
        <v>57.26</v>
      </c>
      <c r="M21" s="8">
        <v>36.38</v>
      </c>
      <c r="N21" s="9">
        <v>41.99</v>
      </c>
    </row>
    <row r="22" spans="2:14" ht="15" customHeight="1">
      <c r="B22" s="50" t="s">
        <v>19</v>
      </c>
      <c r="C22" s="65">
        <v>18892.68</v>
      </c>
      <c r="D22" s="8">
        <v>19520.27</v>
      </c>
      <c r="E22" s="8">
        <v>21449.85</v>
      </c>
      <c r="F22" s="8">
        <v>20722.17</v>
      </c>
      <c r="G22" s="8">
        <v>18954.89</v>
      </c>
      <c r="H22" s="8">
        <v>19782.86</v>
      </c>
      <c r="I22" s="8">
        <v>21450.42</v>
      </c>
      <c r="J22" s="8">
        <v>20769.09</v>
      </c>
      <c r="K22" s="8">
        <v>62.21</v>
      </c>
      <c r="L22" s="8">
        <v>262.59</v>
      </c>
      <c r="M22" s="8">
        <v>0.57</v>
      </c>
      <c r="N22" s="9">
        <v>46.92</v>
      </c>
    </row>
    <row r="23" spans="2:14" ht="15" customHeight="1">
      <c r="B23" s="50" t="s">
        <v>20</v>
      </c>
      <c r="C23" s="65">
        <v>22037.49</v>
      </c>
      <c r="D23" s="8">
        <v>25599.55</v>
      </c>
      <c r="E23" s="8">
        <v>26174.04</v>
      </c>
      <c r="F23" s="8">
        <v>26115.88</v>
      </c>
      <c r="G23" s="8">
        <v>22037.47</v>
      </c>
      <c r="H23" s="8">
        <v>25573.5</v>
      </c>
      <c r="I23" s="8">
        <v>26176.36</v>
      </c>
      <c r="J23" s="8">
        <v>26120.96</v>
      </c>
      <c r="K23" s="8">
        <v>-0.02</v>
      </c>
      <c r="L23" s="8">
        <v>-26.05</v>
      </c>
      <c r="M23" s="8">
        <v>2.32</v>
      </c>
      <c r="N23" s="9">
        <v>5.08</v>
      </c>
    </row>
    <row r="24" spans="2:14" ht="15" customHeight="1">
      <c r="B24" s="50" t="s">
        <v>21</v>
      </c>
      <c r="C24" s="65">
        <v>20830.17</v>
      </c>
      <c r="D24" s="8">
        <v>23697.64</v>
      </c>
      <c r="E24" s="8">
        <v>27065.02</v>
      </c>
      <c r="F24" s="8">
        <v>27745.78</v>
      </c>
      <c r="G24" s="8">
        <v>20830.37</v>
      </c>
      <c r="H24" s="8">
        <v>23697.69</v>
      </c>
      <c r="I24" s="8">
        <v>27124.52</v>
      </c>
      <c r="J24" s="8">
        <v>27892.03</v>
      </c>
      <c r="K24" s="8">
        <v>0.2</v>
      </c>
      <c r="L24" s="8">
        <v>0.05</v>
      </c>
      <c r="M24" s="8">
        <v>59.5</v>
      </c>
      <c r="N24" s="9">
        <v>146.25</v>
      </c>
    </row>
    <row r="25" spans="2:14" ht="15" customHeight="1">
      <c r="B25" s="50" t="s">
        <v>22</v>
      </c>
      <c r="C25" s="65">
        <v>18777.98</v>
      </c>
      <c r="D25" s="8">
        <v>24906.3</v>
      </c>
      <c r="E25" s="8">
        <v>20946.02</v>
      </c>
      <c r="F25" s="8">
        <v>21740.59</v>
      </c>
      <c r="G25" s="8">
        <v>19011.24</v>
      </c>
      <c r="H25" s="8">
        <v>24993.35</v>
      </c>
      <c r="I25" s="8">
        <v>21209.6</v>
      </c>
      <c r="J25" s="8">
        <v>21841.15</v>
      </c>
      <c r="K25" s="8">
        <v>233.26</v>
      </c>
      <c r="L25" s="8">
        <v>87.05</v>
      </c>
      <c r="M25" s="8">
        <v>263.58</v>
      </c>
      <c r="N25" s="9">
        <v>100.56</v>
      </c>
    </row>
    <row r="26" spans="2:14" ht="15" customHeight="1">
      <c r="B26" s="50" t="s">
        <v>23</v>
      </c>
      <c r="C26" s="65">
        <v>15692.33</v>
      </c>
      <c r="D26" s="8">
        <v>18294.42</v>
      </c>
      <c r="E26" s="8">
        <v>20811.89</v>
      </c>
      <c r="F26" s="8">
        <v>24236.96</v>
      </c>
      <c r="G26" s="8">
        <v>15729.05</v>
      </c>
      <c r="H26" s="8">
        <v>18306.28</v>
      </c>
      <c r="I26" s="8">
        <v>20813.2</v>
      </c>
      <c r="J26" s="8">
        <v>24245.18</v>
      </c>
      <c r="K26" s="8">
        <v>36.72</v>
      </c>
      <c r="L26" s="8">
        <v>11.86</v>
      </c>
      <c r="M26" s="8">
        <v>1.31</v>
      </c>
      <c r="N26" s="9">
        <v>8.22</v>
      </c>
    </row>
    <row r="27" spans="2:14" ht="15" customHeight="1" thickBot="1">
      <c r="B27" s="54" t="s">
        <v>24</v>
      </c>
      <c r="C27" s="69">
        <v>13715.69</v>
      </c>
      <c r="D27" s="10">
        <v>16057.8</v>
      </c>
      <c r="E27" s="10">
        <v>18801.32</v>
      </c>
      <c r="F27" s="10">
        <v>18934.7</v>
      </c>
      <c r="G27" s="10">
        <v>13897.98</v>
      </c>
      <c r="H27" s="10">
        <v>16312.46</v>
      </c>
      <c r="I27" s="10">
        <v>18903.28</v>
      </c>
      <c r="J27" s="10">
        <v>18985.18</v>
      </c>
      <c r="K27" s="10">
        <v>182.29</v>
      </c>
      <c r="L27" s="10">
        <v>254.66</v>
      </c>
      <c r="M27" s="10">
        <v>101.96</v>
      </c>
      <c r="N27" s="11">
        <v>50.48</v>
      </c>
    </row>
    <row r="28" ht="15" thickBot="1">
      <c r="M28" s="161" t="s">
        <v>113</v>
      </c>
    </row>
    <row r="29" spans="1:14" ht="18" customHeight="1" thickBot="1">
      <c r="A29" s="2"/>
      <c r="B29" s="179" t="s">
        <v>30</v>
      </c>
      <c r="C29" s="182" t="s">
        <v>89</v>
      </c>
      <c r="D29" s="183"/>
      <c r="E29" s="183"/>
      <c r="F29" s="183"/>
      <c r="G29" s="183"/>
      <c r="H29" s="183"/>
      <c r="I29" s="183"/>
      <c r="J29" s="183"/>
      <c r="K29" s="184"/>
      <c r="L29" s="184"/>
      <c r="M29" s="185"/>
      <c r="N29" s="2"/>
    </row>
    <row r="30" spans="2:13" ht="57.75" thickBot="1">
      <c r="B30" s="180"/>
      <c r="C30" s="12" t="s">
        <v>31</v>
      </c>
      <c r="D30" s="13" t="s">
        <v>32</v>
      </c>
      <c r="E30" s="13" t="s">
        <v>85</v>
      </c>
      <c r="F30" s="12" t="s">
        <v>33</v>
      </c>
      <c r="G30" s="13" t="s">
        <v>34</v>
      </c>
      <c r="H30" s="13" t="s">
        <v>35</v>
      </c>
      <c r="I30" s="12" t="s">
        <v>36</v>
      </c>
      <c r="J30" s="13" t="s">
        <v>86</v>
      </c>
      <c r="K30" s="13" t="s">
        <v>87</v>
      </c>
      <c r="L30" s="12" t="s">
        <v>37</v>
      </c>
      <c r="M30" s="13" t="s">
        <v>88</v>
      </c>
    </row>
    <row r="31" spans="2:13" ht="14.25">
      <c r="B31" s="49" t="s">
        <v>3</v>
      </c>
      <c r="C31" s="64">
        <v>7975</v>
      </c>
      <c r="D31" s="6">
        <v>3911</v>
      </c>
      <c r="E31" s="6">
        <v>1091</v>
      </c>
      <c r="F31" s="6">
        <v>84</v>
      </c>
      <c r="G31" s="6">
        <v>4</v>
      </c>
      <c r="H31" s="6">
        <v>1150</v>
      </c>
      <c r="I31" s="6">
        <v>49942</v>
      </c>
      <c r="J31" s="6">
        <v>21</v>
      </c>
      <c r="K31" s="6">
        <v>158</v>
      </c>
      <c r="L31" s="6">
        <v>1268</v>
      </c>
      <c r="M31" s="7">
        <v>2561</v>
      </c>
    </row>
    <row r="32" spans="2:13" ht="14.25">
      <c r="B32" s="50" t="s">
        <v>4</v>
      </c>
      <c r="C32" s="65">
        <v>9285</v>
      </c>
      <c r="D32" s="8">
        <v>3696</v>
      </c>
      <c r="E32" s="8">
        <v>1449</v>
      </c>
      <c r="F32" s="8">
        <v>63</v>
      </c>
      <c r="G32" s="8">
        <v>3</v>
      </c>
      <c r="H32" s="8">
        <v>2139</v>
      </c>
      <c r="I32" s="8">
        <v>29030</v>
      </c>
      <c r="J32" s="8">
        <v>7</v>
      </c>
      <c r="K32" s="8"/>
      <c r="L32" s="8">
        <v>216</v>
      </c>
      <c r="M32" s="9">
        <v>846</v>
      </c>
    </row>
    <row r="33" spans="2:13" ht="14.25">
      <c r="B33" s="50" t="s">
        <v>5</v>
      </c>
      <c r="C33" s="65">
        <v>1968</v>
      </c>
      <c r="D33" s="8">
        <v>1259</v>
      </c>
      <c r="E33" s="8">
        <v>333</v>
      </c>
      <c r="F33" s="8">
        <v>13</v>
      </c>
      <c r="G33" s="8">
        <v>21</v>
      </c>
      <c r="H33" s="8">
        <v>472</v>
      </c>
      <c r="I33" s="8">
        <v>5813</v>
      </c>
      <c r="J33" s="8"/>
      <c r="K33" s="8"/>
      <c r="L33" s="8">
        <v>64</v>
      </c>
      <c r="M33" s="9">
        <v>331</v>
      </c>
    </row>
    <row r="34" spans="2:13" ht="14.25">
      <c r="B34" s="50" t="s">
        <v>6</v>
      </c>
      <c r="C34" s="65">
        <v>3171</v>
      </c>
      <c r="D34" s="8">
        <v>1200</v>
      </c>
      <c r="E34" s="8">
        <v>869</v>
      </c>
      <c r="F34" s="8">
        <v>185</v>
      </c>
      <c r="G34" s="8">
        <v>41</v>
      </c>
      <c r="H34" s="8">
        <v>1058</v>
      </c>
      <c r="I34" s="8">
        <v>12324</v>
      </c>
      <c r="J34" s="8"/>
      <c r="K34" s="8"/>
      <c r="L34" s="8">
        <v>170</v>
      </c>
      <c r="M34" s="9">
        <v>608</v>
      </c>
    </row>
    <row r="35" spans="2:13" ht="14.25">
      <c r="B35" s="50" t="s">
        <v>7</v>
      </c>
      <c r="C35" s="65">
        <v>2708</v>
      </c>
      <c r="D35" s="8">
        <v>1362</v>
      </c>
      <c r="E35" s="8">
        <v>670</v>
      </c>
      <c r="F35" s="8">
        <v>46</v>
      </c>
      <c r="G35" s="8"/>
      <c r="H35" s="8">
        <v>542</v>
      </c>
      <c r="I35" s="8">
        <v>10372</v>
      </c>
      <c r="J35" s="8"/>
      <c r="K35" s="8"/>
      <c r="L35" s="8">
        <v>124</v>
      </c>
      <c r="M35" s="9">
        <v>581</v>
      </c>
    </row>
    <row r="36" spans="2:13" ht="14.25">
      <c r="B36" s="50" t="s">
        <v>8</v>
      </c>
      <c r="C36" s="65">
        <v>5984.32</v>
      </c>
      <c r="D36" s="8">
        <v>1863.22</v>
      </c>
      <c r="E36" s="8">
        <v>286.65</v>
      </c>
      <c r="F36" s="8">
        <v>4.3</v>
      </c>
      <c r="G36" s="8"/>
      <c r="H36" s="8">
        <v>1314.4</v>
      </c>
      <c r="I36" s="8">
        <v>18264.4</v>
      </c>
      <c r="J36" s="8"/>
      <c r="K36" s="8">
        <v>1</v>
      </c>
      <c r="L36" s="8">
        <v>29.27</v>
      </c>
      <c r="M36" s="9">
        <v>289.86</v>
      </c>
    </row>
    <row r="37" spans="2:13" ht="14.25">
      <c r="B37" s="50" t="s">
        <v>9</v>
      </c>
      <c r="C37" s="65">
        <v>4915</v>
      </c>
      <c r="D37" s="8">
        <v>2369</v>
      </c>
      <c r="E37" s="8">
        <v>96</v>
      </c>
      <c r="F37" s="8">
        <v>69</v>
      </c>
      <c r="G37" s="8">
        <v>2</v>
      </c>
      <c r="H37" s="8">
        <v>1070</v>
      </c>
      <c r="I37" s="8">
        <v>19512</v>
      </c>
      <c r="J37" s="8"/>
      <c r="K37" s="8"/>
      <c r="L37" s="8">
        <v>178</v>
      </c>
      <c r="M37" s="9">
        <v>719</v>
      </c>
    </row>
    <row r="38" spans="2:13" ht="14.25">
      <c r="B38" s="50" t="s">
        <v>10</v>
      </c>
      <c r="C38" s="65">
        <v>2886</v>
      </c>
      <c r="D38" s="8">
        <v>1498</v>
      </c>
      <c r="E38" s="8">
        <v>339</v>
      </c>
      <c r="F38" s="8">
        <v>88</v>
      </c>
      <c r="G38" s="8">
        <v>4</v>
      </c>
      <c r="H38" s="8">
        <v>801</v>
      </c>
      <c r="I38" s="8">
        <v>12930</v>
      </c>
      <c r="J38" s="8"/>
      <c r="K38" s="8"/>
      <c r="L38" s="8">
        <v>110</v>
      </c>
      <c r="M38" s="9">
        <v>522</v>
      </c>
    </row>
    <row r="39" spans="2:13" ht="14.25">
      <c r="B39" s="50" t="s">
        <v>11</v>
      </c>
      <c r="C39" s="65">
        <v>5498.9</v>
      </c>
      <c r="D39" s="8">
        <v>3162.2</v>
      </c>
      <c r="E39" s="8">
        <v>1855.8</v>
      </c>
      <c r="F39" s="8">
        <v>73.5</v>
      </c>
      <c r="G39" s="8">
        <v>4.7</v>
      </c>
      <c r="H39" s="8">
        <v>939</v>
      </c>
      <c r="I39" s="8">
        <v>25018.3</v>
      </c>
      <c r="J39" s="8"/>
      <c r="K39" s="8">
        <v>2</v>
      </c>
      <c r="L39" s="8">
        <v>287</v>
      </c>
      <c r="M39" s="9">
        <v>1033.6</v>
      </c>
    </row>
    <row r="40" spans="2:13" ht="14.25">
      <c r="B40" s="50" t="s">
        <v>12</v>
      </c>
      <c r="C40" s="65">
        <v>4394</v>
      </c>
      <c r="D40" s="8">
        <v>2835</v>
      </c>
      <c r="E40" s="8">
        <v>1100</v>
      </c>
      <c r="F40" s="8">
        <v>39</v>
      </c>
      <c r="G40" s="8"/>
      <c r="H40" s="8">
        <v>630</v>
      </c>
      <c r="I40" s="8">
        <v>14494</v>
      </c>
      <c r="J40" s="8"/>
      <c r="K40" s="8">
        <v>5</v>
      </c>
      <c r="L40" s="8">
        <v>146</v>
      </c>
      <c r="M40" s="9">
        <v>1977</v>
      </c>
    </row>
    <row r="41" spans="2:13" ht="14.25">
      <c r="B41" s="50" t="s">
        <v>13</v>
      </c>
      <c r="C41" s="65">
        <v>7902</v>
      </c>
      <c r="D41" s="8">
        <v>3854</v>
      </c>
      <c r="E41" s="8">
        <v>3942</v>
      </c>
      <c r="F41" s="8">
        <v>50</v>
      </c>
      <c r="G41" s="8">
        <v>22</v>
      </c>
      <c r="H41" s="8">
        <v>923</v>
      </c>
      <c r="I41" s="8">
        <v>28717</v>
      </c>
      <c r="J41" s="8"/>
      <c r="K41" s="8"/>
      <c r="L41" s="8">
        <v>207</v>
      </c>
      <c r="M41" s="9">
        <v>1139</v>
      </c>
    </row>
    <row r="42" spans="2:13" ht="14.25">
      <c r="B42" s="50" t="s">
        <v>14</v>
      </c>
      <c r="C42" s="65">
        <v>7448</v>
      </c>
      <c r="D42" s="8">
        <v>4072</v>
      </c>
      <c r="E42" s="8">
        <v>1184</v>
      </c>
      <c r="F42" s="8">
        <v>84</v>
      </c>
      <c r="G42" s="8">
        <v>5</v>
      </c>
      <c r="H42" s="8">
        <v>1093</v>
      </c>
      <c r="I42" s="8">
        <v>27624</v>
      </c>
      <c r="J42" s="8"/>
      <c r="K42" s="8">
        <v>2</v>
      </c>
      <c r="L42" s="8">
        <v>212</v>
      </c>
      <c r="M42" s="9">
        <v>2436</v>
      </c>
    </row>
    <row r="43" spans="2:13" ht="15" thickBot="1">
      <c r="B43" s="50" t="s">
        <v>15</v>
      </c>
      <c r="C43" s="66">
        <v>6062.8</v>
      </c>
      <c r="D43" s="31">
        <v>2936.32</v>
      </c>
      <c r="E43" s="31">
        <v>383.17</v>
      </c>
      <c r="F43" s="31">
        <v>78.08</v>
      </c>
      <c r="G43" s="31">
        <v>2.31</v>
      </c>
      <c r="H43" s="31">
        <v>1156.84</v>
      </c>
      <c r="I43" s="31">
        <v>28126.93</v>
      </c>
      <c r="J43" s="31"/>
      <c r="K43" s="31"/>
      <c r="L43" s="31">
        <v>271.4</v>
      </c>
      <c r="M43" s="32">
        <v>622.21</v>
      </c>
    </row>
    <row r="44" spans="2:13" ht="15" thickBot="1">
      <c r="B44" s="52" t="s">
        <v>16</v>
      </c>
      <c r="C44" s="67">
        <v>490.55</v>
      </c>
      <c r="D44" s="35">
        <v>245.16</v>
      </c>
      <c r="E44" s="35">
        <v>38.21</v>
      </c>
      <c r="F44" s="35">
        <v>102.33</v>
      </c>
      <c r="G44" s="35"/>
      <c r="H44" s="35">
        <v>808.55</v>
      </c>
      <c r="I44" s="35">
        <v>5830.34</v>
      </c>
      <c r="J44" s="35"/>
      <c r="K44" s="35"/>
      <c r="L44" s="35">
        <v>48.49</v>
      </c>
      <c r="M44" s="36">
        <v>126.46</v>
      </c>
    </row>
    <row r="45" spans="2:13" ht="14.25">
      <c r="B45" s="53" t="s">
        <v>17</v>
      </c>
      <c r="C45" s="68">
        <v>2556</v>
      </c>
      <c r="D45" s="33">
        <v>983</v>
      </c>
      <c r="E45" s="33">
        <v>245</v>
      </c>
      <c r="F45" s="33">
        <v>106</v>
      </c>
      <c r="G45" s="33">
        <v>4</v>
      </c>
      <c r="H45" s="33">
        <v>2266</v>
      </c>
      <c r="I45" s="33">
        <v>14045</v>
      </c>
      <c r="J45" s="33"/>
      <c r="K45" s="33">
        <v>2</v>
      </c>
      <c r="L45" s="33">
        <v>105</v>
      </c>
      <c r="M45" s="34">
        <v>520</v>
      </c>
    </row>
    <row r="46" spans="2:13" ht="14.25">
      <c r="B46" s="50" t="s">
        <v>18</v>
      </c>
      <c r="C46" s="65">
        <v>6867</v>
      </c>
      <c r="D46" s="8">
        <v>2711</v>
      </c>
      <c r="E46" s="8">
        <v>546</v>
      </c>
      <c r="F46" s="8">
        <v>66</v>
      </c>
      <c r="G46" s="8">
        <v>8</v>
      </c>
      <c r="H46" s="8">
        <v>1796</v>
      </c>
      <c r="I46" s="8">
        <v>28253</v>
      </c>
      <c r="J46" s="8"/>
      <c r="K46" s="8"/>
      <c r="L46" s="8">
        <v>419</v>
      </c>
      <c r="M46" s="9">
        <v>1520</v>
      </c>
    </row>
    <row r="47" spans="2:13" ht="14.25">
      <c r="B47" s="50" t="s">
        <v>19</v>
      </c>
      <c r="C47" s="65">
        <v>783</v>
      </c>
      <c r="D47" s="8">
        <v>1699</v>
      </c>
      <c r="E47" s="8">
        <v>663</v>
      </c>
      <c r="F47" s="8">
        <v>97</v>
      </c>
      <c r="G47" s="8">
        <v>0.6</v>
      </c>
      <c r="H47" s="8">
        <v>4418</v>
      </c>
      <c r="I47" s="8">
        <v>12065</v>
      </c>
      <c r="J47" s="8"/>
      <c r="K47" s="8"/>
      <c r="L47" s="8">
        <v>155</v>
      </c>
      <c r="M47" s="9">
        <v>841.5</v>
      </c>
    </row>
    <row r="48" spans="2:13" ht="14.25">
      <c r="B48" s="50" t="s">
        <v>20</v>
      </c>
      <c r="C48" s="65">
        <v>3675.25</v>
      </c>
      <c r="D48" s="8">
        <v>1918.65</v>
      </c>
      <c r="E48" s="8">
        <v>472.93</v>
      </c>
      <c r="F48" s="8">
        <v>117.03</v>
      </c>
      <c r="G48" s="8">
        <v>0.78</v>
      </c>
      <c r="H48" s="8">
        <v>1007.7</v>
      </c>
      <c r="I48" s="8">
        <v>18082.94</v>
      </c>
      <c r="J48" s="8"/>
      <c r="K48" s="8"/>
      <c r="L48" s="8">
        <v>214.34</v>
      </c>
      <c r="M48" s="9">
        <v>626.26</v>
      </c>
    </row>
    <row r="49" spans="2:13" ht="14.25">
      <c r="B49" s="50" t="s">
        <v>21</v>
      </c>
      <c r="C49" s="65">
        <v>4560.91</v>
      </c>
      <c r="D49" s="8">
        <v>2315.47</v>
      </c>
      <c r="E49" s="8">
        <v>201.03</v>
      </c>
      <c r="F49" s="8">
        <v>47.36</v>
      </c>
      <c r="G49" s="8">
        <v>1.89</v>
      </c>
      <c r="H49" s="8">
        <v>1666.88</v>
      </c>
      <c r="I49" s="8">
        <v>18172.08</v>
      </c>
      <c r="J49" s="8"/>
      <c r="K49" s="8"/>
      <c r="L49" s="8">
        <v>307.79</v>
      </c>
      <c r="M49" s="9">
        <v>471.61</v>
      </c>
    </row>
    <row r="50" spans="2:13" ht="14.25">
      <c r="B50" s="50" t="s">
        <v>22</v>
      </c>
      <c r="C50" s="65">
        <v>3890</v>
      </c>
      <c r="D50" s="8">
        <v>1386</v>
      </c>
      <c r="E50" s="8">
        <v>1247</v>
      </c>
      <c r="F50" s="8">
        <v>24</v>
      </c>
      <c r="G50" s="8">
        <v>5</v>
      </c>
      <c r="H50" s="8">
        <v>888</v>
      </c>
      <c r="I50" s="8">
        <v>13847</v>
      </c>
      <c r="J50" s="8"/>
      <c r="K50" s="8">
        <v>18</v>
      </c>
      <c r="L50" s="8">
        <v>78</v>
      </c>
      <c r="M50" s="9">
        <v>357</v>
      </c>
    </row>
    <row r="51" spans="2:13" ht="14.25">
      <c r="B51" s="50" t="s">
        <v>23</v>
      </c>
      <c r="C51" s="65">
        <v>4204</v>
      </c>
      <c r="D51" s="8">
        <v>894</v>
      </c>
      <c r="E51" s="8">
        <v>1344</v>
      </c>
      <c r="F51" s="8">
        <v>183</v>
      </c>
      <c r="G51" s="8">
        <v>82</v>
      </c>
      <c r="H51" s="8">
        <v>2601</v>
      </c>
      <c r="I51" s="8">
        <v>14005</v>
      </c>
      <c r="J51" s="8"/>
      <c r="K51" s="8">
        <v>31</v>
      </c>
      <c r="L51" s="8">
        <v>126</v>
      </c>
      <c r="M51" s="9">
        <v>767</v>
      </c>
    </row>
    <row r="52" spans="2:13" ht="15" thickBot="1">
      <c r="B52" s="51" t="s">
        <v>24</v>
      </c>
      <c r="C52" s="66">
        <v>2811.05</v>
      </c>
      <c r="D52" s="31">
        <v>754.46</v>
      </c>
      <c r="E52" s="31">
        <v>128.28</v>
      </c>
      <c r="F52" s="31">
        <v>22.19</v>
      </c>
      <c r="G52" s="31">
        <v>3.8</v>
      </c>
      <c r="H52" s="31">
        <v>1490.58</v>
      </c>
      <c r="I52" s="31">
        <v>13196.05</v>
      </c>
      <c r="J52" s="31"/>
      <c r="K52" s="31">
        <v>0.1</v>
      </c>
      <c r="L52" s="31">
        <v>126.88</v>
      </c>
      <c r="M52" s="32">
        <v>401.31</v>
      </c>
    </row>
    <row r="53" spans="2:13" ht="15" thickBot="1">
      <c r="B53" s="52" t="s">
        <v>40</v>
      </c>
      <c r="C53" s="67">
        <v>100035.78</v>
      </c>
      <c r="D53" s="35">
        <v>46924.48</v>
      </c>
      <c r="E53" s="35">
        <v>18484.07</v>
      </c>
      <c r="F53" s="35">
        <v>1641.79</v>
      </c>
      <c r="G53" s="35">
        <v>215.08</v>
      </c>
      <c r="H53" s="35">
        <v>30230.95</v>
      </c>
      <c r="I53" s="35">
        <v>419664.04</v>
      </c>
      <c r="J53" s="35">
        <v>28</v>
      </c>
      <c r="K53" s="35">
        <v>219.1</v>
      </c>
      <c r="L53" s="35">
        <v>4863.17</v>
      </c>
      <c r="M53" s="36">
        <v>19296.81</v>
      </c>
    </row>
    <row r="55" ht="15" thickBot="1">
      <c r="I55" s="161" t="s">
        <v>113</v>
      </c>
    </row>
    <row r="56" spans="2:9" ht="15.75" thickBot="1">
      <c r="B56" s="181" t="s">
        <v>0</v>
      </c>
      <c r="C56" s="169" t="s">
        <v>90</v>
      </c>
      <c r="D56" s="170"/>
      <c r="E56" s="170"/>
      <c r="F56" s="170"/>
      <c r="G56" s="170"/>
      <c r="H56" s="170"/>
      <c r="I56" s="171"/>
    </row>
    <row r="57" spans="2:9" ht="57.75" thickBot="1">
      <c r="B57" s="168"/>
      <c r="C57" s="12" t="s">
        <v>91</v>
      </c>
      <c r="D57" s="13" t="s">
        <v>41</v>
      </c>
      <c r="E57" s="12" t="s">
        <v>42</v>
      </c>
      <c r="F57" s="13" t="s">
        <v>43</v>
      </c>
      <c r="G57" s="12" t="s">
        <v>44</v>
      </c>
      <c r="H57" s="13" t="s">
        <v>45</v>
      </c>
      <c r="I57" s="12" t="s">
        <v>92</v>
      </c>
    </row>
    <row r="58" spans="2:9" ht="14.25">
      <c r="B58" s="49" t="s">
        <v>3</v>
      </c>
      <c r="C58" s="55">
        <v>34207</v>
      </c>
      <c r="D58" s="14">
        <v>8590</v>
      </c>
      <c r="E58" s="14">
        <v>14849</v>
      </c>
      <c r="F58" s="14"/>
      <c r="G58" s="14">
        <v>9248</v>
      </c>
      <c r="H58" s="14">
        <v>299</v>
      </c>
      <c r="I58" s="15">
        <v>1221</v>
      </c>
    </row>
    <row r="59" spans="2:9" ht="14.25">
      <c r="B59" s="50" t="s">
        <v>4</v>
      </c>
      <c r="C59" s="56">
        <v>32563</v>
      </c>
      <c r="D59" s="16">
        <v>16037</v>
      </c>
      <c r="E59" s="16">
        <v>13010</v>
      </c>
      <c r="F59" s="16">
        <v>3</v>
      </c>
      <c r="G59" s="16">
        <v>2022</v>
      </c>
      <c r="H59" s="16">
        <v>1283</v>
      </c>
      <c r="I59" s="17">
        <v>208</v>
      </c>
    </row>
    <row r="60" spans="2:9" ht="14.25">
      <c r="B60" s="50" t="s">
        <v>5</v>
      </c>
      <c r="C60" s="56">
        <v>7416</v>
      </c>
      <c r="D60" s="16">
        <v>4222</v>
      </c>
      <c r="E60" s="16">
        <v>3009</v>
      </c>
      <c r="F60" s="16"/>
      <c r="G60" s="16">
        <v>47</v>
      </c>
      <c r="H60" s="16">
        <v>138</v>
      </c>
      <c r="I60" s="17"/>
    </row>
    <row r="61" spans="2:9" ht="14.25">
      <c r="B61" s="50" t="s">
        <v>6</v>
      </c>
      <c r="C61" s="56">
        <v>12049</v>
      </c>
      <c r="D61" s="16">
        <v>6141</v>
      </c>
      <c r="E61" s="16">
        <v>4901</v>
      </c>
      <c r="F61" s="16">
        <v>35</v>
      </c>
      <c r="G61" s="16">
        <v>781</v>
      </c>
      <c r="H61" s="16">
        <v>188</v>
      </c>
      <c r="I61" s="17">
        <v>3</v>
      </c>
    </row>
    <row r="62" spans="2:9" ht="14.25">
      <c r="B62" s="50" t="s">
        <v>7</v>
      </c>
      <c r="C62" s="56">
        <v>11474</v>
      </c>
      <c r="D62" s="16">
        <v>6116</v>
      </c>
      <c r="E62" s="16">
        <v>4525</v>
      </c>
      <c r="F62" s="16">
        <v>63</v>
      </c>
      <c r="G62" s="16">
        <v>589</v>
      </c>
      <c r="H62" s="16">
        <v>171</v>
      </c>
      <c r="I62" s="17">
        <v>10</v>
      </c>
    </row>
    <row r="63" spans="2:9" ht="14.25">
      <c r="B63" s="50" t="s">
        <v>8</v>
      </c>
      <c r="C63" s="56">
        <v>21576.53</v>
      </c>
      <c r="D63" s="16">
        <v>10217.83</v>
      </c>
      <c r="E63" s="16">
        <v>8459.65</v>
      </c>
      <c r="F63" s="16"/>
      <c r="G63" s="16">
        <v>2342.37</v>
      </c>
      <c r="H63" s="16">
        <v>383.2</v>
      </c>
      <c r="I63" s="17">
        <v>173.48</v>
      </c>
    </row>
    <row r="64" spans="2:9" ht="14.25">
      <c r="B64" s="50" t="s">
        <v>9</v>
      </c>
      <c r="C64" s="56">
        <v>17144</v>
      </c>
      <c r="D64" s="16">
        <v>9014</v>
      </c>
      <c r="E64" s="16">
        <v>7560</v>
      </c>
      <c r="F64" s="16"/>
      <c r="G64" s="16">
        <v>299</v>
      </c>
      <c r="H64" s="16">
        <v>236</v>
      </c>
      <c r="I64" s="17">
        <v>35</v>
      </c>
    </row>
    <row r="65" spans="2:9" ht="14.25">
      <c r="B65" s="50" t="s">
        <v>10</v>
      </c>
      <c r="C65" s="56">
        <v>12918</v>
      </c>
      <c r="D65" s="16">
        <v>6267</v>
      </c>
      <c r="E65" s="16">
        <v>5735</v>
      </c>
      <c r="F65" s="16"/>
      <c r="G65" s="16">
        <v>659</v>
      </c>
      <c r="H65" s="16">
        <v>257</v>
      </c>
      <c r="I65" s="17"/>
    </row>
    <row r="66" spans="2:9" ht="14.25">
      <c r="B66" s="50" t="s">
        <v>11</v>
      </c>
      <c r="C66" s="56">
        <v>25832.2</v>
      </c>
      <c r="D66" s="16">
        <v>11560</v>
      </c>
      <c r="E66" s="16">
        <v>11976</v>
      </c>
      <c r="F66" s="16">
        <v>2.4</v>
      </c>
      <c r="G66" s="16">
        <v>1913.8</v>
      </c>
      <c r="H66" s="16">
        <v>364.6</v>
      </c>
      <c r="I66" s="17">
        <v>15.4</v>
      </c>
    </row>
    <row r="67" spans="2:9" ht="14.25">
      <c r="B67" s="50" t="s">
        <v>12</v>
      </c>
      <c r="C67" s="56">
        <v>16865</v>
      </c>
      <c r="D67" s="16">
        <v>9100</v>
      </c>
      <c r="E67" s="16">
        <v>6367</v>
      </c>
      <c r="F67" s="16">
        <v>64</v>
      </c>
      <c r="G67" s="16">
        <v>605</v>
      </c>
      <c r="H67" s="16">
        <v>726</v>
      </c>
      <c r="I67" s="17">
        <v>3</v>
      </c>
    </row>
    <row r="68" spans="2:9" ht="14.25">
      <c r="B68" s="50" t="s">
        <v>13</v>
      </c>
      <c r="C68" s="56">
        <v>31508</v>
      </c>
      <c r="D68" s="16">
        <v>18350</v>
      </c>
      <c r="E68" s="16">
        <v>10761</v>
      </c>
      <c r="F68" s="16"/>
      <c r="G68" s="16">
        <v>1964</v>
      </c>
      <c r="H68" s="16">
        <v>433</v>
      </c>
      <c r="I68" s="17"/>
    </row>
    <row r="69" spans="2:9" ht="14.25">
      <c r="B69" s="50" t="s">
        <v>14</v>
      </c>
      <c r="C69" s="56">
        <v>29533</v>
      </c>
      <c r="D69" s="16">
        <v>15472</v>
      </c>
      <c r="E69" s="16">
        <v>11689</v>
      </c>
      <c r="F69" s="16">
        <v>1</v>
      </c>
      <c r="G69" s="16">
        <v>1986</v>
      </c>
      <c r="H69" s="16">
        <v>385</v>
      </c>
      <c r="I69" s="17"/>
    </row>
    <row r="70" spans="2:9" ht="14.25">
      <c r="B70" s="50" t="s">
        <v>15</v>
      </c>
      <c r="C70" s="56">
        <v>24716.44</v>
      </c>
      <c r="D70" s="16">
        <v>12352.07</v>
      </c>
      <c r="E70" s="16">
        <v>11191.23</v>
      </c>
      <c r="F70" s="16"/>
      <c r="G70" s="16">
        <v>766.11</v>
      </c>
      <c r="H70" s="16">
        <v>389.58</v>
      </c>
      <c r="I70" s="17">
        <v>17.45</v>
      </c>
    </row>
    <row r="71" spans="2:9" ht="14.25">
      <c r="B71" s="50" t="s">
        <v>17</v>
      </c>
      <c r="C71" s="56">
        <v>11859</v>
      </c>
      <c r="D71" s="16">
        <v>5278</v>
      </c>
      <c r="E71" s="16">
        <v>5191</v>
      </c>
      <c r="F71" s="16"/>
      <c r="G71" s="16">
        <v>1213</v>
      </c>
      <c r="H71" s="16">
        <v>176</v>
      </c>
      <c r="I71" s="17">
        <v>1</v>
      </c>
    </row>
    <row r="72" spans="2:9" ht="14.25">
      <c r="B72" s="50" t="s">
        <v>18</v>
      </c>
      <c r="C72" s="56">
        <v>27838</v>
      </c>
      <c r="D72" s="16">
        <v>9848</v>
      </c>
      <c r="E72" s="16">
        <v>14010</v>
      </c>
      <c r="F72" s="16">
        <v>11</v>
      </c>
      <c r="G72" s="16">
        <v>3271</v>
      </c>
      <c r="H72" s="16">
        <v>676</v>
      </c>
      <c r="I72" s="17">
        <v>22</v>
      </c>
    </row>
    <row r="73" spans="2:9" ht="14.25">
      <c r="B73" s="50" t="s">
        <v>19</v>
      </c>
      <c r="C73" s="56">
        <v>11075</v>
      </c>
      <c r="D73" s="16">
        <v>6230</v>
      </c>
      <c r="E73" s="16">
        <v>3914</v>
      </c>
      <c r="F73" s="16">
        <v>14</v>
      </c>
      <c r="G73" s="16">
        <v>428</v>
      </c>
      <c r="H73" s="16"/>
      <c r="I73" s="17">
        <v>489</v>
      </c>
    </row>
    <row r="74" spans="2:9" ht="14.25">
      <c r="B74" s="50" t="s">
        <v>20</v>
      </c>
      <c r="C74" s="56">
        <v>14591.92</v>
      </c>
      <c r="D74" s="16">
        <v>7874.8</v>
      </c>
      <c r="E74" s="16">
        <v>6170.39</v>
      </c>
      <c r="F74" s="16">
        <v>246.18</v>
      </c>
      <c r="G74" s="16">
        <v>30.43</v>
      </c>
      <c r="H74" s="16">
        <v>250.2</v>
      </c>
      <c r="I74" s="17">
        <v>19.92</v>
      </c>
    </row>
    <row r="75" spans="2:9" ht="14.25">
      <c r="B75" s="50" t="s">
        <v>21</v>
      </c>
      <c r="C75" s="56">
        <v>11913.92</v>
      </c>
      <c r="D75" s="16">
        <v>7031.88</v>
      </c>
      <c r="E75" s="16">
        <v>3870.24</v>
      </c>
      <c r="F75" s="16"/>
      <c r="G75" s="16">
        <v>662.25</v>
      </c>
      <c r="H75" s="16">
        <v>346.52</v>
      </c>
      <c r="I75" s="17">
        <v>3.03</v>
      </c>
    </row>
    <row r="76" spans="2:9" ht="14.25">
      <c r="B76" s="50" t="s">
        <v>22</v>
      </c>
      <c r="C76" s="56">
        <v>12106</v>
      </c>
      <c r="D76" s="16">
        <v>6318</v>
      </c>
      <c r="E76" s="16">
        <v>4711</v>
      </c>
      <c r="F76" s="16"/>
      <c r="G76" s="16">
        <v>776</v>
      </c>
      <c r="H76" s="16">
        <v>301</v>
      </c>
      <c r="I76" s="17"/>
    </row>
    <row r="77" spans="2:9" ht="14.25">
      <c r="B77" s="50" t="s">
        <v>23</v>
      </c>
      <c r="C77" s="56">
        <v>11258</v>
      </c>
      <c r="D77" s="16">
        <v>5806</v>
      </c>
      <c r="E77" s="16">
        <v>4030</v>
      </c>
      <c r="F77" s="16">
        <v>169</v>
      </c>
      <c r="G77" s="16">
        <v>927</v>
      </c>
      <c r="H77" s="16">
        <v>245</v>
      </c>
      <c r="I77" s="17">
        <v>81</v>
      </c>
    </row>
    <row r="78" spans="2:9" ht="15" thickBot="1">
      <c r="B78" s="51" t="s">
        <v>24</v>
      </c>
      <c r="C78" s="57">
        <v>10647.27</v>
      </c>
      <c r="D78" s="18">
        <v>5230.9</v>
      </c>
      <c r="E78" s="18">
        <v>4851.35</v>
      </c>
      <c r="F78" s="18"/>
      <c r="G78" s="18">
        <v>228.6</v>
      </c>
      <c r="H78" s="18">
        <v>336.42</v>
      </c>
      <c r="I78" s="19"/>
    </row>
    <row r="79" spans="2:9" ht="15" thickBot="1">
      <c r="B79" s="52" t="s">
        <v>40</v>
      </c>
      <c r="C79" s="58">
        <v>389091.28</v>
      </c>
      <c r="D79" s="59">
        <v>187056.48</v>
      </c>
      <c r="E79" s="59">
        <v>160780.86</v>
      </c>
      <c r="F79" s="59">
        <v>608.58</v>
      </c>
      <c r="G79" s="59">
        <v>30758.56</v>
      </c>
      <c r="H79" s="59">
        <v>7584.52</v>
      </c>
      <c r="I79" s="60">
        <v>2302.28</v>
      </c>
    </row>
  </sheetData>
  <mergeCells count="8">
    <mergeCell ref="B29:B30"/>
    <mergeCell ref="B56:B57"/>
    <mergeCell ref="C56:I56"/>
    <mergeCell ref="C29:M29"/>
    <mergeCell ref="B4:B5"/>
    <mergeCell ref="C4:F4"/>
    <mergeCell ref="G4:J4"/>
    <mergeCell ref="K4:N4"/>
  </mergeCells>
  <printOptions/>
  <pageMargins left="0.75" right="0.75" top="1" bottom="1" header="0.4921259845" footer="0.492125984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workbookViewId="0" topLeftCell="A19">
      <selection activeCell="C55" sqref="C55:M55"/>
    </sheetView>
  </sheetViews>
  <sheetFormatPr defaultColWidth="9.140625" defaultRowHeight="12.75"/>
  <cols>
    <col min="1" max="1" width="1.8515625" style="0" customWidth="1"/>
    <col min="2" max="2" width="55.421875" style="0" customWidth="1"/>
  </cols>
  <sheetData>
    <row r="1" ht="13.5" thickBot="1"/>
    <row r="2" spans="2:13" ht="18.75" customHeight="1">
      <c r="B2" s="189" t="s">
        <v>51</v>
      </c>
      <c r="C2" s="191" t="s">
        <v>1</v>
      </c>
      <c r="D2" s="186" t="s">
        <v>2</v>
      </c>
      <c r="E2" s="187"/>
      <c r="F2" s="187"/>
      <c r="G2" s="187"/>
      <c r="H2" s="187"/>
      <c r="I2" s="186" t="s">
        <v>93</v>
      </c>
      <c r="J2" s="187"/>
      <c r="K2" s="187"/>
      <c r="L2" s="187"/>
      <c r="M2" s="188"/>
    </row>
    <row r="3" spans="2:13" ht="18.75" customHeight="1" thickBot="1">
      <c r="B3" s="190"/>
      <c r="C3" s="192"/>
      <c r="D3" s="74" t="s">
        <v>46</v>
      </c>
      <c r="E3" s="74" t="s">
        <v>47</v>
      </c>
      <c r="F3" s="74" t="s">
        <v>48</v>
      </c>
      <c r="G3" s="74" t="s">
        <v>49</v>
      </c>
      <c r="H3" s="74" t="s">
        <v>50</v>
      </c>
      <c r="I3" s="74" t="s">
        <v>46</v>
      </c>
      <c r="J3" s="74" t="s">
        <v>47</v>
      </c>
      <c r="K3" s="74" t="s">
        <v>48</v>
      </c>
      <c r="L3" s="74" t="s">
        <v>49</v>
      </c>
      <c r="M3" s="75" t="s">
        <v>50</v>
      </c>
    </row>
    <row r="4" spans="2:13" ht="12.75">
      <c r="B4" s="70" t="s">
        <v>3</v>
      </c>
      <c r="C4" s="61">
        <v>160.5</v>
      </c>
      <c r="D4" s="62">
        <v>162</v>
      </c>
      <c r="E4" s="62">
        <v>162</v>
      </c>
      <c r="F4" s="62">
        <v>162</v>
      </c>
      <c r="G4" s="62">
        <v>162</v>
      </c>
      <c r="H4" s="62">
        <v>162</v>
      </c>
      <c r="I4" s="62">
        <v>172</v>
      </c>
      <c r="J4" s="62">
        <v>172</v>
      </c>
      <c r="K4" s="62">
        <v>172</v>
      </c>
      <c r="L4" s="62">
        <v>172</v>
      </c>
      <c r="M4" s="63">
        <v>172</v>
      </c>
    </row>
    <row r="5" spans="2:13" ht="12.75">
      <c r="B5" s="71" t="s">
        <v>4</v>
      </c>
      <c r="C5" s="56">
        <v>203</v>
      </c>
      <c r="D5" s="16">
        <v>203</v>
      </c>
      <c r="E5" s="16">
        <v>203</v>
      </c>
      <c r="F5" s="16">
        <v>203</v>
      </c>
      <c r="G5" s="16">
        <v>203</v>
      </c>
      <c r="H5" s="16">
        <v>203</v>
      </c>
      <c r="I5" s="16">
        <v>203</v>
      </c>
      <c r="J5" s="16">
        <v>203</v>
      </c>
      <c r="K5" s="16">
        <v>203</v>
      </c>
      <c r="L5" s="16">
        <v>203</v>
      </c>
      <c r="M5" s="17">
        <v>203</v>
      </c>
    </row>
    <row r="6" spans="2:13" ht="12.75">
      <c r="B6" s="71" t="s">
        <v>5</v>
      </c>
      <c r="C6" s="56">
        <v>41</v>
      </c>
      <c r="D6" s="16">
        <v>41</v>
      </c>
      <c r="E6" s="16">
        <v>45</v>
      </c>
      <c r="F6" s="16">
        <v>45</v>
      </c>
      <c r="G6" s="16">
        <v>45</v>
      </c>
      <c r="H6" s="16">
        <v>44</v>
      </c>
      <c r="I6" s="16">
        <v>46</v>
      </c>
      <c r="J6" s="16">
        <v>47</v>
      </c>
      <c r="K6" s="16">
        <v>48</v>
      </c>
      <c r="L6" s="16">
        <v>48</v>
      </c>
      <c r="M6" s="17">
        <v>47.25</v>
      </c>
    </row>
    <row r="7" spans="2:13" ht="12.75">
      <c r="B7" s="71" t="s">
        <v>6</v>
      </c>
      <c r="C7" s="56">
        <v>69</v>
      </c>
      <c r="D7" s="16">
        <v>69</v>
      </c>
      <c r="E7" s="16">
        <v>69</v>
      </c>
      <c r="F7" s="16">
        <v>69</v>
      </c>
      <c r="G7" s="16">
        <v>69</v>
      </c>
      <c r="H7" s="16">
        <v>69</v>
      </c>
      <c r="I7" s="16">
        <v>69</v>
      </c>
      <c r="J7" s="16">
        <v>69</v>
      </c>
      <c r="K7" s="16">
        <v>69</v>
      </c>
      <c r="L7" s="16">
        <v>69</v>
      </c>
      <c r="M7" s="17">
        <v>69</v>
      </c>
    </row>
    <row r="8" spans="2:13" ht="12.75">
      <c r="B8" s="71" t="s">
        <v>7</v>
      </c>
      <c r="C8" s="56">
        <v>69.5</v>
      </c>
      <c r="D8" s="16">
        <v>70</v>
      </c>
      <c r="E8" s="16">
        <v>70</v>
      </c>
      <c r="F8" s="16">
        <v>70</v>
      </c>
      <c r="G8" s="16">
        <v>70</v>
      </c>
      <c r="H8" s="16">
        <v>70</v>
      </c>
      <c r="I8" s="16">
        <v>70</v>
      </c>
      <c r="J8" s="16">
        <v>70</v>
      </c>
      <c r="K8" s="16">
        <v>70</v>
      </c>
      <c r="L8" s="16">
        <v>70</v>
      </c>
      <c r="M8" s="17">
        <v>70</v>
      </c>
    </row>
    <row r="9" spans="2:13" ht="12.75">
      <c r="B9" s="71" t="s">
        <v>38</v>
      </c>
      <c r="C9" s="5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2:13" ht="12.75">
      <c r="B10" s="71" t="s">
        <v>39</v>
      </c>
      <c r="C10" s="5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3" ht="12.75">
      <c r="B11" s="71" t="s">
        <v>8</v>
      </c>
      <c r="C11" s="56">
        <v>135</v>
      </c>
      <c r="D11" s="16">
        <v>135</v>
      </c>
      <c r="E11" s="16">
        <v>135</v>
      </c>
      <c r="F11" s="16">
        <v>135</v>
      </c>
      <c r="G11" s="16">
        <v>135</v>
      </c>
      <c r="H11" s="16">
        <v>135</v>
      </c>
      <c r="I11" s="16">
        <v>135</v>
      </c>
      <c r="J11" s="16">
        <v>132</v>
      </c>
      <c r="K11" s="16">
        <v>132</v>
      </c>
      <c r="L11" s="16">
        <v>132</v>
      </c>
      <c r="M11" s="17">
        <v>132.75</v>
      </c>
    </row>
    <row r="12" spans="2:13" ht="12.75">
      <c r="B12" s="71" t="s">
        <v>9</v>
      </c>
      <c r="C12" s="56">
        <v>119</v>
      </c>
      <c r="D12" s="16">
        <v>119</v>
      </c>
      <c r="E12" s="16">
        <v>119</v>
      </c>
      <c r="F12" s="16">
        <v>119</v>
      </c>
      <c r="G12" s="16">
        <v>119</v>
      </c>
      <c r="H12" s="16">
        <v>119</v>
      </c>
      <c r="I12" s="16">
        <v>119</v>
      </c>
      <c r="J12" s="16">
        <v>119</v>
      </c>
      <c r="K12" s="16">
        <v>119</v>
      </c>
      <c r="L12" s="16">
        <v>119</v>
      </c>
      <c r="M12" s="17">
        <v>119</v>
      </c>
    </row>
    <row r="13" spans="2:13" ht="12.75">
      <c r="B13" s="71" t="s">
        <v>10</v>
      </c>
      <c r="C13" s="56">
        <v>68</v>
      </c>
      <c r="D13" s="16">
        <v>68</v>
      </c>
      <c r="E13" s="16">
        <v>68</v>
      </c>
      <c r="F13" s="16">
        <v>68</v>
      </c>
      <c r="G13" s="16">
        <v>68</v>
      </c>
      <c r="H13" s="16">
        <v>68</v>
      </c>
      <c r="I13" s="16">
        <v>68</v>
      </c>
      <c r="J13" s="16">
        <v>68</v>
      </c>
      <c r="K13" s="16">
        <v>68</v>
      </c>
      <c r="L13" s="16">
        <v>68</v>
      </c>
      <c r="M13" s="17">
        <v>68</v>
      </c>
    </row>
    <row r="14" spans="2:13" ht="12.75">
      <c r="B14" s="71" t="s">
        <v>11</v>
      </c>
      <c r="C14" s="56">
        <v>130</v>
      </c>
      <c r="D14" s="16">
        <v>130</v>
      </c>
      <c r="E14" s="16">
        <v>130</v>
      </c>
      <c r="F14" s="16">
        <v>130</v>
      </c>
      <c r="G14" s="16">
        <v>130</v>
      </c>
      <c r="H14" s="16">
        <v>130</v>
      </c>
      <c r="I14" s="16">
        <v>130</v>
      </c>
      <c r="J14" s="16">
        <v>130</v>
      </c>
      <c r="K14" s="16">
        <v>130</v>
      </c>
      <c r="L14" s="16">
        <v>130</v>
      </c>
      <c r="M14" s="17">
        <v>130</v>
      </c>
    </row>
    <row r="15" spans="2:13" ht="12.75">
      <c r="B15" s="71" t="s">
        <v>12</v>
      </c>
      <c r="C15" s="56">
        <v>92</v>
      </c>
      <c r="D15" s="16">
        <v>92</v>
      </c>
      <c r="E15" s="16">
        <v>92</v>
      </c>
      <c r="F15" s="16">
        <v>92</v>
      </c>
      <c r="G15" s="16">
        <v>92</v>
      </c>
      <c r="H15" s="16">
        <v>92</v>
      </c>
      <c r="I15" s="16">
        <v>92</v>
      </c>
      <c r="J15" s="16">
        <v>92</v>
      </c>
      <c r="K15" s="16">
        <v>92</v>
      </c>
      <c r="L15" s="16">
        <v>92</v>
      </c>
      <c r="M15" s="17">
        <v>92</v>
      </c>
    </row>
    <row r="16" spans="2:13" ht="12.75">
      <c r="B16" s="71" t="s">
        <v>13</v>
      </c>
      <c r="C16" s="56">
        <v>195</v>
      </c>
      <c r="D16" s="16">
        <v>195</v>
      </c>
      <c r="E16" s="16">
        <v>195</v>
      </c>
      <c r="F16" s="16">
        <v>195</v>
      </c>
      <c r="G16" s="16">
        <v>195</v>
      </c>
      <c r="H16" s="16">
        <v>195</v>
      </c>
      <c r="I16" s="16">
        <v>195</v>
      </c>
      <c r="J16" s="16">
        <v>195</v>
      </c>
      <c r="K16" s="16">
        <v>195</v>
      </c>
      <c r="L16" s="16">
        <v>195</v>
      </c>
      <c r="M16" s="17">
        <v>195</v>
      </c>
    </row>
    <row r="17" spans="2:13" ht="12.75">
      <c r="B17" s="71" t="s">
        <v>14</v>
      </c>
      <c r="C17" s="56">
        <v>182</v>
      </c>
      <c r="D17" s="16">
        <v>172</v>
      </c>
      <c r="E17" s="16">
        <v>172</v>
      </c>
      <c r="F17" s="16">
        <v>173</v>
      </c>
      <c r="G17" s="16">
        <v>171</v>
      </c>
      <c r="H17" s="16">
        <v>172</v>
      </c>
      <c r="I17" s="16">
        <v>171</v>
      </c>
      <c r="J17" s="16">
        <v>169</v>
      </c>
      <c r="K17" s="16">
        <v>172</v>
      </c>
      <c r="L17" s="16">
        <v>168</v>
      </c>
      <c r="M17" s="17">
        <v>170</v>
      </c>
    </row>
    <row r="18" spans="2:13" ht="12.75">
      <c r="B18" s="71" t="s">
        <v>15</v>
      </c>
      <c r="C18" s="56">
        <v>163</v>
      </c>
      <c r="D18" s="16">
        <v>145</v>
      </c>
      <c r="E18" s="16">
        <v>145</v>
      </c>
      <c r="F18" s="16">
        <v>145</v>
      </c>
      <c r="G18" s="16">
        <v>145</v>
      </c>
      <c r="H18" s="16">
        <v>145</v>
      </c>
      <c r="I18" s="16">
        <v>145</v>
      </c>
      <c r="J18" s="16">
        <v>145</v>
      </c>
      <c r="K18" s="16">
        <v>145</v>
      </c>
      <c r="L18" s="16">
        <v>145</v>
      </c>
      <c r="M18" s="17">
        <v>145</v>
      </c>
    </row>
    <row r="19" spans="2:13" ht="12.75">
      <c r="B19" s="71" t="s">
        <v>17</v>
      </c>
      <c r="C19" s="56">
        <v>74</v>
      </c>
      <c r="D19" s="16">
        <v>73</v>
      </c>
      <c r="E19" s="16">
        <v>73</v>
      </c>
      <c r="F19" s="16">
        <v>73</v>
      </c>
      <c r="G19" s="16">
        <v>70</v>
      </c>
      <c r="H19" s="16">
        <v>72.25</v>
      </c>
      <c r="I19" s="16">
        <v>70</v>
      </c>
      <c r="J19" s="16">
        <v>70</v>
      </c>
      <c r="K19" s="16">
        <v>70</v>
      </c>
      <c r="L19" s="16">
        <v>70</v>
      </c>
      <c r="M19" s="17">
        <v>70</v>
      </c>
    </row>
    <row r="20" spans="2:13" ht="12.75">
      <c r="B20" s="71" t="s">
        <v>18</v>
      </c>
      <c r="C20" s="56">
        <v>152</v>
      </c>
      <c r="D20" s="16">
        <v>152</v>
      </c>
      <c r="E20" s="16">
        <v>147</v>
      </c>
      <c r="F20" s="16">
        <v>147</v>
      </c>
      <c r="G20" s="16">
        <v>152</v>
      </c>
      <c r="H20" s="16">
        <v>149.5</v>
      </c>
      <c r="I20" s="16">
        <v>152</v>
      </c>
      <c r="J20" s="16">
        <v>152</v>
      </c>
      <c r="K20" s="16">
        <v>152</v>
      </c>
      <c r="L20" s="16">
        <v>152</v>
      </c>
      <c r="M20" s="17">
        <v>152</v>
      </c>
    </row>
    <row r="21" spans="2:13" ht="12.75">
      <c r="B21" s="71" t="s">
        <v>19</v>
      </c>
      <c r="C21" s="56">
        <v>80</v>
      </c>
      <c r="D21" s="16">
        <v>80</v>
      </c>
      <c r="E21" s="16">
        <v>80</v>
      </c>
      <c r="F21" s="16">
        <v>80</v>
      </c>
      <c r="G21" s="16">
        <v>80</v>
      </c>
      <c r="H21" s="16">
        <v>80</v>
      </c>
      <c r="I21" s="16">
        <v>80</v>
      </c>
      <c r="J21" s="16">
        <v>80</v>
      </c>
      <c r="K21" s="16">
        <v>80</v>
      </c>
      <c r="L21" s="16">
        <v>80</v>
      </c>
      <c r="M21" s="17">
        <v>80</v>
      </c>
    </row>
    <row r="22" spans="2:13" ht="12.75">
      <c r="B22" s="71" t="s">
        <v>20</v>
      </c>
      <c r="C22" s="56">
        <v>100</v>
      </c>
      <c r="D22" s="16">
        <v>100</v>
      </c>
      <c r="E22" s="16">
        <v>100</v>
      </c>
      <c r="F22" s="16">
        <v>100</v>
      </c>
      <c r="G22" s="16">
        <v>100</v>
      </c>
      <c r="H22" s="16">
        <v>100</v>
      </c>
      <c r="I22" s="16">
        <v>100</v>
      </c>
      <c r="J22" s="16">
        <v>100</v>
      </c>
      <c r="K22" s="16">
        <v>100</v>
      </c>
      <c r="L22" s="16">
        <v>100</v>
      </c>
      <c r="M22" s="17">
        <v>100</v>
      </c>
    </row>
    <row r="23" spans="2:13" ht="12.75">
      <c r="B23" s="71" t="s">
        <v>21</v>
      </c>
      <c r="C23" s="56">
        <v>101</v>
      </c>
      <c r="D23" s="16">
        <v>100</v>
      </c>
      <c r="E23" s="16">
        <v>100</v>
      </c>
      <c r="F23" s="16">
        <v>100</v>
      </c>
      <c r="G23" s="16">
        <v>90</v>
      </c>
      <c r="H23" s="16">
        <v>97.5</v>
      </c>
      <c r="I23" s="16">
        <v>100</v>
      </c>
      <c r="J23" s="16">
        <v>100</v>
      </c>
      <c r="K23" s="16">
        <v>90</v>
      </c>
      <c r="L23" s="16">
        <v>90</v>
      </c>
      <c r="M23" s="17">
        <v>95</v>
      </c>
    </row>
    <row r="24" spans="2:13" ht="12.75">
      <c r="B24" s="71" t="s">
        <v>22</v>
      </c>
      <c r="C24" s="56">
        <v>80</v>
      </c>
      <c r="D24" s="16">
        <v>80</v>
      </c>
      <c r="E24" s="16">
        <v>80</v>
      </c>
      <c r="F24" s="16">
        <v>80</v>
      </c>
      <c r="G24" s="16">
        <v>80</v>
      </c>
      <c r="H24" s="16">
        <v>80</v>
      </c>
      <c r="I24" s="16">
        <v>80</v>
      </c>
      <c r="J24" s="16">
        <v>80</v>
      </c>
      <c r="K24" s="16">
        <v>80</v>
      </c>
      <c r="L24" s="16">
        <v>80</v>
      </c>
      <c r="M24" s="17">
        <v>80</v>
      </c>
    </row>
    <row r="25" spans="2:13" ht="12.75">
      <c r="B25" s="71" t="s">
        <v>23</v>
      </c>
      <c r="C25" s="56">
        <v>68.5</v>
      </c>
      <c r="D25" s="16">
        <v>72</v>
      </c>
      <c r="E25" s="16">
        <v>72</v>
      </c>
      <c r="F25" s="16">
        <v>72</v>
      </c>
      <c r="G25" s="16">
        <v>72</v>
      </c>
      <c r="H25" s="16">
        <v>72</v>
      </c>
      <c r="I25" s="16">
        <v>72</v>
      </c>
      <c r="J25" s="16">
        <v>72</v>
      </c>
      <c r="K25" s="16">
        <v>72</v>
      </c>
      <c r="L25" s="16">
        <v>72</v>
      </c>
      <c r="M25" s="17">
        <v>72</v>
      </c>
    </row>
    <row r="26" spans="2:13" ht="13.5" thickBot="1">
      <c r="B26" s="72" t="s">
        <v>24</v>
      </c>
      <c r="C26" s="57">
        <v>60</v>
      </c>
      <c r="D26" s="18">
        <v>60</v>
      </c>
      <c r="E26" s="18">
        <v>60</v>
      </c>
      <c r="F26" s="18">
        <v>60</v>
      </c>
      <c r="G26" s="18">
        <v>60</v>
      </c>
      <c r="H26" s="18">
        <v>60</v>
      </c>
      <c r="I26" s="18">
        <v>60</v>
      </c>
      <c r="J26" s="18">
        <v>60.33</v>
      </c>
      <c r="K26" s="18">
        <v>61</v>
      </c>
      <c r="L26" s="18">
        <v>61</v>
      </c>
      <c r="M26" s="19">
        <v>60.58250045776367</v>
      </c>
    </row>
    <row r="27" spans="2:13" ht="13.5" thickBot="1">
      <c r="B27" s="73" t="s">
        <v>40</v>
      </c>
      <c r="C27" s="58">
        <v>2342.5</v>
      </c>
      <c r="D27" s="59">
        <v>2318</v>
      </c>
      <c r="E27" s="59">
        <v>2317</v>
      </c>
      <c r="F27" s="59">
        <v>2318</v>
      </c>
      <c r="G27" s="59">
        <v>2308</v>
      </c>
      <c r="H27" s="59">
        <v>2315.25</v>
      </c>
      <c r="I27" s="59">
        <v>2329</v>
      </c>
      <c r="J27" s="59">
        <v>2325.33</v>
      </c>
      <c r="K27" s="59">
        <v>2320</v>
      </c>
      <c r="L27" s="59">
        <v>2316</v>
      </c>
      <c r="M27" s="60">
        <v>2322.5825004577637</v>
      </c>
    </row>
    <row r="29" ht="13.5" thickBot="1"/>
    <row r="30" spans="2:13" ht="18" customHeight="1">
      <c r="B30" s="193" t="s">
        <v>52</v>
      </c>
      <c r="C30" s="191" t="s">
        <v>1</v>
      </c>
      <c r="D30" s="186" t="s">
        <v>2</v>
      </c>
      <c r="E30" s="187"/>
      <c r="F30" s="187"/>
      <c r="G30" s="187"/>
      <c r="H30" s="187"/>
      <c r="I30" s="186" t="s">
        <v>93</v>
      </c>
      <c r="J30" s="187"/>
      <c r="K30" s="187"/>
      <c r="L30" s="187"/>
      <c r="M30" s="188"/>
    </row>
    <row r="31" spans="2:13" ht="19.5" customHeight="1" thickBot="1">
      <c r="B31" s="194"/>
      <c r="C31" s="195"/>
      <c r="D31" s="76" t="s">
        <v>46</v>
      </c>
      <c r="E31" s="76" t="s">
        <v>47</v>
      </c>
      <c r="F31" s="76" t="s">
        <v>48</v>
      </c>
      <c r="G31" s="76" t="s">
        <v>49</v>
      </c>
      <c r="H31" s="76" t="s">
        <v>50</v>
      </c>
      <c r="I31" s="76" t="s">
        <v>46</v>
      </c>
      <c r="J31" s="76" t="s">
        <v>47</v>
      </c>
      <c r="K31" s="76" t="s">
        <v>48</v>
      </c>
      <c r="L31" s="76" t="s">
        <v>49</v>
      </c>
      <c r="M31" s="77" t="s">
        <v>50</v>
      </c>
    </row>
    <row r="32" spans="2:13" ht="12.75">
      <c r="B32" s="70" t="s">
        <v>3</v>
      </c>
      <c r="C32" s="55">
        <v>155</v>
      </c>
      <c r="D32" s="14">
        <v>158</v>
      </c>
      <c r="E32" s="14">
        <v>158</v>
      </c>
      <c r="F32" s="14">
        <v>157</v>
      </c>
      <c r="G32" s="14">
        <v>155</v>
      </c>
      <c r="H32" s="14">
        <v>157</v>
      </c>
      <c r="I32" s="14">
        <v>157</v>
      </c>
      <c r="J32" s="14">
        <v>156</v>
      </c>
      <c r="K32" s="14">
        <v>153</v>
      </c>
      <c r="L32" s="14">
        <v>154</v>
      </c>
      <c r="M32" s="15">
        <v>155</v>
      </c>
    </row>
    <row r="33" spans="2:13" ht="12.75">
      <c r="B33" s="71" t="s">
        <v>4</v>
      </c>
      <c r="C33" s="56">
        <v>195.5</v>
      </c>
      <c r="D33" s="16">
        <v>195</v>
      </c>
      <c r="E33" s="16">
        <v>195</v>
      </c>
      <c r="F33" s="16">
        <v>195</v>
      </c>
      <c r="G33" s="16">
        <v>194</v>
      </c>
      <c r="H33" s="16">
        <v>194.75</v>
      </c>
      <c r="I33" s="16">
        <v>197</v>
      </c>
      <c r="J33" s="16">
        <v>195</v>
      </c>
      <c r="K33" s="16">
        <v>202</v>
      </c>
      <c r="L33" s="16">
        <v>195</v>
      </c>
      <c r="M33" s="17">
        <v>197.25</v>
      </c>
    </row>
    <row r="34" spans="2:13" ht="12.75">
      <c r="B34" s="71" t="s">
        <v>5</v>
      </c>
      <c r="C34" s="56">
        <v>41</v>
      </c>
      <c r="D34" s="16">
        <v>41</v>
      </c>
      <c r="E34" s="16">
        <v>45</v>
      </c>
      <c r="F34" s="16">
        <v>45</v>
      </c>
      <c r="G34" s="16">
        <v>45</v>
      </c>
      <c r="H34" s="16">
        <v>44</v>
      </c>
      <c r="I34" s="16">
        <v>46</v>
      </c>
      <c r="J34" s="16">
        <v>47</v>
      </c>
      <c r="K34" s="16">
        <v>48</v>
      </c>
      <c r="L34" s="16">
        <v>47</v>
      </c>
      <c r="M34" s="17">
        <v>47</v>
      </c>
    </row>
    <row r="35" spans="2:13" ht="12.75">
      <c r="B35" s="71" t="s">
        <v>6</v>
      </c>
      <c r="C35" s="56">
        <v>67.5</v>
      </c>
      <c r="D35" s="16">
        <v>67</v>
      </c>
      <c r="E35" s="16">
        <v>68</v>
      </c>
      <c r="F35" s="16">
        <v>68</v>
      </c>
      <c r="G35" s="16">
        <v>68</v>
      </c>
      <c r="H35" s="16">
        <v>67.75</v>
      </c>
      <c r="I35" s="16">
        <v>67</v>
      </c>
      <c r="J35" s="16">
        <v>68</v>
      </c>
      <c r="K35" s="16">
        <v>68</v>
      </c>
      <c r="L35" s="16">
        <v>68</v>
      </c>
      <c r="M35" s="17">
        <v>67.75</v>
      </c>
    </row>
    <row r="36" spans="2:13" ht="12.75">
      <c r="B36" s="71" t="s">
        <v>7</v>
      </c>
      <c r="C36" s="56">
        <v>69.50250244140625</v>
      </c>
      <c r="D36" s="16">
        <v>69.16</v>
      </c>
      <c r="E36" s="16">
        <v>68.87</v>
      </c>
      <c r="F36" s="16">
        <v>69</v>
      </c>
      <c r="G36" s="16">
        <v>70.63</v>
      </c>
      <c r="H36" s="16">
        <v>69.41500091552734</v>
      </c>
      <c r="I36" s="16">
        <v>70.13</v>
      </c>
      <c r="J36" s="16">
        <v>71.16</v>
      </c>
      <c r="K36" s="16">
        <v>71.32</v>
      </c>
      <c r="L36" s="16">
        <v>70.2</v>
      </c>
      <c r="M36" s="17">
        <v>70.70249938964844</v>
      </c>
    </row>
    <row r="37" spans="2:13" ht="12.75">
      <c r="B37" s="71" t="s">
        <v>38</v>
      </c>
      <c r="C37" s="5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ht="12.75">
      <c r="B38" s="71" t="s">
        <v>39</v>
      </c>
      <c r="C38" s="5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ht="12.75">
      <c r="B39" s="71" t="s">
        <v>8</v>
      </c>
      <c r="C39" s="56">
        <v>132.75</v>
      </c>
      <c r="D39" s="16">
        <v>131</v>
      </c>
      <c r="E39" s="16">
        <v>131</v>
      </c>
      <c r="F39" s="16">
        <v>131</v>
      </c>
      <c r="G39" s="16">
        <v>131</v>
      </c>
      <c r="H39" s="16">
        <v>131</v>
      </c>
      <c r="I39" s="16">
        <v>126</v>
      </c>
      <c r="J39" s="16">
        <v>128</v>
      </c>
      <c r="K39" s="16">
        <v>128</v>
      </c>
      <c r="L39" s="16">
        <v>128</v>
      </c>
      <c r="M39" s="17">
        <v>127.5</v>
      </c>
    </row>
    <row r="40" spans="2:13" ht="12.75">
      <c r="B40" s="71" t="s">
        <v>9</v>
      </c>
      <c r="C40" s="56">
        <v>116.44750213623047</v>
      </c>
      <c r="D40" s="16">
        <v>115</v>
      </c>
      <c r="E40" s="16">
        <v>114</v>
      </c>
      <c r="F40" s="16">
        <v>113</v>
      </c>
      <c r="G40" s="16">
        <v>111.26</v>
      </c>
      <c r="H40" s="16">
        <v>113.31500244140625</v>
      </c>
      <c r="I40" s="16">
        <v>102.54</v>
      </c>
      <c r="J40" s="16">
        <v>98.33</v>
      </c>
      <c r="K40" s="16">
        <v>101.6</v>
      </c>
      <c r="L40" s="16">
        <v>105.24</v>
      </c>
      <c r="M40" s="17">
        <v>101.92749786376953</v>
      </c>
    </row>
    <row r="41" spans="2:13" ht="12.75">
      <c r="B41" s="71" t="s">
        <v>10</v>
      </c>
      <c r="C41" s="56">
        <v>67.25</v>
      </c>
      <c r="D41" s="16">
        <v>66</v>
      </c>
      <c r="E41" s="16">
        <v>68</v>
      </c>
      <c r="F41" s="16">
        <v>68</v>
      </c>
      <c r="G41" s="16">
        <v>68</v>
      </c>
      <c r="H41" s="16">
        <v>67.5</v>
      </c>
      <c r="I41" s="16">
        <v>68</v>
      </c>
      <c r="J41" s="16">
        <v>68</v>
      </c>
      <c r="K41" s="16">
        <v>67</v>
      </c>
      <c r="L41" s="16">
        <v>68</v>
      </c>
      <c r="M41" s="17">
        <v>67.75</v>
      </c>
    </row>
    <row r="42" spans="2:13" ht="12.75">
      <c r="B42" s="71" t="s">
        <v>11</v>
      </c>
      <c r="C42" s="56">
        <v>128.5850067138672</v>
      </c>
      <c r="D42" s="16">
        <v>129.33</v>
      </c>
      <c r="E42" s="16">
        <v>129</v>
      </c>
      <c r="F42" s="16">
        <v>129</v>
      </c>
      <c r="G42" s="16">
        <v>128.33</v>
      </c>
      <c r="H42" s="16">
        <v>128.9149932861328</v>
      </c>
      <c r="I42" s="16">
        <v>128.33</v>
      </c>
      <c r="J42" s="16">
        <v>128.33</v>
      </c>
      <c r="K42" s="16">
        <v>128.33</v>
      </c>
      <c r="L42" s="16">
        <v>129</v>
      </c>
      <c r="M42" s="17">
        <v>128.49749755859375</v>
      </c>
    </row>
    <row r="43" spans="2:13" ht="12.75">
      <c r="B43" s="71" t="s">
        <v>12</v>
      </c>
      <c r="C43" s="56">
        <v>91</v>
      </c>
      <c r="D43" s="16">
        <v>91.74</v>
      </c>
      <c r="E43" s="16">
        <v>89.2</v>
      </c>
      <c r="F43" s="16">
        <v>91</v>
      </c>
      <c r="G43" s="16">
        <v>92</v>
      </c>
      <c r="H43" s="16">
        <v>90.98500061035156</v>
      </c>
      <c r="I43" s="16">
        <v>92</v>
      </c>
      <c r="J43" s="16">
        <v>93</v>
      </c>
      <c r="K43" s="16">
        <v>90</v>
      </c>
      <c r="L43" s="16">
        <v>90.6</v>
      </c>
      <c r="M43" s="17">
        <v>91.4000015258789</v>
      </c>
    </row>
    <row r="44" spans="2:13" ht="12.75">
      <c r="B44" s="71" t="s">
        <v>13</v>
      </c>
      <c r="C44" s="56">
        <v>189.75</v>
      </c>
      <c r="D44" s="16">
        <v>189</v>
      </c>
      <c r="E44" s="16">
        <v>189</v>
      </c>
      <c r="F44" s="16">
        <v>193</v>
      </c>
      <c r="G44" s="16">
        <v>191</v>
      </c>
      <c r="H44" s="16">
        <v>190.5</v>
      </c>
      <c r="I44" s="16">
        <v>191</v>
      </c>
      <c r="J44" s="16">
        <v>191</v>
      </c>
      <c r="K44" s="16">
        <v>192</v>
      </c>
      <c r="L44" s="16">
        <v>191</v>
      </c>
      <c r="M44" s="17">
        <v>191.25</v>
      </c>
    </row>
    <row r="45" spans="2:13" ht="12.75">
      <c r="B45" s="71" t="s">
        <v>14</v>
      </c>
      <c r="C45" s="56">
        <v>179.25</v>
      </c>
      <c r="D45" s="16">
        <v>172</v>
      </c>
      <c r="E45" s="16">
        <v>171</v>
      </c>
      <c r="F45" s="16">
        <v>172</v>
      </c>
      <c r="G45" s="16">
        <v>172</v>
      </c>
      <c r="H45" s="16">
        <v>171.75</v>
      </c>
      <c r="I45" s="16">
        <v>169</v>
      </c>
      <c r="J45" s="16">
        <v>159</v>
      </c>
      <c r="K45" s="16">
        <v>163</v>
      </c>
      <c r="L45" s="16">
        <v>168</v>
      </c>
      <c r="M45" s="17">
        <v>164.75</v>
      </c>
    </row>
    <row r="46" spans="2:13" ht="12.75">
      <c r="B46" s="71" t="s">
        <v>15</v>
      </c>
      <c r="C46" s="56">
        <v>160.43499755859375</v>
      </c>
      <c r="D46" s="16">
        <v>149.9</v>
      </c>
      <c r="E46" s="16">
        <v>146.26</v>
      </c>
      <c r="F46" s="16">
        <v>143</v>
      </c>
      <c r="G46" s="16">
        <v>141.57</v>
      </c>
      <c r="H46" s="16">
        <v>145.1824951171875</v>
      </c>
      <c r="I46" s="16">
        <v>138.56</v>
      </c>
      <c r="J46" s="16">
        <v>138.68</v>
      </c>
      <c r="K46" s="16">
        <v>140.24</v>
      </c>
      <c r="L46" s="16">
        <v>133.5</v>
      </c>
      <c r="M46" s="17">
        <v>137.7449951171875</v>
      </c>
    </row>
    <row r="47" spans="2:13" ht="12.75">
      <c r="B47" s="71" t="s">
        <v>17</v>
      </c>
      <c r="C47" s="56">
        <v>74</v>
      </c>
      <c r="D47" s="16">
        <v>73</v>
      </c>
      <c r="E47" s="16">
        <v>73</v>
      </c>
      <c r="F47" s="16">
        <v>73</v>
      </c>
      <c r="G47" s="16">
        <v>70</v>
      </c>
      <c r="H47" s="16">
        <v>72.25</v>
      </c>
      <c r="I47" s="16">
        <v>70</v>
      </c>
      <c r="J47" s="16">
        <v>70</v>
      </c>
      <c r="K47" s="16">
        <v>70</v>
      </c>
      <c r="L47" s="16">
        <v>70</v>
      </c>
      <c r="M47" s="17">
        <v>70</v>
      </c>
    </row>
    <row r="48" spans="2:13" ht="12.75">
      <c r="B48" s="71" t="s">
        <v>18</v>
      </c>
      <c r="C48" s="56">
        <v>146.75</v>
      </c>
      <c r="D48" s="16">
        <v>146</v>
      </c>
      <c r="E48" s="16">
        <v>152</v>
      </c>
      <c r="F48" s="16">
        <v>152</v>
      </c>
      <c r="G48" s="16">
        <v>147</v>
      </c>
      <c r="H48" s="16">
        <v>149.25</v>
      </c>
      <c r="I48" s="16">
        <v>145</v>
      </c>
      <c r="J48" s="16">
        <v>146</v>
      </c>
      <c r="K48" s="16">
        <v>148</v>
      </c>
      <c r="L48" s="16">
        <v>146</v>
      </c>
      <c r="M48" s="17">
        <v>146.25</v>
      </c>
    </row>
    <row r="49" spans="2:13" ht="12.75">
      <c r="B49" s="71" t="s">
        <v>19</v>
      </c>
      <c r="C49" s="56">
        <v>79.75</v>
      </c>
      <c r="D49" s="16">
        <v>78</v>
      </c>
      <c r="E49" s="16">
        <v>77</v>
      </c>
      <c r="F49" s="16">
        <v>76</v>
      </c>
      <c r="G49" s="16">
        <v>74</v>
      </c>
      <c r="H49" s="16">
        <v>76.25</v>
      </c>
      <c r="I49" s="16">
        <v>74</v>
      </c>
      <c r="J49" s="16">
        <v>75</v>
      </c>
      <c r="K49" s="16">
        <v>74</v>
      </c>
      <c r="L49" s="16">
        <v>76</v>
      </c>
      <c r="M49" s="17">
        <v>74.75</v>
      </c>
    </row>
    <row r="50" spans="2:13" ht="12.75">
      <c r="B50" s="71" t="s">
        <v>20</v>
      </c>
      <c r="C50" s="56">
        <v>99.25</v>
      </c>
      <c r="D50" s="16">
        <v>100</v>
      </c>
      <c r="E50" s="16">
        <v>99</v>
      </c>
      <c r="F50" s="16">
        <v>98</v>
      </c>
      <c r="G50" s="16">
        <v>98</v>
      </c>
      <c r="H50" s="16">
        <v>98.75</v>
      </c>
      <c r="I50" s="16">
        <v>98</v>
      </c>
      <c r="J50" s="16">
        <v>98</v>
      </c>
      <c r="K50" s="16">
        <v>100</v>
      </c>
      <c r="L50" s="16">
        <v>100</v>
      </c>
      <c r="M50" s="17">
        <v>99</v>
      </c>
    </row>
    <row r="51" spans="2:13" ht="12.75">
      <c r="B51" s="71" t="s">
        <v>21</v>
      </c>
      <c r="C51" s="56">
        <v>101</v>
      </c>
      <c r="D51" s="16">
        <v>100</v>
      </c>
      <c r="E51" s="16">
        <v>100</v>
      </c>
      <c r="F51" s="16">
        <v>100</v>
      </c>
      <c r="G51" s="16">
        <v>90</v>
      </c>
      <c r="H51" s="16">
        <v>97.5</v>
      </c>
      <c r="I51" s="16">
        <v>100</v>
      </c>
      <c r="J51" s="16">
        <v>100</v>
      </c>
      <c r="K51" s="16">
        <v>90</v>
      </c>
      <c r="L51" s="16">
        <v>87</v>
      </c>
      <c r="M51" s="17">
        <v>94.25</v>
      </c>
    </row>
    <row r="52" spans="2:13" ht="12.75">
      <c r="B52" s="71" t="s">
        <v>22</v>
      </c>
      <c r="C52" s="56">
        <v>79.88749694824219</v>
      </c>
      <c r="D52" s="16">
        <v>80.54</v>
      </c>
      <c r="E52" s="16">
        <v>81.31</v>
      </c>
      <c r="F52" s="16">
        <v>81</v>
      </c>
      <c r="G52" s="16">
        <v>78.59</v>
      </c>
      <c r="H52" s="16">
        <v>80.36000061035156</v>
      </c>
      <c r="I52" s="16">
        <v>78.7</v>
      </c>
      <c r="J52" s="16">
        <v>78.33</v>
      </c>
      <c r="K52" s="16">
        <v>77.33</v>
      </c>
      <c r="L52" s="16">
        <v>80</v>
      </c>
      <c r="M52" s="17">
        <v>78.58999633789062</v>
      </c>
    </row>
    <row r="53" spans="2:13" ht="12.75">
      <c r="B53" s="71" t="s">
        <v>23</v>
      </c>
      <c r="C53" s="56">
        <v>67.75</v>
      </c>
      <c r="D53" s="16">
        <v>69</v>
      </c>
      <c r="E53" s="16">
        <v>69</v>
      </c>
      <c r="F53" s="16">
        <v>69</v>
      </c>
      <c r="G53" s="16">
        <v>68</v>
      </c>
      <c r="H53" s="16">
        <v>68.75</v>
      </c>
      <c r="I53" s="16">
        <v>68</v>
      </c>
      <c r="J53" s="16">
        <v>68</v>
      </c>
      <c r="K53" s="16">
        <v>68</v>
      </c>
      <c r="L53" s="16">
        <v>68</v>
      </c>
      <c r="M53" s="17">
        <v>68</v>
      </c>
    </row>
    <row r="54" spans="2:13" ht="13.5" thickBot="1">
      <c r="B54" s="72" t="s">
        <v>24</v>
      </c>
      <c r="C54" s="57">
        <v>60</v>
      </c>
      <c r="D54" s="18">
        <v>60</v>
      </c>
      <c r="E54" s="18">
        <v>60</v>
      </c>
      <c r="F54" s="18">
        <v>60</v>
      </c>
      <c r="G54" s="18">
        <v>60</v>
      </c>
      <c r="H54" s="18">
        <v>60</v>
      </c>
      <c r="I54" s="18">
        <v>60</v>
      </c>
      <c r="J54" s="18">
        <v>60.33</v>
      </c>
      <c r="K54" s="18">
        <v>61</v>
      </c>
      <c r="L54" s="18">
        <v>61</v>
      </c>
      <c r="M54" s="19">
        <v>60.58250045776367</v>
      </c>
    </row>
    <row r="55" spans="2:13" ht="13.5" thickBot="1">
      <c r="B55" s="73" t="s">
        <v>40</v>
      </c>
      <c r="C55" s="58">
        <v>2302.35750579834</v>
      </c>
      <c r="D55" s="59">
        <v>2280.67</v>
      </c>
      <c r="E55" s="59">
        <v>2283.64</v>
      </c>
      <c r="F55" s="59">
        <v>2283</v>
      </c>
      <c r="G55" s="59">
        <v>2253.38</v>
      </c>
      <c r="H55" s="59">
        <v>2275.172492980957</v>
      </c>
      <c r="I55" s="59">
        <v>2246.26</v>
      </c>
      <c r="J55" s="59">
        <v>2237.16</v>
      </c>
      <c r="K55" s="59">
        <v>2240.82</v>
      </c>
      <c r="L55" s="59">
        <v>2235.54</v>
      </c>
      <c r="M55" s="60">
        <v>2239.9449882507324</v>
      </c>
    </row>
  </sheetData>
  <mergeCells count="8">
    <mergeCell ref="B2:B3"/>
    <mergeCell ref="C2:C3"/>
    <mergeCell ref="B30:B31"/>
    <mergeCell ref="C30:C31"/>
    <mergeCell ref="D2:H2"/>
    <mergeCell ref="I2:M2"/>
    <mergeCell ref="D30:H30"/>
    <mergeCell ref="I30:M30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workbookViewId="0" topLeftCell="A28">
      <selection activeCell="F29" sqref="F29"/>
    </sheetView>
  </sheetViews>
  <sheetFormatPr defaultColWidth="9.140625" defaultRowHeight="12.75"/>
  <cols>
    <col min="1" max="1" width="3.00390625" style="0" customWidth="1"/>
    <col min="2" max="2" width="57.7109375" style="0" customWidth="1"/>
    <col min="3" max="3" width="14.57421875" style="0" customWidth="1"/>
    <col min="4" max="4" width="13.140625" style="0" customWidth="1"/>
    <col min="6" max="6" width="20.28125" style="0" customWidth="1"/>
  </cols>
  <sheetData>
    <row r="1" ht="15" thickBot="1">
      <c r="E1" s="161" t="s">
        <v>113</v>
      </c>
    </row>
    <row r="2" spans="2:6" ht="12.75">
      <c r="B2" s="206"/>
      <c r="C2" s="203" t="s">
        <v>109</v>
      </c>
      <c r="D2" s="204"/>
      <c r="E2" s="205"/>
      <c r="F2" s="198" t="s">
        <v>108</v>
      </c>
    </row>
    <row r="3" spans="2:6" ht="13.5" thickBot="1">
      <c r="B3" s="207"/>
      <c r="C3" s="134" t="s">
        <v>105</v>
      </c>
      <c r="D3" s="134" t="s">
        <v>106</v>
      </c>
      <c r="E3" s="135" t="s">
        <v>107</v>
      </c>
      <c r="F3" s="200"/>
    </row>
    <row r="4" spans="2:6" ht="12.75">
      <c r="B4" s="38" t="s">
        <v>4</v>
      </c>
      <c r="C4" s="153">
        <v>21438</v>
      </c>
      <c r="D4" s="136">
        <v>21431</v>
      </c>
      <c r="E4" s="136">
        <f>D4-C4</f>
        <v>-7</v>
      </c>
      <c r="F4" s="151"/>
    </row>
    <row r="5" spans="2:6" ht="12.75">
      <c r="B5" s="37" t="s">
        <v>5</v>
      </c>
      <c r="C5" s="154">
        <v>4450</v>
      </c>
      <c r="D5" s="130">
        <v>4225</v>
      </c>
      <c r="E5" s="130">
        <f aca="true" t="shared" si="0" ref="E5:E25">D5-C5</f>
        <v>-225</v>
      </c>
      <c r="F5" s="128"/>
    </row>
    <row r="6" spans="2:6" ht="12.75">
      <c r="B6" s="37" t="s">
        <v>6</v>
      </c>
      <c r="C6" s="154">
        <v>9224</v>
      </c>
      <c r="D6" s="130">
        <v>9142</v>
      </c>
      <c r="E6" s="130">
        <f t="shared" si="0"/>
        <v>-82</v>
      </c>
      <c r="F6" s="128"/>
    </row>
    <row r="7" spans="2:6" ht="12.75">
      <c r="B7" s="37" t="s">
        <v>7</v>
      </c>
      <c r="C7" s="154">
        <v>7568</v>
      </c>
      <c r="D7" s="130">
        <v>7653</v>
      </c>
      <c r="E7" s="130">
        <f t="shared" si="0"/>
        <v>85</v>
      </c>
      <c r="F7" s="156" t="s">
        <v>111</v>
      </c>
    </row>
    <row r="8" spans="2:6" ht="12.75">
      <c r="B8" s="37" t="s">
        <v>8</v>
      </c>
      <c r="C8" s="154">
        <v>13577</v>
      </c>
      <c r="D8" s="130">
        <v>13573</v>
      </c>
      <c r="E8" s="130">
        <f t="shared" si="0"/>
        <v>-4</v>
      </c>
      <c r="F8" s="128"/>
    </row>
    <row r="9" spans="2:6" ht="12.75">
      <c r="B9" s="37" t="s">
        <v>9</v>
      </c>
      <c r="C9" s="154">
        <v>14413</v>
      </c>
      <c r="D9" s="130">
        <v>14413</v>
      </c>
      <c r="E9" s="130">
        <f t="shared" si="0"/>
        <v>0</v>
      </c>
      <c r="F9" s="128"/>
    </row>
    <row r="10" spans="2:6" ht="12.75">
      <c r="B10" s="37" t="s">
        <v>10</v>
      </c>
      <c r="C10" s="154">
        <v>9305</v>
      </c>
      <c r="D10" s="130">
        <v>9305</v>
      </c>
      <c r="E10" s="130">
        <f t="shared" si="0"/>
        <v>0</v>
      </c>
      <c r="F10" s="128"/>
    </row>
    <row r="11" spans="2:6" ht="12.75">
      <c r="B11" s="37" t="s">
        <v>11</v>
      </c>
      <c r="C11" s="154">
        <v>18458</v>
      </c>
      <c r="D11" s="130">
        <v>18393</v>
      </c>
      <c r="E11" s="130">
        <f t="shared" si="0"/>
        <v>-65</v>
      </c>
      <c r="F11" s="156"/>
    </row>
    <row r="12" spans="2:6" ht="12.75">
      <c r="B12" s="37" t="s">
        <v>12</v>
      </c>
      <c r="C12" s="154">
        <v>10768</v>
      </c>
      <c r="D12" s="130">
        <v>10768</v>
      </c>
      <c r="E12" s="130">
        <f t="shared" si="0"/>
        <v>0</v>
      </c>
      <c r="F12" s="156"/>
    </row>
    <row r="13" spans="2:6" ht="12.75">
      <c r="B13" s="37" t="s">
        <v>13</v>
      </c>
      <c r="C13" s="154">
        <v>21308</v>
      </c>
      <c r="D13" s="130">
        <v>21352</v>
      </c>
      <c r="E13" s="130">
        <f t="shared" si="0"/>
        <v>44</v>
      </c>
      <c r="F13" s="156" t="s">
        <v>110</v>
      </c>
    </row>
    <row r="14" spans="2:6" ht="12.75">
      <c r="B14" s="37" t="s">
        <v>14</v>
      </c>
      <c r="C14" s="154">
        <v>20511</v>
      </c>
      <c r="D14" s="130">
        <v>20511</v>
      </c>
      <c r="E14" s="130">
        <f t="shared" si="0"/>
        <v>0</v>
      </c>
      <c r="F14" s="156"/>
    </row>
    <row r="15" spans="2:6" ht="12.75">
      <c r="B15" s="37" t="s">
        <v>15</v>
      </c>
      <c r="C15" s="154">
        <v>20425</v>
      </c>
      <c r="D15" s="130">
        <v>20609</v>
      </c>
      <c r="E15" s="130">
        <f t="shared" si="0"/>
        <v>184</v>
      </c>
      <c r="F15" s="156" t="s">
        <v>111</v>
      </c>
    </row>
    <row r="16" spans="2:6" ht="12.75">
      <c r="B16" s="37" t="s">
        <v>3</v>
      </c>
      <c r="C16" s="154">
        <v>36466</v>
      </c>
      <c r="D16" s="130">
        <v>36788</v>
      </c>
      <c r="E16" s="130">
        <f t="shared" si="0"/>
        <v>322</v>
      </c>
      <c r="F16" s="156" t="s">
        <v>110</v>
      </c>
    </row>
    <row r="17" spans="2:6" ht="12.75">
      <c r="B17" s="37" t="s">
        <v>17</v>
      </c>
      <c r="C17" s="154">
        <v>10403</v>
      </c>
      <c r="D17" s="130">
        <v>10403</v>
      </c>
      <c r="E17" s="130">
        <f t="shared" si="0"/>
        <v>0</v>
      </c>
      <c r="F17" s="156"/>
    </row>
    <row r="18" spans="2:6" ht="12.75">
      <c r="B18" s="37" t="s">
        <v>18</v>
      </c>
      <c r="C18" s="154">
        <v>20480</v>
      </c>
      <c r="D18" s="130">
        <v>20732</v>
      </c>
      <c r="E18" s="130">
        <f t="shared" si="0"/>
        <v>252</v>
      </c>
      <c r="F18" s="156" t="s">
        <v>111</v>
      </c>
    </row>
    <row r="19" spans="2:6" ht="12.75">
      <c r="B19" s="37" t="s">
        <v>19</v>
      </c>
      <c r="C19" s="154">
        <v>9034</v>
      </c>
      <c r="D19" s="130">
        <v>8812</v>
      </c>
      <c r="E19" s="130">
        <f t="shared" si="0"/>
        <v>-222</v>
      </c>
      <c r="F19" s="156"/>
    </row>
    <row r="20" spans="2:6" ht="12.75">
      <c r="B20" s="37" t="s">
        <v>20</v>
      </c>
      <c r="C20" s="154">
        <v>13290</v>
      </c>
      <c r="D20" s="130">
        <v>13290</v>
      </c>
      <c r="E20" s="130">
        <f t="shared" si="0"/>
        <v>0</v>
      </c>
      <c r="F20" s="156"/>
    </row>
    <row r="21" spans="2:6" ht="12.75">
      <c r="B21" s="37" t="s">
        <v>21</v>
      </c>
      <c r="C21" s="154">
        <v>13170</v>
      </c>
      <c r="D21" s="130">
        <v>13170</v>
      </c>
      <c r="E21" s="130">
        <f t="shared" si="0"/>
        <v>0</v>
      </c>
      <c r="F21" s="128"/>
    </row>
    <row r="22" spans="2:6" ht="12.75">
      <c r="B22" s="37" t="s">
        <v>22</v>
      </c>
      <c r="C22" s="154">
        <v>10055</v>
      </c>
      <c r="D22" s="130">
        <v>10055</v>
      </c>
      <c r="E22" s="130">
        <f t="shared" si="0"/>
        <v>0</v>
      </c>
      <c r="F22" s="128"/>
    </row>
    <row r="23" spans="2:6" ht="12.75">
      <c r="B23" s="37" t="s">
        <v>23</v>
      </c>
      <c r="C23" s="154">
        <v>10847</v>
      </c>
      <c r="D23" s="130">
        <v>10103</v>
      </c>
      <c r="E23" s="130">
        <f t="shared" si="0"/>
        <v>-744</v>
      </c>
      <c r="F23" s="128"/>
    </row>
    <row r="24" spans="2:6" ht="12.75">
      <c r="B24" s="37" t="s">
        <v>24</v>
      </c>
      <c r="C24" s="154">
        <v>9764</v>
      </c>
      <c r="D24" s="130">
        <v>9764</v>
      </c>
      <c r="E24" s="130">
        <f t="shared" si="0"/>
        <v>0</v>
      </c>
      <c r="F24" s="128"/>
    </row>
    <row r="25" spans="2:6" ht="13.5" thickBot="1">
      <c r="B25" s="48" t="s">
        <v>16</v>
      </c>
      <c r="C25" s="155">
        <v>4218</v>
      </c>
      <c r="D25" s="131">
        <v>4158</v>
      </c>
      <c r="E25" s="152">
        <f t="shared" si="0"/>
        <v>-60</v>
      </c>
      <c r="F25" s="129"/>
    </row>
    <row r="28" ht="13.5" thickBot="1"/>
    <row r="29" spans="2:4" ht="27" customHeight="1">
      <c r="B29" s="201">
        <v>2009</v>
      </c>
      <c r="C29" s="196" t="s">
        <v>115</v>
      </c>
      <c r="D29" s="198" t="s">
        <v>116</v>
      </c>
    </row>
    <row r="30" spans="2:4" ht="41.25" customHeight="1" thickBot="1">
      <c r="B30" s="202"/>
      <c r="C30" s="197"/>
      <c r="D30" s="199"/>
    </row>
    <row r="31" spans="2:6" ht="12.75">
      <c r="B31" s="140" t="s">
        <v>4</v>
      </c>
      <c r="C31" s="167">
        <v>96</v>
      </c>
      <c r="D31" s="144">
        <v>18603</v>
      </c>
      <c r="E31" s="164"/>
      <c r="F31" s="163"/>
    </row>
    <row r="32" spans="2:6" ht="12.75">
      <c r="B32" s="132" t="s">
        <v>5</v>
      </c>
      <c r="C32" s="145">
        <v>21.2</v>
      </c>
      <c r="D32" s="124">
        <v>16608</v>
      </c>
      <c r="E32" s="164"/>
      <c r="F32" s="163"/>
    </row>
    <row r="33" spans="2:6" ht="12.75">
      <c r="B33" s="132" t="s">
        <v>6</v>
      </c>
      <c r="C33" s="145">
        <v>44</v>
      </c>
      <c r="D33" s="124">
        <v>17294</v>
      </c>
      <c r="E33" s="164"/>
      <c r="F33" s="163"/>
    </row>
    <row r="34" spans="2:6" ht="12.75">
      <c r="B34" s="132" t="s">
        <v>7</v>
      </c>
      <c r="C34" s="145">
        <v>33.4</v>
      </c>
      <c r="D34" s="124">
        <v>19095</v>
      </c>
      <c r="E34" s="164"/>
      <c r="F34" s="163"/>
    </row>
    <row r="35" spans="2:6" ht="12.75">
      <c r="B35" s="132" t="s">
        <v>8</v>
      </c>
      <c r="C35" s="145">
        <v>64</v>
      </c>
      <c r="D35" s="124">
        <v>17631</v>
      </c>
      <c r="E35" s="164"/>
      <c r="F35" s="163"/>
    </row>
    <row r="36" spans="2:6" ht="12.75">
      <c r="B36" s="132" t="s">
        <v>9</v>
      </c>
      <c r="C36" s="145">
        <v>63.4</v>
      </c>
      <c r="D36" s="124">
        <v>19056</v>
      </c>
      <c r="E36" s="164"/>
      <c r="F36" s="163"/>
    </row>
    <row r="37" spans="2:6" ht="12.75">
      <c r="B37" s="132" t="s">
        <v>10</v>
      </c>
      <c r="C37" s="145">
        <v>40.1</v>
      </c>
      <c r="D37" s="124">
        <v>19337</v>
      </c>
      <c r="E37" s="164"/>
      <c r="F37" s="163"/>
    </row>
    <row r="38" spans="2:6" ht="12.75">
      <c r="B38" s="132" t="s">
        <v>11</v>
      </c>
      <c r="C38" s="145">
        <v>83.9</v>
      </c>
      <c r="D38" s="124">
        <v>18316</v>
      </c>
      <c r="E38" s="164"/>
      <c r="F38" s="163"/>
    </row>
    <row r="39" spans="2:6" ht="12.75">
      <c r="B39" s="132" t="s">
        <v>12</v>
      </c>
      <c r="C39" s="145">
        <v>54.8</v>
      </c>
      <c r="D39" s="124">
        <v>16375</v>
      </c>
      <c r="E39" s="164"/>
      <c r="F39" s="163"/>
    </row>
    <row r="40" spans="2:6" ht="12.75">
      <c r="B40" s="132" t="s">
        <v>13</v>
      </c>
      <c r="C40" s="145">
        <v>97.8</v>
      </c>
      <c r="D40" s="124">
        <v>18194</v>
      </c>
      <c r="E40" s="164"/>
      <c r="F40" s="163"/>
    </row>
    <row r="41" spans="2:6" ht="12.75">
      <c r="B41" s="132" t="s">
        <v>14</v>
      </c>
      <c r="C41" s="145">
        <v>101.93</v>
      </c>
      <c r="D41" s="124">
        <v>16769</v>
      </c>
      <c r="E41" s="164"/>
      <c r="F41" s="166"/>
    </row>
    <row r="42" spans="2:6" ht="13.5" thickBot="1">
      <c r="B42" s="141" t="s">
        <v>15</v>
      </c>
      <c r="C42" s="146">
        <v>91.2</v>
      </c>
      <c r="D42" s="147">
        <v>18832</v>
      </c>
      <c r="E42" s="164"/>
      <c r="F42" s="163"/>
    </row>
    <row r="43" spans="2:6" ht="13.5" thickBot="1">
      <c r="B43" s="126" t="s">
        <v>84</v>
      </c>
      <c r="C43" s="159"/>
      <c r="D43" s="160">
        <f>AVERAGE(D31:D42)</f>
        <v>18009.166666666668</v>
      </c>
      <c r="E43" s="164"/>
      <c r="F43" s="163"/>
    </row>
    <row r="44" spans="2:6" ht="12.75">
      <c r="B44" s="142" t="s">
        <v>3</v>
      </c>
      <c r="C44" s="148">
        <v>141.7</v>
      </c>
      <c r="D44" s="123">
        <v>21635</v>
      </c>
      <c r="E44" s="164"/>
      <c r="F44" s="163"/>
    </row>
    <row r="45" spans="2:6" ht="12.75">
      <c r="B45" s="132" t="s">
        <v>17</v>
      </c>
      <c r="C45" s="145">
        <v>52</v>
      </c>
      <c r="D45" s="124">
        <v>16671</v>
      </c>
      <c r="E45" s="164"/>
      <c r="F45" s="163"/>
    </row>
    <row r="46" spans="2:6" ht="12.75">
      <c r="B46" s="132" t="s">
        <v>18</v>
      </c>
      <c r="C46" s="145">
        <v>93.3</v>
      </c>
      <c r="D46" s="124">
        <v>18518</v>
      </c>
      <c r="E46" s="164"/>
      <c r="F46" s="163"/>
    </row>
    <row r="47" spans="2:6" ht="12.75">
      <c r="B47" s="132" t="s">
        <v>19</v>
      </c>
      <c r="C47" s="145">
        <v>41.1</v>
      </c>
      <c r="D47" s="124">
        <v>17868</v>
      </c>
      <c r="E47" s="164"/>
      <c r="F47" s="163"/>
    </row>
    <row r="48" spans="2:6" ht="12.75">
      <c r="B48" s="132" t="s">
        <v>20</v>
      </c>
      <c r="C48" s="145">
        <v>60.9</v>
      </c>
      <c r="D48" s="124">
        <v>18186</v>
      </c>
      <c r="E48" s="164"/>
      <c r="F48" s="163"/>
    </row>
    <row r="49" spans="2:6" ht="12.75">
      <c r="B49" s="132" t="s">
        <v>21</v>
      </c>
      <c r="C49" s="145">
        <v>53.64</v>
      </c>
      <c r="D49" s="124">
        <v>20460</v>
      </c>
      <c r="E49" s="164"/>
      <c r="F49" s="163"/>
    </row>
    <row r="50" spans="2:6" ht="12.75">
      <c r="B50" s="132" t="s">
        <v>22</v>
      </c>
      <c r="C50" s="145">
        <v>43.4</v>
      </c>
      <c r="D50" s="124">
        <v>19307</v>
      </c>
      <c r="E50" s="164"/>
      <c r="F50" s="163"/>
    </row>
    <row r="51" spans="2:6" ht="12.75">
      <c r="B51" s="132" t="s">
        <v>23</v>
      </c>
      <c r="C51" s="145">
        <v>47.3</v>
      </c>
      <c r="D51" s="124">
        <v>17868</v>
      </c>
      <c r="E51" s="164"/>
      <c r="F51" s="163"/>
    </row>
    <row r="52" spans="2:6" ht="13.5" thickBot="1">
      <c r="B52" s="133" t="s">
        <v>24</v>
      </c>
      <c r="C52" s="149">
        <v>40.47</v>
      </c>
      <c r="D52" s="127">
        <v>20105</v>
      </c>
      <c r="E52" s="164"/>
      <c r="F52" s="163"/>
    </row>
    <row r="53" spans="2:6" ht="13.5" thickBot="1">
      <c r="B53" s="138" t="s">
        <v>84</v>
      </c>
      <c r="C53" s="157"/>
      <c r="D53" s="158">
        <f>AVERAGE(D44:D52)</f>
        <v>18957.555555555555</v>
      </c>
      <c r="E53" s="164"/>
      <c r="F53" s="163"/>
    </row>
    <row r="54" spans="2:5" ht="14.25" customHeight="1" thickBot="1">
      <c r="B54" s="143" t="s">
        <v>16</v>
      </c>
      <c r="C54" s="150">
        <v>14.6</v>
      </c>
      <c r="D54" s="139">
        <v>23733</v>
      </c>
      <c r="E54" s="165"/>
    </row>
    <row r="55" spans="2:4" ht="14.25" customHeight="1">
      <c r="B55" s="162" t="s">
        <v>114</v>
      </c>
      <c r="C55" s="137"/>
      <c r="D55" s="125"/>
    </row>
    <row r="56" ht="14.25" customHeight="1"/>
    <row r="57" s="28" customFormat="1" ht="32.25" customHeight="1"/>
  </sheetData>
  <mergeCells count="6">
    <mergeCell ref="C29:C30"/>
    <mergeCell ref="D29:D30"/>
    <mergeCell ref="F2:F3"/>
    <mergeCell ref="B29:B30"/>
    <mergeCell ref="C2:E2"/>
    <mergeCell ref="B2:B3"/>
  </mergeCells>
  <printOptions/>
  <pageMargins left="0.75" right="0.75" top="1" bottom="1" header="0.4921259845" footer="0.4921259845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7"/>
  <sheetViews>
    <sheetView workbookViewId="0" topLeftCell="G1">
      <selection activeCell="Q11" sqref="Q11"/>
    </sheetView>
  </sheetViews>
  <sheetFormatPr defaultColWidth="9.140625" defaultRowHeight="12.75"/>
  <cols>
    <col min="1" max="1" width="3.421875" style="0" customWidth="1"/>
    <col min="2" max="2" width="50.8515625" style="0" customWidth="1"/>
    <col min="4" max="4" width="2.57421875" style="0" customWidth="1"/>
    <col min="5" max="6" width="9.7109375" style="0" customWidth="1"/>
    <col min="7" max="7" width="10.421875" style="0" customWidth="1"/>
    <col min="8" max="8" width="10.00390625" style="0" customWidth="1"/>
    <col min="10" max="10" width="4.28125" style="0" customWidth="1"/>
    <col min="11" max="11" width="6.57421875" style="0" customWidth="1"/>
    <col min="12" max="12" width="9.8515625" style="0" customWidth="1"/>
    <col min="13" max="13" width="10.00390625" style="0" customWidth="1"/>
    <col min="14" max="14" width="9.8515625" style="0" customWidth="1"/>
    <col min="15" max="15" width="10.140625" style="0" customWidth="1"/>
    <col min="17" max="17" width="10.28125" style="0" customWidth="1"/>
    <col min="18" max="19" width="10.140625" style="0" customWidth="1"/>
    <col min="20" max="21" width="10.421875" style="0" customWidth="1"/>
  </cols>
  <sheetData>
    <row r="1" ht="13.5" thickBot="1"/>
    <row r="2" spans="1:22" s="25" customFormat="1" ht="21" customHeight="1" thickBot="1">
      <c r="A2" s="24"/>
      <c r="B2" s="211" t="s">
        <v>103</v>
      </c>
      <c r="C2" s="204">
        <v>2007</v>
      </c>
      <c r="D2" s="204"/>
      <c r="E2" s="204"/>
      <c r="F2" s="204"/>
      <c r="G2" s="204"/>
      <c r="H2" s="204"/>
      <c r="I2" s="205"/>
      <c r="J2" s="232">
        <v>2008</v>
      </c>
      <c r="K2" s="233"/>
      <c r="L2" s="233"/>
      <c r="M2" s="233"/>
      <c r="N2" s="233"/>
      <c r="O2" s="233"/>
      <c r="P2" s="233"/>
      <c r="Q2" s="234">
        <v>2009</v>
      </c>
      <c r="R2" s="235"/>
      <c r="S2" s="235"/>
      <c r="T2" s="235"/>
      <c r="U2" s="235"/>
      <c r="V2" s="236"/>
    </row>
    <row r="3" spans="1:22" s="25" customFormat="1" ht="21" customHeight="1" thickBot="1">
      <c r="A3" s="24"/>
      <c r="B3" s="212"/>
      <c r="C3" s="237">
        <v>12</v>
      </c>
      <c r="D3" s="238"/>
      <c r="E3" s="238"/>
      <c r="F3" s="238"/>
      <c r="G3" s="238"/>
      <c r="H3" s="238"/>
      <c r="I3" s="239"/>
      <c r="J3" s="240">
        <v>12</v>
      </c>
      <c r="K3" s="241"/>
      <c r="L3" s="241"/>
      <c r="M3" s="241"/>
      <c r="N3" s="241"/>
      <c r="O3" s="241"/>
      <c r="P3" s="242"/>
      <c r="Q3" s="227">
        <v>12</v>
      </c>
      <c r="R3" s="228"/>
      <c r="S3" s="228"/>
      <c r="T3" s="228"/>
      <c r="U3" s="228"/>
      <c r="V3" s="229"/>
    </row>
    <row r="4" spans="1:22" s="27" customFormat="1" ht="64.5" thickBot="1">
      <c r="A4" s="26"/>
      <c r="B4" s="213"/>
      <c r="C4" s="218" t="s">
        <v>53</v>
      </c>
      <c r="D4" s="219"/>
      <c r="E4" s="22" t="s">
        <v>54</v>
      </c>
      <c r="F4" s="22" t="s">
        <v>55</v>
      </c>
      <c r="G4" s="22" t="s">
        <v>56</v>
      </c>
      <c r="H4" s="22" t="s">
        <v>57</v>
      </c>
      <c r="I4" s="21" t="s">
        <v>25</v>
      </c>
      <c r="J4" s="230" t="s">
        <v>53</v>
      </c>
      <c r="K4" s="231"/>
      <c r="L4" s="39" t="s">
        <v>54</v>
      </c>
      <c r="M4" s="39" t="s">
        <v>55</v>
      </c>
      <c r="N4" s="39" t="s">
        <v>56</v>
      </c>
      <c r="O4" s="39" t="s">
        <v>57</v>
      </c>
      <c r="P4" s="40" t="s">
        <v>25</v>
      </c>
      <c r="Q4" s="20" t="s">
        <v>53</v>
      </c>
      <c r="R4" s="22" t="s">
        <v>54</v>
      </c>
      <c r="S4" s="22" t="s">
        <v>55</v>
      </c>
      <c r="T4" s="22" t="s">
        <v>56</v>
      </c>
      <c r="U4" s="22" t="s">
        <v>57</v>
      </c>
      <c r="V4" s="23" t="s">
        <v>25</v>
      </c>
    </row>
    <row r="5" spans="1:22" s="99" customFormat="1" ht="15">
      <c r="A5" s="95"/>
      <c r="B5" s="109" t="s">
        <v>4</v>
      </c>
      <c r="C5" s="224">
        <v>20</v>
      </c>
      <c r="D5" s="225"/>
      <c r="E5" s="97">
        <v>51</v>
      </c>
      <c r="F5" s="97">
        <v>83</v>
      </c>
      <c r="G5" s="97">
        <v>25</v>
      </c>
      <c r="H5" s="97">
        <v>13</v>
      </c>
      <c r="I5" s="98">
        <v>192</v>
      </c>
      <c r="J5" s="226">
        <v>27</v>
      </c>
      <c r="K5" s="225"/>
      <c r="L5" s="97">
        <v>45</v>
      </c>
      <c r="M5" s="97">
        <v>64</v>
      </c>
      <c r="N5" s="97">
        <v>31</v>
      </c>
      <c r="O5" s="97">
        <v>28</v>
      </c>
      <c r="P5" s="98">
        <v>195</v>
      </c>
      <c r="Q5" s="96">
        <v>30</v>
      </c>
      <c r="R5" s="97">
        <v>42</v>
      </c>
      <c r="S5" s="97">
        <v>43</v>
      </c>
      <c r="T5" s="97">
        <v>40</v>
      </c>
      <c r="U5" s="97">
        <v>40</v>
      </c>
      <c r="V5" s="78">
        <v>195</v>
      </c>
    </row>
    <row r="6" spans="1:22" s="99" customFormat="1" ht="15">
      <c r="A6" s="95"/>
      <c r="B6" s="47" t="s">
        <v>5</v>
      </c>
      <c r="C6" s="224">
        <v>2</v>
      </c>
      <c r="D6" s="225"/>
      <c r="E6" s="97">
        <v>12</v>
      </c>
      <c r="F6" s="97">
        <v>15</v>
      </c>
      <c r="G6" s="97">
        <v>6</v>
      </c>
      <c r="H6" s="97">
        <v>4</v>
      </c>
      <c r="I6" s="100">
        <v>39</v>
      </c>
      <c r="J6" s="226">
        <v>4</v>
      </c>
      <c r="K6" s="225"/>
      <c r="L6" s="97">
        <v>10</v>
      </c>
      <c r="M6" s="97">
        <v>16</v>
      </c>
      <c r="N6" s="97">
        <v>12</v>
      </c>
      <c r="O6" s="97">
        <v>3</v>
      </c>
      <c r="P6" s="100">
        <v>45</v>
      </c>
      <c r="Q6" s="96">
        <v>3</v>
      </c>
      <c r="R6" s="97">
        <v>12</v>
      </c>
      <c r="S6" s="97">
        <v>12</v>
      </c>
      <c r="T6" s="97">
        <v>13</v>
      </c>
      <c r="U6" s="97">
        <v>6</v>
      </c>
      <c r="V6" s="78">
        <v>46</v>
      </c>
    </row>
    <row r="7" spans="1:22" s="99" customFormat="1" ht="15">
      <c r="A7" s="95"/>
      <c r="B7" s="47" t="s">
        <v>6</v>
      </c>
      <c r="C7" s="224">
        <v>8</v>
      </c>
      <c r="D7" s="225"/>
      <c r="E7" s="97">
        <v>23</v>
      </c>
      <c r="F7" s="97">
        <v>18</v>
      </c>
      <c r="G7" s="97">
        <v>12</v>
      </c>
      <c r="H7" s="97">
        <v>4</v>
      </c>
      <c r="I7" s="100">
        <v>65</v>
      </c>
      <c r="J7" s="226">
        <v>3</v>
      </c>
      <c r="K7" s="225"/>
      <c r="L7" s="97">
        <v>13</v>
      </c>
      <c r="M7" s="97">
        <v>21</v>
      </c>
      <c r="N7" s="97">
        <v>21</v>
      </c>
      <c r="O7" s="97">
        <v>11</v>
      </c>
      <c r="P7" s="100">
        <v>69</v>
      </c>
      <c r="Q7" s="96"/>
      <c r="R7" s="97">
        <v>10</v>
      </c>
      <c r="S7" s="97">
        <v>23</v>
      </c>
      <c r="T7" s="97">
        <v>24</v>
      </c>
      <c r="U7" s="97">
        <v>11</v>
      </c>
      <c r="V7" s="78">
        <v>68</v>
      </c>
    </row>
    <row r="8" spans="1:22" s="99" customFormat="1" ht="15">
      <c r="A8" s="95"/>
      <c r="B8" s="47" t="s">
        <v>7</v>
      </c>
      <c r="C8" s="224">
        <v>7</v>
      </c>
      <c r="D8" s="225"/>
      <c r="E8" s="97">
        <v>17</v>
      </c>
      <c r="F8" s="97">
        <v>34</v>
      </c>
      <c r="G8" s="97">
        <v>11</v>
      </c>
      <c r="H8" s="97">
        <v>1</v>
      </c>
      <c r="I8" s="100">
        <v>70</v>
      </c>
      <c r="J8" s="226">
        <v>4</v>
      </c>
      <c r="K8" s="225"/>
      <c r="L8" s="97">
        <v>17</v>
      </c>
      <c r="M8" s="97">
        <v>25</v>
      </c>
      <c r="N8" s="97">
        <v>8</v>
      </c>
      <c r="O8" s="97">
        <v>15</v>
      </c>
      <c r="P8" s="100">
        <v>69</v>
      </c>
      <c r="Q8" s="96">
        <v>4</v>
      </c>
      <c r="R8" s="97">
        <v>18</v>
      </c>
      <c r="S8" s="97">
        <v>28</v>
      </c>
      <c r="T8" s="97">
        <v>6</v>
      </c>
      <c r="U8" s="97">
        <v>15</v>
      </c>
      <c r="V8" s="78">
        <v>71</v>
      </c>
    </row>
    <row r="9" spans="1:22" s="99" customFormat="1" ht="15">
      <c r="A9" s="95"/>
      <c r="B9" s="47" t="s">
        <v>8</v>
      </c>
      <c r="C9" s="224">
        <v>17</v>
      </c>
      <c r="D9" s="225"/>
      <c r="E9" s="97">
        <v>54</v>
      </c>
      <c r="F9" s="97">
        <v>31</v>
      </c>
      <c r="G9" s="97">
        <v>9</v>
      </c>
      <c r="H9" s="97">
        <v>21</v>
      </c>
      <c r="I9" s="100">
        <v>132</v>
      </c>
      <c r="J9" s="226">
        <v>11</v>
      </c>
      <c r="K9" s="225"/>
      <c r="L9" s="97">
        <v>43</v>
      </c>
      <c r="M9" s="97">
        <v>31</v>
      </c>
      <c r="N9" s="97">
        <v>16</v>
      </c>
      <c r="O9" s="97">
        <v>29</v>
      </c>
      <c r="P9" s="100">
        <v>130</v>
      </c>
      <c r="Q9" s="96">
        <v>10</v>
      </c>
      <c r="R9" s="97">
        <v>39</v>
      </c>
      <c r="S9" s="97">
        <v>26</v>
      </c>
      <c r="T9" s="97">
        <v>21</v>
      </c>
      <c r="U9" s="97">
        <v>28</v>
      </c>
      <c r="V9" s="78">
        <v>124</v>
      </c>
    </row>
    <row r="10" spans="1:22" s="99" customFormat="1" ht="15">
      <c r="A10" s="95"/>
      <c r="B10" s="47" t="s">
        <v>9</v>
      </c>
      <c r="C10" s="224">
        <v>2</v>
      </c>
      <c r="D10" s="225"/>
      <c r="E10" s="97">
        <v>39</v>
      </c>
      <c r="F10" s="97">
        <v>35</v>
      </c>
      <c r="G10" s="97">
        <v>24</v>
      </c>
      <c r="H10" s="97">
        <v>15</v>
      </c>
      <c r="I10" s="100">
        <v>115</v>
      </c>
      <c r="J10" s="226">
        <v>2</v>
      </c>
      <c r="K10" s="225"/>
      <c r="L10" s="97">
        <v>32</v>
      </c>
      <c r="M10" s="97">
        <v>31</v>
      </c>
      <c r="N10" s="97">
        <v>24</v>
      </c>
      <c r="O10" s="97">
        <v>18</v>
      </c>
      <c r="P10" s="100">
        <v>107</v>
      </c>
      <c r="Q10" s="96">
        <v>1</v>
      </c>
      <c r="R10" s="97">
        <v>22</v>
      </c>
      <c r="S10" s="97">
        <v>35</v>
      </c>
      <c r="T10" s="97">
        <v>22</v>
      </c>
      <c r="U10" s="97">
        <v>23</v>
      </c>
      <c r="V10" s="78">
        <v>103</v>
      </c>
    </row>
    <row r="11" spans="1:22" s="99" customFormat="1" ht="15">
      <c r="A11" s="95"/>
      <c r="B11" s="47" t="s">
        <v>10</v>
      </c>
      <c r="C11" s="224">
        <v>6</v>
      </c>
      <c r="D11" s="225"/>
      <c r="E11" s="97">
        <v>14</v>
      </c>
      <c r="F11" s="97">
        <v>22</v>
      </c>
      <c r="G11" s="97">
        <v>8</v>
      </c>
      <c r="H11" s="97">
        <v>18</v>
      </c>
      <c r="I11" s="100">
        <v>68</v>
      </c>
      <c r="J11" s="226">
        <v>5</v>
      </c>
      <c r="K11" s="225"/>
      <c r="L11" s="97">
        <v>12</v>
      </c>
      <c r="M11" s="97">
        <v>15</v>
      </c>
      <c r="N11" s="97">
        <v>13</v>
      </c>
      <c r="O11" s="97">
        <v>22</v>
      </c>
      <c r="P11" s="100">
        <v>67</v>
      </c>
      <c r="Q11" s="96"/>
      <c r="R11" s="97">
        <v>11</v>
      </c>
      <c r="S11" s="97">
        <v>20</v>
      </c>
      <c r="T11" s="97">
        <v>15</v>
      </c>
      <c r="U11" s="97">
        <v>22</v>
      </c>
      <c r="V11" s="78">
        <v>68</v>
      </c>
    </row>
    <row r="12" spans="1:22" s="99" customFormat="1" ht="15">
      <c r="A12" s="95"/>
      <c r="B12" s="47" t="s">
        <v>11</v>
      </c>
      <c r="C12" s="224">
        <v>8</v>
      </c>
      <c r="D12" s="225"/>
      <c r="E12" s="97">
        <v>25</v>
      </c>
      <c r="F12" s="97">
        <v>31</v>
      </c>
      <c r="G12" s="97">
        <v>23</v>
      </c>
      <c r="H12" s="97">
        <v>42</v>
      </c>
      <c r="I12" s="100">
        <v>129</v>
      </c>
      <c r="J12" s="226">
        <v>6</v>
      </c>
      <c r="K12" s="225"/>
      <c r="L12" s="97">
        <v>17</v>
      </c>
      <c r="M12" s="97">
        <v>26</v>
      </c>
      <c r="N12" s="97">
        <v>29</v>
      </c>
      <c r="O12" s="97">
        <v>52</v>
      </c>
      <c r="P12" s="100">
        <v>130</v>
      </c>
      <c r="Q12" s="96">
        <v>4</v>
      </c>
      <c r="R12" s="97">
        <v>15</v>
      </c>
      <c r="S12" s="97">
        <v>22</v>
      </c>
      <c r="T12" s="97">
        <v>38</v>
      </c>
      <c r="U12" s="97">
        <v>51</v>
      </c>
      <c r="V12" s="78">
        <v>130</v>
      </c>
    </row>
    <row r="13" spans="1:22" s="99" customFormat="1" ht="15">
      <c r="A13" s="95"/>
      <c r="B13" s="47" t="s">
        <v>12</v>
      </c>
      <c r="C13" s="224">
        <v>12</v>
      </c>
      <c r="D13" s="225"/>
      <c r="E13" s="97">
        <v>32</v>
      </c>
      <c r="F13" s="97">
        <v>26</v>
      </c>
      <c r="G13" s="97">
        <v>10</v>
      </c>
      <c r="H13" s="97">
        <v>10</v>
      </c>
      <c r="I13" s="100">
        <v>90</v>
      </c>
      <c r="J13" s="226">
        <v>7</v>
      </c>
      <c r="K13" s="225"/>
      <c r="L13" s="97">
        <v>32</v>
      </c>
      <c r="M13" s="97">
        <v>16</v>
      </c>
      <c r="N13" s="97">
        <v>17</v>
      </c>
      <c r="O13" s="97">
        <v>19</v>
      </c>
      <c r="P13" s="100">
        <v>91</v>
      </c>
      <c r="Q13" s="96">
        <v>10</v>
      </c>
      <c r="R13" s="97">
        <v>22</v>
      </c>
      <c r="S13" s="97">
        <v>22</v>
      </c>
      <c r="T13" s="97">
        <v>12</v>
      </c>
      <c r="U13" s="97">
        <v>21</v>
      </c>
      <c r="V13" s="78">
        <v>87</v>
      </c>
    </row>
    <row r="14" spans="1:22" s="99" customFormat="1" ht="15">
      <c r="A14" s="95"/>
      <c r="B14" s="47" t="s">
        <v>13</v>
      </c>
      <c r="C14" s="224">
        <v>74</v>
      </c>
      <c r="D14" s="225"/>
      <c r="E14" s="97">
        <v>29</v>
      </c>
      <c r="F14" s="97">
        <v>54</v>
      </c>
      <c r="G14" s="97">
        <v>29</v>
      </c>
      <c r="H14" s="97">
        <v>9</v>
      </c>
      <c r="I14" s="100">
        <v>195</v>
      </c>
      <c r="J14" s="226">
        <v>30</v>
      </c>
      <c r="K14" s="225"/>
      <c r="L14" s="97">
        <v>39</v>
      </c>
      <c r="M14" s="97">
        <v>74</v>
      </c>
      <c r="N14" s="97">
        <v>35</v>
      </c>
      <c r="O14" s="97">
        <v>17</v>
      </c>
      <c r="P14" s="100">
        <v>195</v>
      </c>
      <c r="Q14" s="96">
        <v>39</v>
      </c>
      <c r="R14" s="97">
        <v>31</v>
      </c>
      <c r="S14" s="97">
        <v>61</v>
      </c>
      <c r="T14" s="97">
        <v>39</v>
      </c>
      <c r="U14" s="97">
        <v>25</v>
      </c>
      <c r="V14" s="78">
        <v>195</v>
      </c>
    </row>
    <row r="15" spans="1:22" s="99" customFormat="1" ht="15">
      <c r="A15" s="95"/>
      <c r="B15" s="47" t="s">
        <v>14</v>
      </c>
      <c r="C15" s="224">
        <v>15</v>
      </c>
      <c r="D15" s="225"/>
      <c r="E15" s="97">
        <v>72</v>
      </c>
      <c r="F15" s="97">
        <v>46</v>
      </c>
      <c r="G15" s="97">
        <v>22</v>
      </c>
      <c r="H15" s="97">
        <v>17</v>
      </c>
      <c r="I15" s="100">
        <v>172</v>
      </c>
      <c r="J15" s="226">
        <v>17</v>
      </c>
      <c r="K15" s="225"/>
      <c r="L15" s="97">
        <v>56</v>
      </c>
      <c r="M15" s="97">
        <v>39</v>
      </c>
      <c r="N15" s="97">
        <v>29</v>
      </c>
      <c r="O15" s="97">
        <v>31</v>
      </c>
      <c r="P15" s="100">
        <v>172</v>
      </c>
      <c r="Q15" s="96">
        <v>22</v>
      </c>
      <c r="R15" s="97">
        <v>48</v>
      </c>
      <c r="S15" s="97">
        <v>23</v>
      </c>
      <c r="T15" s="97">
        <v>32</v>
      </c>
      <c r="U15" s="97">
        <v>47</v>
      </c>
      <c r="V15" s="78">
        <v>172</v>
      </c>
    </row>
    <row r="16" spans="1:22" s="99" customFormat="1" ht="15.75" thickBot="1">
      <c r="A16" s="95"/>
      <c r="B16" s="108" t="s">
        <v>15</v>
      </c>
      <c r="C16" s="224">
        <v>20</v>
      </c>
      <c r="D16" s="225"/>
      <c r="E16" s="97">
        <v>22</v>
      </c>
      <c r="F16" s="97">
        <v>34</v>
      </c>
      <c r="G16" s="97">
        <v>32</v>
      </c>
      <c r="H16" s="97">
        <v>46</v>
      </c>
      <c r="I16" s="101">
        <v>154</v>
      </c>
      <c r="J16" s="226">
        <v>19</v>
      </c>
      <c r="K16" s="225"/>
      <c r="L16" s="97">
        <v>21</v>
      </c>
      <c r="M16" s="97">
        <v>23</v>
      </c>
      <c r="N16" s="97">
        <v>27</v>
      </c>
      <c r="O16" s="97">
        <v>50</v>
      </c>
      <c r="P16" s="101">
        <v>140</v>
      </c>
      <c r="Q16" s="96">
        <v>11</v>
      </c>
      <c r="R16" s="97">
        <v>13</v>
      </c>
      <c r="S16" s="97">
        <v>26</v>
      </c>
      <c r="T16" s="97">
        <v>24</v>
      </c>
      <c r="U16" s="97">
        <v>51</v>
      </c>
      <c r="V16" s="78">
        <v>125</v>
      </c>
    </row>
    <row r="17" spans="1:22" s="99" customFormat="1" ht="15.75" thickBot="1">
      <c r="A17" s="95"/>
      <c r="B17" s="102" t="s">
        <v>25</v>
      </c>
      <c r="C17" s="220">
        <v>191</v>
      </c>
      <c r="D17" s="221"/>
      <c r="E17" s="103">
        <v>390</v>
      </c>
      <c r="F17" s="103">
        <v>429</v>
      </c>
      <c r="G17" s="103">
        <v>211</v>
      </c>
      <c r="H17" s="103">
        <v>200</v>
      </c>
      <c r="I17" s="104">
        <v>1421</v>
      </c>
      <c r="J17" s="220">
        <v>135</v>
      </c>
      <c r="K17" s="221"/>
      <c r="L17" s="103">
        <v>337</v>
      </c>
      <c r="M17" s="103">
        <v>381</v>
      </c>
      <c r="N17" s="103">
        <v>262</v>
      </c>
      <c r="O17" s="103">
        <v>295</v>
      </c>
      <c r="P17" s="104">
        <v>1410</v>
      </c>
      <c r="Q17" s="80">
        <v>134</v>
      </c>
      <c r="R17" s="81">
        <v>283</v>
      </c>
      <c r="S17" s="81">
        <v>341</v>
      </c>
      <c r="T17" s="81">
        <v>286</v>
      </c>
      <c r="U17" s="81">
        <v>340</v>
      </c>
      <c r="V17" s="79">
        <v>1384</v>
      </c>
    </row>
    <row r="18" spans="2:22" s="99" customFormat="1" ht="15.75" thickBot="1">
      <c r="B18" s="105" t="s">
        <v>58</v>
      </c>
      <c r="C18" s="208">
        <f>C17/I17</f>
        <v>0.13441238564391272</v>
      </c>
      <c r="D18" s="209"/>
      <c r="E18" s="42">
        <f>E17/I17</f>
        <v>0.2744546094299789</v>
      </c>
      <c r="F18" s="41">
        <f>F17/I17</f>
        <v>0.3019000703729768</v>
      </c>
      <c r="G18" s="42">
        <f>G17/I17</f>
        <v>0.14848698099929628</v>
      </c>
      <c r="H18" s="41">
        <f>H17/I17</f>
        <v>0.14074595355383532</v>
      </c>
      <c r="I18" s="43">
        <f>SUM(C18:H18)</f>
        <v>1</v>
      </c>
      <c r="J18" s="210">
        <f>J17/P17</f>
        <v>0.09574468085106383</v>
      </c>
      <c r="K18" s="209"/>
      <c r="L18" s="44">
        <f>L17/P17</f>
        <v>0.23900709219858157</v>
      </c>
      <c r="M18" s="44">
        <f>M17/P17</f>
        <v>0.2702127659574468</v>
      </c>
      <c r="N18" s="44">
        <f>N17/P17</f>
        <v>0.18581560283687942</v>
      </c>
      <c r="O18" s="44">
        <f>O17/P17</f>
        <v>0.20921985815602837</v>
      </c>
      <c r="P18" s="45">
        <f>SUM(J18:O18)</f>
        <v>1</v>
      </c>
      <c r="Q18" s="46">
        <f>Q17/V17</f>
        <v>0.0968208092485549</v>
      </c>
      <c r="R18" s="44">
        <f>R17/V17</f>
        <v>0.20447976878612717</v>
      </c>
      <c r="S18" s="44">
        <f>S17/V17</f>
        <v>0.24638728323699421</v>
      </c>
      <c r="T18" s="44">
        <f>T17/V17</f>
        <v>0.20664739884393063</v>
      </c>
      <c r="U18" s="44">
        <f>U17/V17</f>
        <v>0.24566473988439305</v>
      </c>
      <c r="V18" s="45">
        <f>SUM(Q18:U18)</f>
        <v>0.9999999999999999</v>
      </c>
    </row>
    <row r="19" spans="1:22" s="99" customFormat="1" ht="15">
      <c r="A19" s="95"/>
      <c r="B19" s="109" t="s">
        <v>23</v>
      </c>
      <c r="C19" s="224"/>
      <c r="D19" s="225"/>
      <c r="E19" s="97">
        <v>8</v>
      </c>
      <c r="F19" s="97">
        <v>45</v>
      </c>
      <c r="G19" s="97">
        <v>14</v>
      </c>
      <c r="H19" s="97">
        <v>1</v>
      </c>
      <c r="I19" s="98">
        <v>68</v>
      </c>
      <c r="J19" s="226">
        <v>1</v>
      </c>
      <c r="K19" s="225"/>
      <c r="L19" s="97">
        <v>6</v>
      </c>
      <c r="M19" s="97">
        <v>44</v>
      </c>
      <c r="N19" s="97">
        <v>15</v>
      </c>
      <c r="O19" s="97">
        <v>2</v>
      </c>
      <c r="P19" s="98">
        <v>68</v>
      </c>
      <c r="Q19" s="106">
        <v>2</v>
      </c>
      <c r="R19" s="107">
        <v>5</v>
      </c>
      <c r="S19" s="107">
        <v>45</v>
      </c>
      <c r="T19" s="107">
        <v>15</v>
      </c>
      <c r="U19" s="107">
        <v>2</v>
      </c>
      <c r="V19" s="78">
        <v>69</v>
      </c>
    </row>
    <row r="20" spans="1:22" s="99" customFormat="1" ht="15">
      <c r="A20" s="95"/>
      <c r="B20" s="47" t="s">
        <v>20</v>
      </c>
      <c r="C20" s="224">
        <v>4</v>
      </c>
      <c r="D20" s="225"/>
      <c r="E20" s="97">
        <v>11</v>
      </c>
      <c r="F20" s="97">
        <v>70</v>
      </c>
      <c r="G20" s="97">
        <v>15</v>
      </c>
      <c r="H20" s="97"/>
      <c r="I20" s="100">
        <v>100</v>
      </c>
      <c r="J20" s="226">
        <v>2</v>
      </c>
      <c r="K20" s="225"/>
      <c r="L20" s="97">
        <v>6</v>
      </c>
      <c r="M20" s="97">
        <v>53</v>
      </c>
      <c r="N20" s="97">
        <v>34</v>
      </c>
      <c r="O20" s="97">
        <v>3</v>
      </c>
      <c r="P20" s="100">
        <v>98</v>
      </c>
      <c r="Q20" s="106">
        <v>2</v>
      </c>
      <c r="R20" s="107">
        <v>6</v>
      </c>
      <c r="S20" s="107">
        <v>55</v>
      </c>
      <c r="T20" s="107">
        <v>34</v>
      </c>
      <c r="U20" s="107">
        <v>2</v>
      </c>
      <c r="V20" s="78">
        <v>99</v>
      </c>
    </row>
    <row r="21" spans="1:22" s="99" customFormat="1" ht="15">
      <c r="A21" s="95"/>
      <c r="B21" s="47" t="s">
        <v>19</v>
      </c>
      <c r="C21" s="224">
        <v>6</v>
      </c>
      <c r="D21" s="225"/>
      <c r="E21" s="97">
        <v>19</v>
      </c>
      <c r="F21" s="97">
        <v>44</v>
      </c>
      <c r="G21" s="97">
        <v>10</v>
      </c>
      <c r="H21" s="97"/>
      <c r="I21" s="100">
        <v>79</v>
      </c>
      <c r="J21" s="226">
        <v>1</v>
      </c>
      <c r="K21" s="225"/>
      <c r="L21" s="97">
        <v>15</v>
      </c>
      <c r="M21" s="97">
        <v>41</v>
      </c>
      <c r="N21" s="97">
        <v>13</v>
      </c>
      <c r="O21" s="97">
        <v>4</v>
      </c>
      <c r="P21" s="100">
        <v>74</v>
      </c>
      <c r="Q21" s="106">
        <v>3</v>
      </c>
      <c r="R21" s="107">
        <v>16</v>
      </c>
      <c r="S21" s="107">
        <v>40</v>
      </c>
      <c r="T21" s="107">
        <v>13</v>
      </c>
      <c r="U21" s="107">
        <v>3</v>
      </c>
      <c r="V21" s="78">
        <v>75</v>
      </c>
    </row>
    <row r="22" spans="1:22" s="99" customFormat="1" ht="15">
      <c r="A22" s="95"/>
      <c r="B22" s="47" t="s">
        <v>22</v>
      </c>
      <c r="C22" s="224">
        <v>11</v>
      </c>
      <c r="D22" s="225"/>
      <c r="E22" s="97">
        <v>38</v>
      </c>
      <c r="F22" s="97">
        <v>25</v>
      </c>
      <c r="G22" s="97">
        <v>6</v>
      </c>
      <c r="H22" s="97"/>
      <c r="I22" s="100">
        <v>80</v>
      </c>
      <c r="J22" s="226">
        <v>10</v>
      </c>
      <c r="K22" s="225"/>
      <c r="L22" s="97">
        <v>29</v>
      </c>
      <c r="M22" s="97">
        <v>22</v>
      </c>
      <c r="N22" s="97">
        <v>12</v>
      </c>
      <c r="O22" s="97">
        <v>7</v>
      </c>
      <c r="P22" s="100">
        <v>80</v>
      </c>
      <c r="Q22" s="106">
        <v>7</v>
      </c>
      <c r="R22" s="107">
        <v>22</v>
      </c>
      <c r="S22" s="107">
        <v>18</v>
      </c>
      <c r="T22" s="107">
        <v>18</v>
      </c>
      <c r="U22" s="107">
        <v>15</v>
      </c>
      <c r="V22" s="78">
        <v>80</v>
      </c>
    </row>
    <row r="23" spans="1:22" s="99" customFormat="1" ht="15">
      <c r="A23" s="95"/>
      <c r="B23" s="47" t="s">
        <v>24</v>
      </c>
      <c r="C23" s="224"/>
      <c r="D23" s="225"/>
      <c r="E23" s="97">
        <v>17</v>
      </c>
      <c r="F23" s="97">
        <v>31</v>
      </c>
      <c r="G23" s="97">
        <v>4</v>
      </c>
      <c r="H23" s="97">
        <v>8</v>
      </c>
      <c r="I23" s="100">
        <v>60</v>
      </c>
      <c r="J23" s="226"/>
      <c r="K23" s="225"/>
      <c r="L23" s="97">
        <v>15</v>
      </c>
      <c r="M23" s="97">
        <v>19</v>
      </c>
      <c r="N23" s="97">
        <v>5</v>
      </c>
      <c r="O23" s="97">
        <v>21</v>
      </c>
      <c r="P23" s="100">
        <v>60</v>
      </c>
      <c r="Q23" s="106"/>
      <c r="R23" s="107">
        <v>12</v>
      </c>
      <c r="S23" s="107">
        <v>19</v>
      </c>
      <c r="T23" s="107">
        <v>8</v>
      </c>
      <c r="U23" s="107">
        <v>22</v>
      </c>
      <c r="V23" s="78">
        <v>61</v>
      </c>
    </row>
    <row r="24" spans="1:22" s="99" customFormat="1" ht="15">
      <c r="A24" s="95"/>
      <c r="B24" s="47" t="s">
        <v>3</v>
      </c>
      <c r="C24" s="224">
        <v>3</v>
      </c>
      <c r="D24" s="225"/>
      <c r="E24" s="97">
        <v>9</v>
      </c>
      <c r="F24" s="97">
        <v>41</v>
      </c>
      <c r="G24" s="97">
        <v>6</v>
      </c>
      <c r="H24" s="97">
        <v>36</v>
      </c>
      <c r="I24" s="100">
        <v>95</v>
      </c>
      <c r="J24" s="226">
        <v>3</v>
      </c>
      <c r="K24" s="225"/>
      <c r="L24" s="97">
        <v>10</v>
      </c>
      <c r="M24" s="97">
        <v>35</v>
      </c>
      <c r="N24" s="97">
        <v>10</v>
      </c>
      <c r="O24" s="97">
        <v>40</v>
      </c>
      <c r="P24" s="100">
        <v>98</v>
      </c>
      <c r="Q24" s="106">
        <v>3</v>
      </c>
      <c r="R24" s="107">
        <v>9</v>
      </c>
      <c r="S24" s="107">
        <v>35</v>
      </c>
      <c r="T24" s="107">
        <v>13</v>
      </c>
      <c r="U24" s="107">
        <v>43</v>
      </c>
      <c r="V24" s="78">
        <v>103</v>
      </c>
    </row>
    <row r="25" spans="1:22" s="99" customFormat="1" ht="15">
      <c r="A25" s="95"/>
      <c r="B25" s="47" t="s">
        <v>17</v>
      </c>
      <c r="C25" s="224">
        <v>1</v>
      </c>
      <c r="D25" s="225"/>
      <c r="E25" s="97">
        <v>22</v>
      </c>
      <c r="F25" s="97">
        <v>31</v>
      </c>
      <c r="G25" s="97">
        <v>14</v>
      </c>
      <c r="H25" s="97">
        <v>6</v>
      </c>
      <c r="I25" s="100">
        <v>74</v>
      </c>
      <c r="J25" s="226">
        <v>1</v>
      </c>
      <c r="K25" s="225"/>
      <c r="L25" s="97">
        <v>17</v>
      </c>
      <c r="M25" s="97">
        <v>23</v>
      </c>
      <c r="N25" s="97">
        <v>21</v>
      </c>
      <c r="O25" s="97">
        <v>7</v>
      </c>
      <c r="P25" s="100">
        <v>69</v>
      </c>
      <c r="Q25" s="106">
        <v>1</v>
      </c>
      <c r="R25" s="107">
        <v>13</v>
      </c>
      <c r="S25" s="107">
        <v>22</v>
      </c>
      <c r="T25" s="107">
        <v>21</v>
      </c>
      <c r="U25" s="107">
        <v>14</v>
      </c>
      <c r="V25" s="78">
        <v>71</v>
      </c>
    </row>
    <row r="26" spans="1:22" s="99" customFormat="1" ht="15">
      <c r="A26" s="95"/>
      <c r="B26" s="47" t="s">
        <v>18</v>
      </c>
      <c r="C26" s="224">
        <v>1</v>
      </c>
      <c r="D26" s="225"/>
      <c r="E26" s="97">
        <v>5</v>
      </c>
      <c r="F26" s="97">
        <v>20</v>
      </c>
      <c r="G26" s="97">
        <v>33</v>
      </c>
      <c r="H26" s="97">
        <v>47</v>
      </c>
      <c r="I26" s="100">
        <v>106</v>
      </c>
      <c r="J26" s="226">
        <v>1</v>
      </c>
      <c r="K26" s="225"/>
      <c r="L26" s="97">
        <v>6</v>
      </c>
      <c r="M26" s="97">
        <v>27</v>
      </c>
      <c r="N26" s="97">
        <v>39</v>
      </c>
      <c r="O26" s="97">
        <v>53</v>
      </c>
      <c r="P26" s="100">
        <v>126</v>
      </c>
      <c r="Q26" s="106">
        <v>4</v>
      </c>
      <c r="R26" s="107">
        <v>5</v>
      </c>
      <c r="S26" s="107">
        <v>21</v>
      </c>
      <c r="T26" s="107">
        <v>41</v>
      </c>
      <c r="U26" s="107">
        <v>57</v>
      </c>
      <c r="V26" s="78">
        <v>128</v>
      </c>
    </row>
    <row r="27" spans="1:22" s="99" customFormat="1" ht="15.75" thickBot="1">
      <c r="A27" s="95"/>
      <c r="B27" s="108" t="s">
        <v>21</v>
      </c>
      <c r="C27" s="224">
        <v>11</v>
      </c>
      <c r="D27" s="225"/>
      <c r="E27" s="97">
        <v>5</v>
      </c>
      <c r="F27" s="97">
        <v>80</v>
      </c>
      <c r="G27" s="97">
        <v>3</v>
      </c>
      <c r="H27" s="97"/>
      <c r="I27" s="101">
        <v>99</v>
      </c>
      <c r="J27" s="226">
        <v>14</v>
      </c>
      <c r="K27" s="225"/>
      <c r="L27" s="97">
        <v>5</v>
      </c>
      <c r="M27" s="97">
        <v>64</v>
      </c>
      <c r="N27" s="97">
        <v>2</v>
      </c>
      <c r="O27" s="97">
        <v>3</v>
      </c>
      <c r="P27" s="100">
        <v>88</v>
      </c>
      <c r="Q27" s="106">
        <v>10</v>
      </c>
      <c r="R27" s="107">
        <v>10</v>
      </c>
      <c r="S27" s="107">
        <v>62</v>
      </c>
      <c r="T27" s="107">
        <v>4</v>
      </c>
      <c r="U27" s="107">
        <v>2</v>
      </c>
      <c r="V27" s="78">
        <v>88</v>
      </c>
    </row>
    <row r="28" spans="1:22" s="99" customFormat="1" ht="15.75" thickBot="1">
      <c r="A28" s="95"/>
      <c r="B28" s="102" t="s">
        <v>25</v>
      </c>
      <c r="C28" s="220">
        <v>37</v>
      </c>
      <c r="D28" s="221"/>
      <c r="E28" s="103">
        <v>134</v>
      </c>
      <c r="F28" s="103">
        <v>387</v>
      </c>
      <c r="G28" s="103">
        <v>105</v>
      </c>
      <c r="H28" s="103">
        <v>98</v>
      </c>
      <c r="I28" s="104">
        <v>761</v>
      </c>
      <c r="J28" s="222">
        <v>33</v>
      </c>
      <c r="K28" s="223"/>
      <c r="L28" s="82">
        <v>109</v>
      </c>
      <c r="M28" s="82">
        <v>328</v>
      </c>
      <c r="N28" s="82">
        <v>151</v>
      </c>
      <c r="O28" s="82">
        <v>140</v>
      </c>
      <c r="P28" s="100">
        <v>761</v>
      </c>
      <c r="Q28" s="80">
        <v>32</v>
      </c>
      <c r="R28" s="81">
        <v>98</v>
      </c>
      <c r="S28" s="81">
        <v>317</v>
      </c>
      <c r="T28" s="81">
        <v>167</v>
      </c>
      <c r="U28" s="81">
        <v>160</v>
      </c>
      <c r="V28" s="79">
        <v>774</v>
      </c>
    </row>
    <row r="29" spans="2:22" s="99" customFormat="1" ht="15.75" thickBot="1">
      <c r="B29" s="105" t="s">
        <v>58</v>
      </c>
      <c r="C29" s="208">
        <f>C28/I28</f>
        <v>0.04862023653088042</v>
      </c>
      <c r="D29" s="209"/>
      <c r="E29" s="44">
        <f>E28/I28</f>
        <v>0.17608409986859397</v>
      </c>
      <c r="F29" s="44">
        <f>F28/I28</f>
        <v>0.5085413929040736</v>
      </c>
      <c r="G29" s="44">
        <f>G28/I28</f>
        <v>0.13797634691195795</v>
      </c>
      <c r="H29" s="44">
        <f>H28/I28</f>
        <v>0.1287779237844941</v>
      </c>
      <c r="I29" s="43">
        <f>SUM(C29:H29)</f>
        <v>1</v>
      </c>
      <c r="J29" s="210">
        <f>J28/P28</f>
        <v>0.04336399474375821</v>
      </c>
      <c r="K29" s="209"/>
      <c r="L29" s="44">
        <f>L28/P28</f>
        <v>0.14323258869908015</v>
      </c>
      <c r="M29" s="44">
        <f>M28/P28</f>
        <v>0.43101182654402104</v>
      </c>
      <c r="N29" s="44">
        <f>N28/P28</f>
        <v>0.19842312746386334</v>
      </c>
      <c r="O29" s="44">
        <f>O28/P28</f>
        <v>0.18396846254927726</v>
      </c>
      <c r="P29" s="45">
        <f>SUM(J29:O29)</f>
        <v>1</v>
      </c>
      <c r="Q29" s="46">
        <f>Q28/V28</f>
        <v>0.041343669250646</v>
      </c>
      <c r="R29" s="44">
        <f>R28/V28</f>
        <v>0.12661498708010335</v>
      </c>
      <c r="S29" s="44">
        <f>S28/V28</f>
        <v>0.4095607235142119</v>
      </c>
      <c r="T29" s="44">
        <f>T28/V28</f>
        <v>0.2157622739018088</v>
      </c>
      <c r="U29" s="44">
        <f>U28/V28</f>
        <v>0.20671834625322996</v>
      </c>
      <c r="V29" s="45">
        <f>SUM(Q29:U29)</f>
        <v>1</v>
      </c>
    </row>
    <row r="30" s="99" customFormat="1" ht="13.5" thickBot="1"/>
    <row r="31" spans="1:22" s="1" customFormat="1" ht="21" customHeight="1">
      <c r="A31" s="83"/>
      <c r="B31" s="211" t="s">
        <v>104</v>
      </c>
      <c r="C31" s="214">
        <v>2007</v>
      </c>
      <c r="D31" s="215"/>
      <c r="E31" s="215"/>
      <c r="F31" s="215"/>
      <c r="G31" s="215"/>
      <c r="H31" s="215"/>
      <c r="I31" s="215">
        <v>2008</v>
      </c>
      <c r="J31" s="215"/>
      <c r="K31" s="215"/>
      <c r="L31" s="215"/>
      <c r="M31" s="215"/>
      <c r="N31" s="215"/>
      <c r="O31" s="215">
        <v>2009</v>
      </c>
      <c r="P31" s="215"/>
      <c r="Q31" s="215"/>
      <c r="R31" s="215"/>
      <c r="S31" s="215"/>
      <c r="T31" s="251"/>
      <c r="U31" s="87"/>
      <c r="V31" s="88"/>
    </row>
    <row r="32" spans="1:22" s="1" customFormat="1" ht="21" customHeight="1">
      <c r="A32" s="83"/>
      <c r="B32" s="212"/>
      <c r="C32" s="216">
        <v>12</v>
      </c>
      <c r="D32" s="217"/>
      <c r="E32" s="217"/>
      <c r="F32" s="217"/>
      <c r="G32" s="217"/>
      <c r="H32" s="217"/>
      <c r="I32" s="217">
        <v>12</v>
      </c>
      <c r="J32" s="217"/>
      <c r="K32" s="217"/>
      <c r="L32" s="217"/>
      <c r="M32" s="217"/>
      <c r="N32" s="217"/>
      <c r="O32" s="217">
        <v>12</v>
      </c>
      <c r="P32" s="217"/>
      <c r="Q32" s="217"/>
      <c r="R32" s="217"/>
      <c r="S32" s="217"/>
      <c r="T32" s="252"/>
      <c r="U32" s="87"/>
      <c r="V32" s="88"/>
    </row>
    <row r="33" spans="1:22" s="1" customFormat="1" ht="64.5" thickBot="1">
      <c r="A33" s="83"/>
      <c r="B33" s="213"/>
      <c r="C33" s="218" t="s">
        <v>59</v>
      </c>
      <c r="D33" s="219"/>
      <c r="E33" s="22" t="s">
        <v>60</v>
      </c>
      <c r="F33" s="22" t="s">
        <v>61</v>
      </c>
      <c r="G33" s="22" t="s">
        <v>62</v>
      </c>
      <c r="H33" s="22" t="s">
        <v>25</v>
      </c>
      <c r="I33" s="22" t="s">
        <v>63</v>
      </c>
      <c r="J33" s="219" t="s">
        <v>60</v>
      </c>
      <c r="K33" s="219"/>
      <c r="L33" s="22" t="s">
        <v>61</v>
      </c>
      <c r="M33" s="22" t="s">
        <v>62</v>
      </c>
      <c r="N33" s="22" t="s">
        <v>25</v>
      </c>
      <c r="O33" s="22" t="s">
        <v>59</v>
      </c>
      <c r="P33" s="22" t="s">
        <v>63</v>
      </c>
      <c r="Q33" s="22" t="s">
        <v>60</v>
      </c>
      <c r="R33" s="22" t="s">
        <v>61</v>
      </c>
      <c r="S33" s="22" t="s">
        <v>94</v>
      </c>
      <c r="T33" s="23" t="s">
        <v>25</v>
      </c>
      <c r="U33" s="87"/>
      <c r="V33" s="88"/>
    </row>
    <row r="34" spans="1:22" s="1" customFormat="1" ht="15">
      <c r="A34" s="83"/>
      <c r="B34" s="109" t="s">
        <v>3</v>
      </c>
      <c r="C34" s="245">
        <v>3</v>
      </c>
      <c r="D34" s="246"/>
      <c r="E34" s="84">
        <v>4</v>
      </c>
      <c r="F34" s="84">
        <v>5</v>
      </c>
      <c r="G34" s="84">
        <v>51</v>
      </c>
      <c r="H34" s="85">
        <v>63</v>
      </c>
      <c r="I34" s="84">
        <v>2</v>
      </c>
      <c r="J34" s="246">
        <v>4</v>
      </c>
      <c r="K34" s="246"/>
      <c r="L34" s="84">
        <v>9</v>
      </c>
      <c r="M34" s="84">
        <v>41</v>
      </c>
      <c r="N34" s="85">
        <v>56</v>
      </c>
      <c r="O34" s="84">
        <v>1</v>
      </c>
      <c r="P34" s="84">
        <v>1</v>
      </c>
      <c r="Q34" s="84">
        <v>2</v>
      </c>
      <c r="R34" s="84">
        <v>6</v>
      </c>
      <c r="S34" s="84">
        <v>39</v>
      </c>
      <c r="T34" s="86">
        <v>49</v>
      </c>
      <c r="U34" s="87"/>
      <c r="V34" s="88"/>
    </row>
    <row r="35" spans="1:22" s="1" customFormat="1" ht="15.75" thickBot="1">
      <c r="A35" s="83"/>
      <c r="B35" s="108" t="s">
        <v>18</v>
      </c>
      <c r="C35" s="247"/>
      <c r="D35" s="248"/>
      <c r="E35" s="89"/>
      <c r="F35" s="89">
        <v>2</v>
      </c>
      <c r="G35" s="89">
        <v>18</v>
      </c>
      <c r="H35" s="90">
        <v>20</v>
      </c>
      <c r="I35" s="89"/>
      <c r="J35" s="248"/>
      <c r="K35" s="248"/>
      <c r="L35" s="89">
        <v>2</v>
      </c>
      <c r="M35" s="89">
        <v>19</v>
      </c>
      <c r="N35" s="90">
        <v>21</v>
      </c>
      <c r="O35" s="89">
        <v>1</v>
      </c>
      <c r="P35" s="89">
        <v>1</v>
      </c>
      <c r="Q35" s="89">
        <v>1</v>
      </c>
      <c r="R35" s="89">
        <v>2</v>
      </c>
      <c r="S35" s="89">
        <v>13</v>
      </c>
      <c r="T35" s="91">
        <v>18</v>
      </c>
      <c r="U35" s="87"/>
      <c r="V35" s="88"/>
    </row>
    <row r="36" spans="1:22" s="1" customFormat="1" ht="15">
      <c r="A36" s="92"/>
      <c r="B36" s="102" t="s">
        <v>25</v>
      </c>
      <c r="C36" s="249">
        <v>3</v>
      </c>
      <c r="D36" s="250"/>
      <c r="E36" s="90">
        <v>4</v>
      </c>
      <c r="F36" s="90">
        <v>7</v>
      </c>
      <c r="G36" s="90">
        <v>69</v>
      </c>
      <c r="H36" s="90">
        <v>83</v>
      </c>
      <c r="I36" s="90">
        <v>2</v>
      </c>
      <c r="J36" s="250">
        <v>4</v>
      </c>
      <c r="K36" s="250"/>
      <c r="L36" s="90">
        <v>11</v>
      </c>
      <c r="M36" s="90">
        <v>60</v>
      </c>
      <c r="N36" s="90">
        <v>77</v>
      </c>
      <c r="O36" s="90">
        <v>2</v>
      </c>
      <c r="P36" s="90">
        <v>2</v>
      </c>
      <c r="Q36" s="90">
        <v>3</v>
      </c>
      <c r="R36" s="90">
        <v>8</v>
      </c>
      <c r="S36" s="90">
        <v>52</v>
      </c>
      <c r="T36" s="91">
        <v>67</v>
      </c>
      <c r="U36" s="93"/>
      <c r="V36" s="94"/>
    </row>
    <row r="37" spans="2:20" s="1" customFormat="1" ht="15.75" thickBot="1">
      <c r="B37" s="105" t="s">
        <v>58</v>
      </c>
      <c r="C37" s="209">
        <f>C36/H36</f>
        <v>0.03614457831325301</v>
      </c>
      <c r="D37" s="243"/>
      <c r="E37" s="44">
        <f>E36/H36</f>
        <v>0.04819277108433735</v>
      </c>
      <c r="F37" s="44">
        <f>F36/H36</f>
        <v>0.08433734939759036</v>
      </c>
      <c r="G37" s="44">
        <f>G36/H36</f>
        <v>0.8313253012048193</v>
      </c>
      <c r="H37" s="44">
        <f>SUM(C37:G37)</f>
        <v>1</v>
      </c>
      <c r="I37" s="44">
        <f>I36/N36</f>
        <v>0.025974025974025976</v>
      </c>
      <c r="J37" s="243">
        <f>J36/N36</f>
        <v>0.05194805194805195</v>
      </c>
      <c r="K37" s="244"/>
      <c r="L37" s="44">
        <f>L36/N36</f>
        <v>0.14285714285714285</v>
      </c>
      <c r="M37" s="44">
        <f>M36/N36</f>
        <v>0.7792207792207793</v>
      </c>
      <c r="N37" s="44">
        <f>SUM(I37:M37)</f>
        <v>1</v>
      </c>
      <c r="O37" s="44">
        <f>O36/T36</f>
        <v>0.029850746268656716</v>
      </c>
      <c r="P37" s="44">
        <f>P36/T36</f>
        <v>0.029850746268656716</v>
      </c>
      <c r="Q37" s="44">
        <f>Q36/T36</f>
        <v>0.04477611940298507</v>
      </c>
      <c r="R37" s="44">
        <f>R36/T36</f>
        <v>0.11940298507462686</v>
      </c>
      <c r="S37" s="44">
        <f>S36/T36</f>
        <v>0.7761194029850746</v>
      </c>
      <c r="T37" s="45">
        <f>SUM(O37:S37)</f>
        <v>1</v>
      </c>
    </row>
    <row r="38" s="99" customFormat="1" ht="12.75"/>
    <row r="39" s="99" customFormat="1" ht="12.75"/>
    <row r="40" s="99" customFormat="1" ht="12.75"/>
    <row r="41" s="99" customFormat="1" ht="12.75"/>
    <row r="42" s="99" customFormat="1" ht="12.75"/>
    <row r="43" s="99" customFormat="1" ht="12.75"/>
    <row r="44" s="99" customFormat="1" ht="12.75"/>
    <row r="45" s="99" customFormat="1" ht="12.75"/>
    <row r="46" s="99" customFormat="1" ht="12.75"/>
    <row r="47" s="99" customFormat="1" ht="12.75"/>
    <row r="48" s="99" customFormat="1" ht="12.75"/>
    <row r="49" s="99" customFormat="1" ht="12.75"/>
    <row r="50" s="99" customFormat="1" ht="12.75"/>
    <row r="51" s="99" customFormat="1" ht="12.75"/>
    <row r="52" s="99" customFormat="1" ht="12.75"/>
    <row r="53" s="99" customFormat="1" ht="12.75"/>
    <row r="54" s="99" customFormat="1" ht="12.75"/>
    <row r="55" s="99" customFormat="1" ht="12.75"/>
    <row r="56" s="99" customFormat="1" ht="12.75"/>
    <row r="57" s="99" customFormat="1" ht="12.75"/>
    <row r="58" s="99" customFormat="1" ht="12.75"/>
    <row r="59" s="99" customFormat="1" ht="12.75"/>
    <row r="60" s="99" customFormat="1" ht="12.75"/>
    <row r="61" s="99" customFormat="1" ht="12.75"/>
    <row r="62" s="99" customFormat="1" ht="12.75"/>
    <row r="63" s="99" customFormat="1" ht="12.75"/>
    <row r="64" s="99" customFormat="1" ht="12.75"/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</sheetData>
  <mergeCells count="76">
    <mergeCell ref="O31:T31"/>
    <mergeCell ref="I32:N32"/>
    <mergeCell ref="O32:T32"/>
    <mergeCell ref="J36:K36"/>
    <mergeCell ref="J35:K35"/>
    <mergeCell ref="J34:K34"/>
    <mergeCell ref="C37:D37"/>
    <mergeCell ref="J37:K37"/>
    <mergeCell ref="C34:D34"/>
    <mergeCell ref="C35:D35"/>
    <mergeCell ref="C36:D36"/>
    <mergeCell ref="B2:B4"/>
    <mergeCell ref="C2:I2"/>
    <mergeCell ref="C3:I3"/>
    <mergeCell ref="J3:P3"/>
    <mergeCell ref="Q3:V3"/>
    <mergeCell ref="C4:D4"/>
    <mergeCell ref="J4:K4"/>
    <mergeCell ref="J2:P2"/>
    <mergeCell ref="Q2:V2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9:D19"/>
    <mergeCell ref="J19:K19"/>
    <mergeCell ref="C20:D20"/>
    <mergeCell ref="J20:K20"/>
    <mergeCell ref="C21:D21"/>
    <mergeCell ref="J21:K21"/>
    <mergeCell ref="C25:D25"/>
    <mergeCell ref="J25:K25"/>
    <mergeCell ref="C22:D22"/>
    <mergeCell ref="J22:K22"/>
    <mergeCell ref="C23:D23"/>
    <mergeCell ref="J23:K23"/>
    <mergeCell ref="C28:D28"/>
    <mergeCell ref="J28:K28"/>
    <mergeCell ref="C18:D18"/>
    <mergeCell ref="J18:K18"/>
    <mergeCell ref="C26:D26"/>
    <mergeCell ref="J26:K26"/>
    <mergeCell ref="C27:D27"/>
    <mergeCell ref="J27:K27"/>
    <mergeCell ref="C24:D24"/>
    <mergeCell ref="J24:K24"/>
    <mergeCell ref="C29:D29"/>
    <mergeCell ref="J29:K29"/>
    <mergeCell ref="B31:B33"/>
    <mergeCell ref="C31:H31"/>
    <mergeCell ref="C32:H32"/>
    <mergeCell ref="C33:D33"/>
    <mergeCell ref="J33:K33"/>
    <mergeCell ref="I31:N31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8"/>
  <sheetViews>
    <sheetView workbookViewId="0" topLeftCell="A10">
      <selection activeCell="Z41" sqref="Z41"/>
    </sheetView>
  </sheetViews>
  <sheetFormatPr defaultColWidth="9.140625" defaultRowHeight="12.75"/>
  <cols>
    <col min="1" max="1" width="1.57421875" style="0" customWidth="1"/>
    <col min="2" max="2" width="18.140625" style="0" customWidth="1"/>
    <col min="3" max="3" width="29.140625" style="0" customWidth="1"/>
    <col min="4" max="4" width="13.57421875" style="0" customWidth="1"/>
    <col min="5" max="26" width="11.57421875" style="0" customWidth="1"/>
  </cols>
  <sheetData>
    <row r="2" spans="2:26" ht="13.5" thickBot="1">
      <c r="B2" s="121" t="s">
        <v>101</v>
      </c>
      <c r="Z2" s="122" t="s">
        <v>102</v>
      </c>
    </row>
    <row r="3" spans="2:26" s="28" customFormat="1" ht="90" thickBot="1">
      <c r="B3" s="30" t="s">
        <v>82</v>
      </c>
      <c r="C3" s="112"/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8</v>
      </c>
      <c r="J3" s="113" t="s">
        <v>9</v>
      </c>
      <c r="K3" s="113" t="s">
        <v>10</v>
      </c>
      <c r="L3" s="113" t="s">
        <v>11</v>
      </c>
      <c r="M3" s="113" t="s">
        <v>12</v>
      </c>
      <c r="N3" s="113" t="s">
        <v>13</v>
      </c>
      <c r="O3" s="113" t="s">
        <v>14</v>
      </c>
      <c r="P3" s="113" t="s">
        <v>15</v>
      </c>
      <c r="Q3" s="113" t="s">
        <v>16</v>
      </c>
      <c r="R3" s="113" t="s">
        <v>17</v>
      </c>
      <c r="S3" s="113" t="s">
        <v>18</v>
      </c>
      <c r="T3" s="113" t="s">
        <v>19</v>
      </c>
      <c r="U3" s="113" t="s">
        <v>20</v>
      </c>
      <c r="V3" s="113" t="s">
        <v>21</v>
      </c>
      <c r="W3" s="113" t="s">
        <v>22</v>
      </c>
      <c r="X3" s="113" t="s">
        <v>23</v>
      </c>
      <c r="Y3" s="113" t="s">
        <v>24</v>
      </c>
      <c r="Z3" s="114" t="s">
        <v>40</v>
      </c>
    </row>
    <row r="4" spans="2:26" ht="12.75">
      <c r="B4" s="256" t="s">
        <v>64</v>
      </c>
      <c r="C4" s="110" t="s">
        <v>65</v>
      </c>
      <c r="D4" s="14">
        <v>890</v>
      </c>
      <c r="E4" s="14">
        <v>191</v>
      </c>
      <c r="F4" s="14"/>
      <c r="G4" s="14"/>
      <c r="H4" s="14">
        <v>1</v>
      </c>
      <c r="I4" s="14">
        <v>195.43</v>
      </c>
      <c r="J4" s="14">
        <v>60</v>
      </c>
      <c r="K4" s="14">
        <v>62</v>
      </c>
      <c r="L4" s="14">
        <v>281</v>
      </c>
      <c r="M4" s="14">
        <v>62</v>
      </c>
      <c r="N4" s="14"/>
      <c r="O4" s="14">
        <v>184</v>
      </c>
      <c r="P4" s="14">
        <v>40.05</v>
      </c>
      <c r="Q4" s="14"/>
      <c r="R4" s="14">
        <v>162</v>
      </c>
      <c r="S4" s="14">
        <v>546</v>
      </c>
      <c r="T4" s="14">
        <v>10</v>
      </c>
      <c r="U4" s="14"/>
      <c r="V4" s="14">
        <v>8.8</v>
      </c>
      <c r="W4" s="14"/>
      <c r="X4" s="14"/>
      <c r="Y4" s="14">
        <v>34.66</v>
      </c>
      <c r="Z4" s="15">
        <v>2727.94</v>
      </c>
    </row>
    <row r="5" spans="2:26" ht="12.75">
      <c r="B5" s="257"/>
      <c r="C5" s="111" t="s">
        <v>95</v>
      </c>
      <c r="D5" s="16">
        <v>845</v>
      </c>
      <c r="E5" s="16">
        <v>18</v>
      </c>
      <c r="F5" s="16">
        <v>80</v>
      </c>
      <c r="G5" s="16">
        <v>9</v>
      </c>
      <c r="H5" s="16">
        <v>86</v>
      </c>
      <c r="I5" s="16">
        <v>676.65</v>
      </c>
      <c r="J5" s="16">
        <v>957</v>
      </c>
      <c r="K5" s="16">
        <v>338</v>
      </c>
      <c r="L5" s="16">
        <v>9</v>
      </c>
      <c r="M5" s="16"/>
      <c r="N5" s="16">
        <v>5</v>
      </c>
      <c r="O5" s="16">
        <v>1001</v>
      </c>
      <c r="P5" s="16">
        <v>14</v>
      </c>
      <c r="Q5" s="16">
        <v>37.1</v>
      </c>
      <c r="R5" s="16">
        <v>451</v>
      </c>
      <c r="S5" s="16">
        <v>202</v>
      </c>
      <c r="T5" s="16">
        <v>8</v>
      </c>
      <c r="U5" s="16">
        <v>257.9</v>
      </c>
      <c r="V5" s="16">
        <v>17.14</v>
      </c>
      <c r="W5" s="16">
        <v>176</v>
      </c>
      <c r="X5" s="16">
        <v>11</v>
      </c>
      <c r="Y5" s="16">
        <v>142.78</v>
      </c>
      <c r="Z5" s="17">
        <v>5341.57</v>
      </c>
    </row>
    <row r="6" spans="2:26" ht="12.75">
      <c r="B6" s="257"/>
      <c r="C6" s="111" t="s">
        <v>66</v>
      </c>
      <c r="D6" s="16">
        <v>1008</v>
      </c>
      <c r="E6" s="16">
        <v>2</v>
      </c>
      <c r="F6" s="16">
        <v>43</v>
      </c>
      <c r="G6" s="16">
        <v>-26</v>
      </c>
      <c r="H6" s="16">
        <v>91</v>
      </c>
      <c r="I6" s="16">
        <v>44.41</v>
      </c>
      <c r="J6" s="16"/>
      <c r="K6" s="16">
        <v>15</v>
      </c>
      <c r="L6" s="16"/>
      <c r="M6" s="16"/>
      <c r="N6" s="16">
        <v>380</v>
      </c>
      <c r="O6" s="16">
        <v>52</v>
      </c>
      <c r="P6" s="16">
        <v>280</v>
      </c>
      <c r="Q6" s="16"/>
      <c r="R6" s="16">
        <v>2</v>
      </c>
      <c r="S6" s="16"/>
      <c r="T6" s="16">
        <v>40</v>
      </c>
      <c r="U6" s="16">
        <v>-21.86</v>
      </c>
      <c r="V6" s="16">
        <v>849</v>
      </c>
      <c r="W6" s="16">
        <v>52</v>
      </c>
      <c r="X6" s="16">
        <v>44</v>
      </c>
      <c r="Y6" s="16">
        <v>158.5</v>
      </c>
      <c r="Z6" s="17">
        <v>3013.05</v>
      </c>
    </row>
    <row r="7" spans="2:26" ht="12.75">
      <c r="B7" s="257"/>
      <c r="C7" s="111" t="s">
        <v>67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62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7">
        <v>62</v>
      </c>
    </row>
    <row r="8" spans="2:26" ht="12.75">
      <c r="B8" s="257"/>
      <c r="C8" s="111" t="s">
        <v>96</v>
      </c>
      <c r="D8" s="16">
        <v>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>
        <v>6</v>
      </c>
    </row>
    <row r="9" spans="2:26" ht="12.75">
      <c r="B9" s="257"/>
      <c r="C9" s="111" t="s">
        <v>68</v>
      </c>
      <c r="D9" s="16"/>
      <c r="E9" s="16">
        <v>26</v>
      </c>
      <c r="F9" s="16"/>
      <c r="G9" s="16"/>
      <c r="H9" s="16"/>
      <c r="I9" s="16"/>
      <c r="J9" s="16"/>
      <c r="K9" s="16">
        <v>21</v>
      </c>
      <c r="L9" s="16"/>
      <c r="M9" s="16"/>
      <c r="N9" s="16"/>
      <c r="O9" s="16">
        <v>8</v>
      </c>
      <c r="P9" s="16"/>
      <c r="Q9" s="16"/>
      <c r="R9" s="16">
        <v>8</v>
      </c>
      <c r="S9" s="16"/>
      <c r="T9" s="16"/>
      <c r="U9" s="16">
        <v>76.75</v>
      </c>
      <c r="V9" s="16">
        <v>7.5</v>
      </c>
      <c r="W9" s="16"/>
      <c r="X9" s="16">
        <v>6</v>
      </c>
      <c r="Y9" s="16"/>
      <c r="Z9" s="17">
        <v>153.25</v>
      </c>
    </row>
    <row r="10" spans="2:26" ht="12.75">
      <c r="B10" s="257"/>
      <c r="C10" s="111" t="s">
        <v>97</v>
      </c>
      <c r="D10" s="16">
        <v>65</v>
      </c>
      <c r="E10" s="16">
        <v>17</v>
      </c>
      <c r="F10" s="16"/>
      <c r="G10" s="16">
        <v>257</v>
      </c>
      <c r="H10" s="16">
        <v>29</v>
      </c>
      <c r="I10" s="16">
        <v>26.72</v>
      </c>
      <c r="J10" s="16"/>
      <c r="K10" s="16">
        <v>19</v>
      </c>
      <c r="L10" s="16">
        <v>93</v>
      </c>
      <c r="M10" s="16">
        <v>5</v>
      </c>
      <c r="N10" s="16">
        <v>12</v>
      </c>
      <c r="O10" s="16">
        <v>14</v>
      </c>
      <c r="P10" s="16">
        <v>1.26</v>
      </c>
      <c r="Q10" s="16">
        <v>0.73</v>
      </c>
      <c r="R10" s="16">
        <v>35</v>
      </c>
      <c r="S10" s="16">
        <v>161</v>
      </c>
      <c r="T10" s="16">
        <v>15</v>
      </c>
      <c r="U10" s="16">
        <v>13.9</v>
      </c>
      <c r="V10" s="16"/>
      <c r="W10" s="16">
        <v>94</v>
      </c>
      <c r="X10" s="16">
        <v>649</v>
      </c>
      <c r="Y10" s="16"/>
      <c r="Z10" s="17">
        <v>1507.61</v>
      </c>
    </row>
    <row r="11" spans="2:26" ht="13.5" thickBot="1">
      <c r="B11" s="257"/>
      <c r="C11" s="116" t="s">
        <v>69</v>
      </c>
      <c r="D11" s="18"/>
      <c r="E11" s="18"/>
      <c r="F11" s="18"/>
      <c r="G11" s="18"/>
      <c r="H11" s="18">
        <v>11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>
        <v>42</v>
      </c>
      <c r="T11" s="18"/>
      <c r="U11" s="18"/>
      <c r="V11" s="18"/>
      <c r="W11" s="18"/>
      <c r="X11" s="18"/>
      <c r="Y11" s="18"/>
      <c r="Z11" s="19">
        <v>53</v>
      </c>
    </row>
    <row r="12" spans="2:26" ht="13.5" thickBot="1">
      <c r="B12" s="258"/>
      <c r="C12" s="117" t="s">
        <v>64</v>
      </c>
      <c r="D12" s="118">
        <v>2814</v>
      </c>
      <c r="E12" s="118">
        <v>254</v>
      </c>
      <c r="F12" s="118">
        <v>123</v>
      </c>
      <c r="G12" s="118">
        <v>240</v>
      </c>
      <c r="H12" s="118">
        <v>218</v>
      </c>
      <c r="I12" s="118">
        <v>943.21</v>
      </c>
      <c r="J12" s="118">
        <v>1017</v>
      </c>
      <c r="K12" s="118">
        <v>455</v>
      </c>
      <c r="L12" s="118">
        <v>383</v>
      </c>
      <c r="M12" s="118">
        <v>67</v>
      </c>
      <c r="N12" s="118">
        <v>397</v>
      </c>
      <c r="O12" s="118">
        <v>1321</v>
      </c>
      <c r="P12" s="118">
        <v>335.31</v>
      </c>
      <c r="Q12" s="118">
        <v>37.83</v>
      </c>
      <c r="R12" s="118">
        <v>658</v>
      </c>
      <c r="S12" s="118">
        <v>951</v>
      </c>
      <c r="T12" s="118">
        <v>73</v>
      </c>
      <c r="U12" s="118">
        <v>326.69</v>
      </c>
      <c r="V12" s="118">
        <v>882.44</v>
      </c>
      <c r="W12" s="118">
        <v>322</v>
      </c>
      <c r="X12" s="118">
        <v>710</v>
      </c>
      <c r="Y12" s="118">
        <v>335.94</v>
      </c>
      <c r="Z12" s="119">
        <v>12864.42</v>
      </c>
    </row>
    <row r="13" spans="2:26" ht="12.75">
      <c r="B13" s="253" t="s">
        <v>70</v>
      </c>
      <c r="C13" s="115" t="s">
        <v>71</v>
      </c>
      <c r="D13" s="62">
        <v>107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>
        <v>107</v>
      </c>
    </row>
    <row r="14" spans="2:26" ht="12.75">
      <c r="B14" s="254"/>
      <c r="C14" s="111" t="s">
        <v>72</v>
      </c>
      <c r="D14" s="16">
        <v>235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>
        <v>235</v>
      </c>
    </row>
    <row r="15" spans="2:26" ht="12.75">
      <c r="B15" s="254"/>
      <c r="C15" s="111" t="s">
        <v>73</v>
      </c>
      <c r="D15" s="16">
        <v>177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>
        <v>177</v>
      </c>
    </row>
    <row r="16" spans="2:26" ht="12.75">
      <c r="B16" s="254"/>
      <c r="C16" s="111" t="s">
        <v>74</v>
      </c>
      <c r="D16" s="16">
        <v>214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>
        <v>214</v>
      </c>
    </row>
    <row r="17" spans="2:26" ht="13.5" thickBot="1">
      <c r="B17" s="254"/>
      <c r="C17" s="116" t="s">
        <v>75</v>
      </c>
      <c r="D17" s="18">
        <v>439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v>36</v>
      </c>
      <c r="T17" s="18"/>
      <c r="U17" s="18"/>
      <c r="V17" s="18">
        <v>7.5</v>
      </c>
      <c r="W17" s="18"/>
      <c r="X17" s="18"/>
      <c r="Y17" s="18"/>
      <c r="Z17" s="19">
        <v>482.5</v>
      </c>
    </row>
    <row r="18" spans="2:26" ht="13.5" thickBot="1">
      <c r="B18" s="255"/>
      <c r="C18" s="117" t="s">
        <v>64</v>
      </c>
      <c r="D18" s="118">
        <v>1172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>
        <v>36</v>
      </c>
      <c r="T18" s="118"/>
      <c r="U18" s="118"/>
      <c r="V18" s="118">
        <v>7.5</v>
      </c>
      <c r="W18" s="118"/>
      <c r="X18" s="118"/>
      <c r="Y18" s="118"/>
      <c r="Z18" s="119">
        <f>1338.5-123</f>
        <v>1215.5</v>
      </c>
    </row>
    <row r="19" spans="3:26" ht="12.7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1" spans="2:26" ht="13.5" thickBot="1">
      <c r="B21" s="121" t="s">
        <v>101</v>
      </c>
      <c r="Z21" s="122" t="s">
        <v>102</v>
      </c>
    </row>
    <row r="22" spans="2:26" s="28" customFormat="1" ht="90" thickBot="1">
      <c r="B22" s="30" t="s">
        <v>83</v>
      </c>
      <c r="C22" s="112"/>
      <c r="D22" s="120" t="s">
        <v>3</v>
      </c>
      <c r="E22" s="120" t="s">
        <v>4</v>
      </c>
      <c r="F22" s="120" t="s">
        <v>5</v>
      </c>
      <c r="G22" s="120" t="s">
        <v>6</v>
      </c>
      <c r="H22" s="120" t="s">
        <v>7</v>
      </c>
      <c r="I22" s="120" t="s">
        <v>8</v>
      </c>
      <c r="J22" s="120" t="s">
        <v>9</v>
      </c>
      <c r="K22" s="120" t="s">
        <v>10</v>
      </c>
      <c r="L22" s="120" t="s">
        <v>11</v>
      </c>
      <c r="M22" s="120" t="s">
        <v>12</v>
      </c>
      <c r="N22" s="120" t="s">
        <v>13</v>
      </c>
      <c r="O22" s="120" t="s">
        <v>14</v>
      </c>
      <c r="P22" s="120" t="s">
        <v>15</v>
      </c>
      <c r="Q22" s="120" t="s">
        <v>16</v>
      </c>
      <c r="R22" s="120" t="s">
        <v>17</v>
      </c>
      <c r="S22" s="120" t="s">
        <v>18</v>
      </c>
      <c r="T22" s="120" t="s">
        <v>19</v>
      </c>
      <c r="U22" s="120" t="s">
        <v>20</v>
      </c>
      <c r="V22" s="120" t="s">
        <v>21</v>
      </c>
      <c r="W22" s="120" t="s">
        <v>22</v>
      </c>
      <c r="X22" s="120" t="s">
        <v>23</v>
      </c>
      <c r="Y22" s="120" t="s">
        <v>24</v>
      </c>
      <c r="Z22" s="114" t="s">
        <v>40</v>
      </c>
    </row>
    <row r="23" spans="2:26" ht="12.75">
      <c r="B23" s="261" t="s">
        <v>64</v>
      </c>
      <c r="C23" s="110" t="s">
        <v>76</v>
      </c>
      <c r="D23" s="14">
        <v>277</v>
      </c>
      <c r="E23" s="14">
        <v>735</v>
      </c>
      <c r="F23" s="14">
        <v>58</v>
      </c>
      <c r="G23" s="14">
        <v>202</v>
      </c>
      <c r="H23" s="14">
        <v>517</v>
      </c>
      <c r="I23" s="14">
        <v>76.57</v>
      </c>
      <c r="J23" s="14">
        <v>200</v>
      </c>
      <c r="K23" s="14">
        <v>61</v>
      </c>
      <c r="L23" s="14">
        <v>442</v>
      </c>
      <c r="M23" s="14">
        <v>155</v>
      </c>
      <c r="N23" s="14">
        <v>936</v>
      </c>
      <c r="O23" s="14">
        <v>1055</v>
      </c>
      <c r="P23" s="14">
        <v>479.52</v>
      </c>
      <c r="Q23" s="14"/>
      <c r="R23" s="14">
        <v>46</v>
      </c>
      <c r="S23" s="14">
        <v>228</v>
      </c>
      <c r="T23" s="14">
        <v>366</v>
      </c>
      <c r="U23" s="14">
        <v>55.23</v>
      </c>
      <c r="V23" s="14">
        <v>784.5</v>
      </c>
      <c r="W23" s="14">
        <v>226</v>
      </c>
      <c r="X23" s="14">
        <v>596</v>
      </c>
      <c r="Y23" s="14">
        <v>153.61</v>
      </c>
      <c r="Z23" s="15">
        <v>7649.43</v>
      </c>
    </row>
    <row r="24" spans="2:26" ht="12.75">
      <c r="B24" s="254"/>
      <c r="C24" s="111" t="s">
        <v>98</v>
      </c>
      <c r="D24" s="16">
        <v>40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>
        <v>40</v>
      </c>
    </row>
    <row r="25" spans="2:26" ht="12.75">
      <c r="B25" s="254"/>
      <c r="C25" s="111" t="s">
        <v>77</v>
      </c>
      <c r="D25" s="16"/>
      <c r="E25" s="16"/>
      <c r="F25" s="16"/>
      <c r="G25" s="16"/>
      <c r="H25" s="16">
        <v>8</v>
      </c>
      <c r="I25" s="16">
        <v>44.15</v>
      </c>
      <c r="J25" s="16"/>
      <c r="K25" s="16">
        <v>216</v>
      </c>
      <c r="L25" s="16"/>
      <c r="M25" s="16"/>
      <c r="N25" s="16"/>
      <c r="O25" s="16"/>
      <c r="P25" s="16"/>
      <c r="Q25" s="16"/>
      <c r="R25" s="16"/>
      <c r="S25" s="16"/>
      <c r="T25" s="16">
        <v>89</v>
      </c>
      <c r="U25" s="16">
        <v>24.61</v>
      </c>
      <c r="V25" s="16">
        <v>906.07</v>
      </c>
      <c r="W25" s="16">
        <v>19</v>
      </c>
      <c r="X25" s="16"/>
      <c r="Y25" s="16">
        <v>14.16</v>
      </c>
      <c r="Z25" s="17">
        <v>1320.99</v>
      </c>
    </row>
    <row r="26" spans="2:26" ht="12.75">
      <c r="B26" s="254"/>
      <c r="C26" s="111" t="s">
        <v>78</v>
      </c>
      <c r="D26" s="16">
        <v>2506</v>
      </c>
      <c r="E26" s="16">
        <v>1689</v>
      </c>
      <c r="F26" s="16">
        <v>331</v>
      </c>
      <c r="G26" s="16">
        <v>661</v>
      </c>
      <c r="H26" s="16">
        <v>689</v>
      </c>
      <c r="I26" s="16">
        <v>1035.03</v>
      </c>
      <c r="J26" s="16"/>
      <c r="K26" s="16">
        <v>747</v>
      </c>
      <c r="L26" s="16">
        <v>1205</v>
      </c>
      <c r="M26" s="16">
        <v>810</v>
      </c>
      <c r="N26" s="16">
        <v>1709</v>
      </c>
      <c r="O26" s="16">
        <v>1615</v>
      </c>
      <c r="P26" s="16">
        <v>2063.23</v>
      </c>
      <c r="Q26" s="16"/>
      <c r="R26" s="16">
        <v>761</v>
      </c>
      <c r="S26" s="16">
        <v>1535</v>
      </c>
      <c r="T26" s="16">
        <v>614</v>
      </c>
      <c r="U26" s="16">
        <v>942.92</v>
      </c>
      <c r="V26" s="16"/>
      <c r="W26" s="16">
        <v>737</v>
      </c>
      <c r="X26" s="16">
        <v>665</v>
      </c>
      <c r="Y26" s="16">
        <v>721.76</v>
      </c>
      <c r="Z26" s="17">
        <v>21036.94</v>
      </c>
    </row>
    <row r="27" spans="2:26" ht="12.75">
      <c r="B27" s="254"/>
      <c r="C27" s="111" t="s">
        <v>79</v>
      </c>
      <c r="D27" s="16">
        <v>1380</v>
      </c>
      <c r="E27" s="16">
        <v>947</v>
      </c>
      <c r="F27" s="16">
        <v>183</v>
      </c>
      <c r="G27" s="16">
        <v>359</v>
      </c>
      <c r="H27" s="16">
        <v>395</v>
      </c>
      <c r="I27" s="16">
        <v>583.66</v>
      </c>
      <c r="J27" s="16">
        <v>590</v>
      </c>
      <c r="K27" s="16">
        <v>424</v>
      </c>
      <c r="L27" s="16">
        <v>647</v>
      </c>
      <c r="M27" s="16">
        <v>431</v>
      </c>
      <c r="N27" s="16">
        <v>959</v>
      </c>
      <c r="O27" s="16">
        <v>854</v>
      </c>
      <c r="P27" s="16">
        <v>1215.01</v>
      </c>
      <c r="Q27" s="16"/>
      <c r="R27" s="16">
        <v>402</v>
      </c>
      <c r="S27" s="16">
        <v>837</v>
      </c>
      <c r="T27" s="16">
        <v>326</v>
      </c>
      <c r="U27" s="16">
        <v>481.19</v>
      </c>
      <c r="V27" s="16"/>
      <c r="W27" s="16">
        <v>385</v>
      </c>
      <c r="X27" s="16">
        <v>373</v>
      </c>
      <c r="Y27" s="16">
        <v>407.9</v>
      </c>
      <c r="Z27" s="17">
        <v>12179.76</v>
      </c>
    </row>
    <row r="28" spans="2:26" ht="12.75">
      <c r="B28" s="254"/>
      <c r="C28" s="111" t="s">
        <v>99</v>
      </c>
      <c r="D28" s="16">
        <v>301</v>
      </c>
      <c r="E28" s="16">
        <v>207</v>
      </c>
      <c r="F28" s="16">
        <v>30</v>
      </c>
      <c r="G28" s="16">
        <v>73</v>
      </c>
      <c r="H28" s="16">
        <v>99</v>
      </c>
      <c r="I28" s="16">
        <v>123.16</v>
      </c>
      <c r="J28" s="16">
        <v>134</v>
      </c>
      <c r="K28" s="16">
        <v>99</v>
      </c>
      <c r="L28" s="16">
        <v>117</v>
      </c>
      <c r="M28" s="16">
        <v>74</v>
      </c>
      <c r="N28" s="16">
        <v>210</v>
      </c>
      <c r="O28" s="16">
        <v>143</v>
      </c>
      <c r="P28" s="16">
        <v>346.31</v>
      </c>
      <c r="Q28" s="16"/>
      <c r="R28" s="16">
        <v>88</v>
      </c>
      <c r="S28" s="16">
        <v>155</v>
      </c>
      <c r="T28" s="16">
        <v>52</v>
      </c>
      <c r="U28" s="16">
        <v>75.85</v>
      </c>
      <c r="V28" s="16"/>
      <c r="W28" s="16">
        <v>72</v>
      </c>
      <c r="X28" s="16">
        <v>71</v>
      </c>
      <c r="Y28" s="16">
        <v>96.35</v>
      </c>
      <c r="Z28" s="17">
        <v>2566.67</v>
      </c>
    </row>
    <row r="29" spans="2:26" ht="12.75">
      <c r="B29" s="254"/>
      <c r="C29" s="111" t="s">
        <v>96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-3</v>
      </c>
      <c r="W29" s="16"/>
      <c r="X29" s="16"/>
      <c r="Y29" s="16"/>
      <c r="Z29" s="17">
        <v>-3</v>
      </c>
    </row>
    <row r="30" spans="2:26" ht="12.75">
      <c r="B30" s="254"/>
      <c r="C30" s="111" t="s">
        <v>100</v>
      </c>
      <c r="D30" s="16">
        <v>197</v>
      </c>
      <c r="E30" s="16">
        <v>66</v>
      </c>
      <c r="F30" s="16">
        <v>16</v>
      </c>
      <c r="G30" s="16">
        <v>3</v>
      </c>
      <c r="H30" s="16">
        <v>25</v>
      </c>
      <c r="I30" s="16">
        <v>203.48</v>
      </c>
      <c r="J30" s="16"/>
      <c r="K30" s="16">
        <v>19</v>
      </c>
      <c r="L30" s="16">
        <v>168</v>
      </c>
      <c r="M30" s="16">
        <v>347</v>
      </c>
      <c r="N30" s="16">
        <v>667</v>
      </c>
      <c r="O30" s="16">
        <v>1945</v>
      </c>
      <c r="P30" s="16">
        <v>294.57</v>
      </c>
      <c r="Q30" s="16"/>
      <c r="R30" s="16">
        <v>690</v>
      </c>
      <c r="S30" s="16">
        <v>790</v>
      </c>
      <c r="T30" s="16">
        <v>719</v>
      </c>
      <c r="U30" s="16">
        <v>2379.43</v>
      </c>
      <c r="V30" s="16">
        <v>269.3</v>
      </c>
      <c r="W30" s="16">
        <v>51</v>
      </c>
      <c r="X30" s="16">
        <v>696</v>
      </c>
      <c r="Y30" s="16"/>
      <c r="Z30" s="17">
        <v>9545.78</v>
      </c>
    </row>
    <row r="31" spans="2:26" ht="13.5" thickBot="1">
      <c r="B31" s="254"/>
      <c r="C31" s="116" t="s">
        <v>80</v>
      </c>
      <c r="D31" s="18">
        <v>64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>
        <v>64</v>
      </c>
    </row>
    <row r="32" spans="2:26" ht="13.5" thickBot="1">
      <c r="B32" s="262"/>
      <c r="C32" s="117" t="s">
        <v>64</v>
      </c>
      <c r="D32" s="118">
        <v>4765</v>
      </c>
      <c r="E32" s="118">
        <v>3644</v>
      </c>
      <c r="F32" s="118">
        <v>618</v>
      </c>
      <c r="G32" s="118">
        <v>1298</v>
      </c>
      <c r="H32" s="118">
        <v>1733</v>
      </c>
      <c r="I32" s="118">
        <v>2066.05</v>
      </c>
      <c r="J32" s="118">
        <v>924</v>
      </c>
      <c r="K32" s="118">
        <v>1566</v>
      </c>
      <c r="L32" s="118">
        <v>2579</v>
      </c>
      <c r="M32" s="118">
        <v>1817</v>
      </c>
      <c r="N32" s="118">
        <v>4481</v>
      </c>
      <c r="O32" s="118">
        <v>5612</v>
      </c>
      <c r="P32" s="118">
        <v>4398.64</v>
      </c>
      <c r="Q32" s="118"/>
      <c r="R32" s="118">
        <v>1987</v>
      </c>
      <c r="S32" s="118">
        <v>3545</v>
      </c>
      <c r="T32" s="118">
        <v>2166</v>
      </c>
      <c r="U32" s="118">
        <v>3959.23</v>
      </c>
      <c r="V32" s="118">
        <v>1956.87</v>
      </c>
      <c r="W32" s="118">
        <v>1490</v>
      </c>
      <c r="X32" s="118">
        <v>2401</v>
      </c>
      <c r="Y32" s="118">
        <v>1393.78</v>
      </c>
      <c r="Z32" s="119">
        <v>54400.57</v>
      </c>
    </row>
    <row r="33" spans="2:26" ht="12.75">
      <c r="B33" s="259" t="s">
        <v>81</v>
      </c>
      <c r="C33" s="115" t="s">
        <v>71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</row>
    <row r="34" spans="2:26" ht="12.75">
      <c r="B34" s="253"/>
      <c r="C34" s="111" t="s">
        <v>72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</row>
    <row r="35" spans="2:26" ht="12.75">
      <c r="B35" s="253"/>
      <c r="C35" s="111" t="s">
        <v>73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2:26" ht="12.75">
      <c r="B36" s="253"/>
      <c r="C36" s="111" t="s">
        <v>74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2:26" ht="13.5" thickBot="1">
      <c r="B37" s="253"/>
      <c r="C37" s="116" t="s">
        <v>75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</row>
    <row r="38" spans="2:26" ht="13.5" thickBot="1">
      <c r="B38" s="260"/>
      <c r="C38" s="117" t="s">
        <v>64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9"/>
    </row>
  </sheetData>
  <mergeCells count="4">
    <mergeCell ref="B13:B18"/>
    <mergeCell ref="B4:B12"/>
    <mergeCell ref="B33:B38"/>
    <mergeCell ref="B23:B32"/>
  </mergeCells>
  <printOptions/>
  <pageMargins left="0.75" right="0.75" top="1" bottom="1" header="0.4921259845" footer="0.492125984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2010-03-24T08:54:29Z</cp:lastPrinted>
  <dcterms:created xsi:type="dcterms:W3CDTF">2009-03-25T14:14:26Z</dcterms:created>
  <dcterms:modified xsi:type="dcterms:W3CDTF">2010-03-26T07:37:37Z</dcterms:modified>
  <cp:category/>
  <cp:version/>
  <cp:contentType/>
  <cp:contentStatus/>
</cp:coreProperties>
</file>