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35" windowWidth="10005" windowHeight="10005" activeTab="0"/>
  </bookViews>
  <sheets>
    <sheet name="RK-10-2010-61, př. 1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<sst xmlns="http://schemas.openxmlformats.org/spreadsheetml/2006/main" count="48" uniqueCount="43">
  <si>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Hospodářská činnost</t>
  </si>
  <si>
    <t>Diagnostický ústav sociální péče Černovice</t>
  </si>
  <si>
    <t>Domov důchodců Humpolec</t>
  </si>
  <si>
    <t>Domov důchodců Onšov</t>
  </si>
  <si>
    <t>Domov důchodců Proseč u Pošné</t>
  </si>
  <si>
    <t>Domov důchodců Proseč-Obořiště</t>
  </si>
  <si>
    <t>Domov důchodců Velký Újezd</t>
  </si>
  <si>
    <t>Domov důchodců Ždírec</t>
  </si>
  <si>
    <t>Domov pro seniory Havlíčkův Brod</t>
  </si>
  <si>
    <t>Domov pro seniory Mitrov</t>
  </si>
  <si>
    <t>Domov pro seniory Náměsť nad Oslavou</t>
  </si>
  <si>
    <t>Domov pro seniory Třebíč - Manž. Curieových</t>
  </si>
  <si>
    <t>Domov pro seniory Třebíč, Koutkova - Kubešova</t>
  </si>
  <si>
    <t>Domov pro seniory Velké Meziříčí</t>
  </si>
  <si>
    <t>Psychocentrum - manželská a rodinná poradna kraje Vysočina</t>
  </si>
  <si>
    <t>Ústav sociální péče Jinošov</t>
  </si>
  <si>
    <t>Ústav sociální péče Křižanov</t>
  </si>
  <si>
    <t>Ústav sociální péče Ledeč nad Sázavou</t>
  </si>
  <si>
    <t>Ústav sociální péče Lidmaň</t>
  </si>
  <si>
    <t>Ústav sociální péče Nové Syrovice</t>
  </si>
  <si>
    <t>Ústav sociální péče pro dospělé Věž</t>
  </si>
  <si>
    <t>Ústav sociální péče pro mentálně postižené Těchobuz</t>
  </si>
  <si>
    <t>Ústav sociální péče Zboží</t>
  </si>
  <si>
    <t>Celkový součet</t>
  </si>
  <si>
    <t>Příspěvkové organizace na úseku sociálnich služeb</t>
  </si>
  <si>
    <t>Výsledek hospodaření celkem</t>
  </si>
  <si>
    <t>z toho: činnost</t>
  </si>
  <si>
    <t>Hlavní     činnost</t>
  </si>
  <si>
    <t>§ 4357</t>
  </si>
  <si>
    <t>§ 4339</t>
  </si>
  <si>
    <t>Návrh přídělu ze zisku:</t>
  </si>
  <si>
    <t xml:space="preserve">k úhradě </t>
  </si>
  <si>
    <t>fond</t>
  </si>
  <si>
    <t>rezervní</t>
  </si>
  <si>
    <t xml:space="preserve">fond </t>
  </si>
  <si>
    <t>investiční</t>
  </si>
  <si>
    <t>FKSP</t>
  </si>
  <si>
    <t>ztráty min.let</t>
  </si>
  <si>
    <t>odměn</t>
  </si>
  <si>
    <t>Počet stran: 1</t>
  </si>
  <si>
    <t>Zůstatky  fondů před finančním vypořádáním k 31.12.2009</t>
  </si>
  <si>
    <t>/v tis. Kč/</t>
  </si>
  <si>
    <t>RK-10-2010-61,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</si>
</sst>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8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0"/>
      <name val="Arial CE"/>
      <family val="0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2" borderId="1" xfId="19" applyNumberFormat="1" applyFont="1" applyFill="1" applyBorder="1" applyAlignment="1" applyProtection="1">
      <alignment horizontal="center"/>
      <protection locked="0"/>
    </xf>
    <xf numFmtId="4" fontId="2" fillId="2" borderId="0" xfId="19" applyNumberFormat="1" applyFont="1" applyFill="1" applyBorder="1" applyAlignment="1" applyProtection="1">
      <alignment horizontal="center"/>
      <protection locked="0"/>
    </xf>
    <xf numFmtId="4" fontId="2" fillId="2" borderId="2" xfId="19" applyNumberFormat="1" applyFont="1" applyFill="1" applyBorder="1" applyAlignment="1" applyProtection="1">
      <alignment horizontal="center"/>
      <protection locked="0"/>
    </xf>
    <xf numFmtId="4" fontId="2" fillId="2" borderId="3" xfId="19" applyNumberFormat="1" applyFont="1" applyFill="1" applyBorder="1" applyAlignment="1" applyProtection="1">
      <alignment horizontal="center"/>
      <protection locked="0"/>
    </xf>
    <xf numFmtId="0" fontId="6" fillId="0" borderId="0" xfId="20">
      <alignment/>
      <protection/>
    </xf>
    <xf numFmtId="0" fontId="7" fillId="0" borderId="0" xfId="20" applyFont="1" applyAlignment="1">
      <alignment horizontal="right"/>
      <protection/>
    </xf>
    <xf numFmtId="3" fontId="2" fillId="2" borderId="4" xfId="19" applyNumberFormat="1" applyFont="1" applyFill="1" applyBorder="1" applyAlignment="1" applyProtection="1">
      <alignment horizontal="center"/>
      <protection locked="0"/>
    </xf>
    <xf numFmtId="3" fontId="2" fillId="2" borderId="5" xfId="19" applyNumberFormat="1" applyFont="1" applyFill="1" applyBorder="1" applyAlignment="1" applyProtection="1">
      <alignment horizontal="center"/>
      <protection locked="0"/>
    </xf>
    <xf numFmtId="4" fontId="2" fillId="2" borderId="6" xfId="19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Alignment="1">
      <alignment/>
    </xf>
    <xf numFmtId="0" fontId="4" fillId="3" borderId="7" xfId="19" applyFont="1" applyFill="1" applyBorder="1" applyAlignment="1">
      <alignment horizontal="left" vertical="center" wrapText="1"/>
      <protection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" xfId="19" applyFont="1" applyFill="1" applyBorder="1" applyAlignment="1">
      <alignment wrapText="1"/>
      <protection/>
    </xf>
    <xf numFmtId="0" fontId="2" fillId="2" borderId="11" xfId="19" applyFont="1" applyFill="1" applyBorder="1" applyAlignment="1">
      <alignment wrapText="1"/>
      <protection/>
    </xf>
    <xf numFmtId="3" fontId="2" fillId="2" borderId="12" xfId="19" applyNumberFormat="1" applyFont="1" applyFill="1" applyBorder="1" applyAlignment="1" applyProtection="1">
      <alignment horizontal="center"/>
      <protection locked="0"/>
    </xf>
    <xf numFmtId="3" fontId="2" fillId="2" borderId="2" xfId="19" applyNumberFormat="1" applyFont="1" applyFill="1" applyBorder="1" applyAlignment="1" applyProtection="1">
      <alignment horizontal="center"/>
      <protection locked="0"/>
    </xf>
    <xf numFmtId="3" fontId="2" fillId="2" borderId="13" xfId="19" applyNumberFormat="1" applyFont="1" applyFill="1" applyBorder="1" applyAlignment="1" applyProtection="1">
      <alignment horizontal="center"/>
      <protection locked="0"/>
    </xf>
    <xf numFmtId="167" fontId="4" fillId="3" borderId="14" xfId="19" applyNumberFormat="1" applyFont="1" applyFill="1" applyBorder="1" applyAlignment="1">
      <alignment wrapText="1"/>
      <protection/>
    </xf>
    <xf numFmtId="167" fontId="4" fillId="3" borderId="15" xfId="19" applyNumberFormat="1" applyFont="1" applyFill="1" applyBorder="1" applyAlignment="1">
      <alignment wrapText="1"/>
      <protection/>
    </xf>
    <xf numFmtId="167" fontId="4" fillId="3" borderId="16" xfId="19" applyNumberFormat="1" applyFont="1" applyFill="1" applyBorder="1" applyAlignment="1">
      <alignment wrapText="1"/>
      <protection/>
    </xf>
    <xf numFmtId="167" fontId="4" fillId="3" borderId="17" xfId="19" applyNumberFormat="1" applyFont="1" applyFill="1" applyBorder="1" applyAlignment="1">
      <alignment wrapText="1"/>
      <protection/>
    </xf>
    <xf numFmtId="0" fontId="2" fillId="0" borderId="18" xfId="0" applyFont="1" applyBorder="1" applyAlignment="1">
      <alignment/>
    </xf>
    <xf numFmtId="0" fontId="4" fillId="3" borderId="19" xfId="19" applyFont="1" applyFill="1" applyBorder="1" applyAlignment="1">
      <alignment horizontal="left" vertical="center" wrapText="1"/>
      <protection/>
    </xf>
    <xf numFmtId="0" fontId="5" fillId="3" borderId="19" xfId="19" applyFont="1" applyFill="1" applyBorder="1">
      <alignment/>
      <protection/>
    </xf>
    <xf numFmtId="167" fontId="4" fillId="3" borderId="20" xfId="19" applyNumberFormat="1" applyFont="1" applyFill="1" applyBorder="1" applyAlignment="1">
      <alignment wrapText="1"/>
      <protection/>
    </xf>
    <xf numFmtId="167" fontId="4" fillId="3" borderId="21" xfId="19" applyNumberFormat="1" applyFont="1" applyFill="1" applyBorder="1" applyAlignment="1">
      <alignment wrapText="1"/>
      <protection/>
    </xf>
    <xf numFmtId="0" fontId="2" fillId="0" borderId="0" xfId="0" applyFont="1" applyAlignment="1">
      <alignment horizontal="right"/>
    </xf>
    <xf numFmtId="167" fontId="2" fillId="0" borderId="20" xfId="0" applyNumberFormat="1" applyFont="1" applyBorder="1" applyAlignment="1">
      <alignment horizontal="right"/>
    </xf>
    <xf numFmtId="167" fontId="2" fillId="0" borderId="14" xfId="0" applyNumberFormat="1" applyFont="1" applyBorder="1" applyAlignment="1">
      <alignment horizontal="right"/>
    </xf>
    <xf numFmtId="167" fontId="2" fillId="0" borderId="14" xfId="0" applyNumberFormat="1" applyFont="1" applyBorder="1" applyAlignment="1">
      <alignment/>
    </xf>
    <xf numFmtId="0" fontId="2" fillId="0" borderId="14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167" fontId="2" fillId="0" borderId="14" xfId="0" applyNumberFormat="1" applyFont="1" applyFill="1" applyBorder="1" applyAlignment="1">
      <alignment/>
    </xf>
    <xf numFmtId="167" fontId="4" fillId="3" borderId="22" xfId="19" applyNumberFormat="1" applyFont="1" applyFill="1" applyBorder="1">
      <alignment/>
      <protection/>
    </xf>
    <xf numFmtId="167" fontId="4" fillId="3" borderId="23" xfId="19" applyNumberFormat="1" applyFont="1" applyFill="1" applyBorder="1">
      <alignment/>
      <protection/>
    </xf>
    <xf numFmtId="167" fontId="4" fillId="3" borderId="24" xfId="19" applyNumberFormat="1" applyFont="1" applyFill="1" applyBorder="1">
      <alignment/>
      <protection/>
    </xf>
    <xf numFmtId="4" fontId="2" fillId="2" borderId="25" xfId="19" applyNumberFormat="1" applyFont="1" applyFill="1" applyBorder="1" applyAlignment="1" applyProtection="1">
      <alignment horizontal="center" vertical="center" wrapText="1"/>
      <protection locked="0"/>
    </xf>
    <xf numFmtId="4" fontId="2" fillId="2" borderId="26" xfId="19" applyNumberFormat="1" applyFont="1" applyFill="1" applyBorder="1" applyAlignment="1" applyProtection="1">
      <alignment horizontal="center" vertical="center" wrapText="1"/>
      <protection locked="0"/>
    </xf>
    <xf numFmtId="4" fontId="2" fillId="2" borderId="27" xfId="19" applyNumberFormat="1" applyFont="1" applyFill="1" applyBorder="1" applyAlignment="1" applyProtection="1">
      <alignment horizontal="center" vertical="center" wrapText="1"/>
      <protection locked="0"/>
    </xf>
    <xf numFmtId="0" fontId="2" fillId="2" borderId="28" xfId="19" applyFont="1" applyFill="1" applyBorder="1" applyAlignment="1" applyProtection="1">
      <alignment horizontal="left" vertical="center" wrapText="1"/>
      <protection locked="0"/>
    </xf>
    <xf numFmtId="0" fontId="2" fillId="2" borderId="29" xfId="19" applyFont="1" applyFill="1" applyBorder="1" applyAlignment="1">
      <alignment horizontal="left" vertical="center" wrapText="1"/>
      <protection/>
    </xf>
    <xf numFmtId="0" fontId="2" fillId="2" borderId="30" xfId="19" applyFont="1" applyFill="1" applyBorder="1" applyAlignment="1">
      <alignment horizontal="left" vertical="center" wrapText="1"/>
      <protection/>
    </xf>
    <xf numFmtId="0" fontId="2" fillId="2" borderId="15" xfId="19" applyFont="1" applyFill="1" applyBorder="1" applyAlignment="1">
      <alignment wrapText="1"/>
      <protection/>
    </xf>
    <xf numFmtId="0" fontId="2" fillId="2" borderId="20" xfId="19" applyFont="1" applyFill="1" applyBorder="1" applyAlignment="1">
      <alignment wrapText="1"/>
      <protection/>
    </xf>
    <xf numFmtId="0" fontId="2" fillId="2" borderId="31" xfId="19" applyFont="1" applyFill="1" applyBorder="1" applyAlignment="1">
      <alignment wrapText="1"/>
      <protection/>
    </xf>
    <xf numFmtId="3" fontId="2" fillId="2" borderId="16" xfId="19" applyNumberFormat="1" applyFont="1" applyFill="1" applyBorder="1" applyAlignment="1" applyProtection="1">
      <alignment horizontal="center" vertical="center"/>
      <protection locked="0"/>
    </xf>
    <xf numFmtId="0" fontId="2" fillId="2" borderId="17" xfId="19" applyFont="1" applyFill="1" applyBorder="1" applyAlignment="1">
      <alignment/>
      <protection/>
    </xf>
    <xf numFmtId="0" fontId="2" fillId="2" borderId="14" xfId="19" applyFont="1" applyFill="1" applyBorder="1" applyAlignment="1">
      <alignment/>
      <protection/>
    </xf>
    <xf numFmtId="0" fontId="2" fillId="2" borderId="21" xfId="19" applyFont="1" applyFill="1" applyBorder="1" applyAlignment="1">
      <alignment/>
      <protection/>
    </xf>
    <xf numFmtId="3" fontId="2" fillId="2" borderId="26" xfId="19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normální_List1_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9" sqref="A39"/>
    </sheetView>
  </sheetViews>
  <sheetFormatPr defaultColWidth="9.140625" defaultRowHeight="12.75"/>
  <cols>
    <col min="1" max="1" width="59.00390625" style="1" customWidth="1"/>
    <col min="2" max="2" width="21.421875" style="1" customWidth="1"/>
    <col min="3" max="3" width="12.00390625" style="1" customWidth="1"/>
    <col min="4" max="4" width="13.140625" style="1" customWidth="1"/>
    <col min="5" max="5" width="13.8515625" style="1" customWidth="1"/>
    <col min="6" max="7" width="10.8515625" style="1" customWidth="1"/>
    <col min="8" max="8" width="11.421875" style="1" customWidth="1"/>
    <col min="9" max="9" width="12.28125" style="1" customWidth="1"/>
    <col min="10" max="10" width="11.28125" style="1" customWidth="1"/>
    <col min="11" max="11" width="10.57421875" style="1" customWidth="1"/>
    <col min="12" max="16384" width="9.140625" style="1" customWidth="1"/>
  </cols>
  <sheetData>
    <row r="1" spans="10:11" ht="15">
      <c r="J1" s="6"/>
      <c r="K1" s="7" t="s">
        <v>42</v>
      </c>
    </row>
    <row r="2" spans="10:11" ht="15">
      <c r="J2" s="6"/>
      <c r="K2" s="7" t="s">
        <v>39</v>
      </c>
    </row>
    <row r="4" ht="15" thickBot="1">
      <c r="K4" s="30" t="s">
        <v>41</v>
      </c>
    </row>
    <row r="5" spans="1:11" ht="32.25" customHeight="1">
      <c r="A5" s="43" t="s">
        <v>24</v>
      </c>
      <c r="B5" s="46" t="s">
        <v>25</v>
      </c>
      <c r="C5" s="49" t="s">
        <v>26</v>
      </c>
      <c r="D5" s="50"/>
      <c r="E5" s="53" t="s">
        <v>30</v>
      </c>
      <c r="F5" s="53"/>
      <c r="G5" s="53"/>
      <c r="H5" s="40" t="s">
        <v>40</v>
      </c>
      <c r="I5" s="41"/>
      <c r="J5" s="41"/>
      <c r="K5" s="42"/>
    </row>
    <row r="6" spans="1:11" ht="14.25">
      <c r="A6" s="44"/>
      <c r="B6" s="47"/>
      <c r="C6" s="51"/>
      <c r="D6" s="52"/>
      <c r="E6" s="8" t="s">
        <v>31</v>
      </c>
      <c r="F6" s="2" t="s">
        <v>32</v>
      </c>
      <c r="G6" s="9" t="s">
        <v>32</v>
      </c>
      <c r="H6" s="10" t="s">
        <v>34</v>
      </c>
      <c r="I6" s="3" t="s">
        <v>32</v>
      </c>
      <c r="J6" s="4" t="s">
        <v>32</v>
      </c>
      <c r="K6" s="5" t="s">
        <v>36</v>
      </c>
    </row>
    <row r="7" spans="1:11" ht="29.25" thickBot="1">
      <c r="A7" s="45"/>
      <c r="B7" s="48"/>
      <c r="C7" s="16" t="s">
        <v>27</v>
      </c>
      <c r="D7" s="17" t="s">
        <v>0</v>
      </c>
      <c r="E7" s="18" t="s">
        <v>37</v>
      </c>
      <c r="F7" s="19" t="s">
        <v>38</v>
      </c>
      <c r="G7" s="20" t="s">
        <v>33</v>
      </c>
      <c r="H7" s="10" t="s">
        <v>38</v>
      </c>
      <c r="I7" s="3" t="s">
        <v>33</v>
      </c>
      <c r="J7" s="4" t="s">
        <v>35</v>
      </c>
      <c r="K7" s="5"/>
    </row>
    <row r="8" spans="1:11" ht="16.5" thickBot="1" thickTop="1">
      <c r="A8" s="12" t="s">
        <v>28</v>
      </c>
      <c r="B8" s="22">
        <f>SUM(B9:B29)</f>
        <v>1706.4899999999998</v>
      </c>
      <c r="C8" s="23">
        <f aca="true" t="shared" si="0" ref="C8:K8">SUM(C9:C29)</f>
        <v>1335.24</v>
      </c>
      <c r="D8" s="23">
        <f t="shared" si="0"/>
        <v>371.25</v>
      </c>
      <c r="E8" s="23">
        <f t="shared" si="0"/>
        <v>162</v>
      </c>
      <c r="F8" s="23">
        <f t="shared" si="0"/>
        <v>0</v>
      </c>
      <c r="G8" s="23">
        <f t="shared" si="0"/>
        <v>1544.49</v>
      </c>
      <c r="H8" s="23">
        <f t="shared" si="0"/>
        <v>2243.7</v>
      </c>
      <c r="I8" s="23">
        <f t="shared" si="0"/>
        <v>9559.74</v>
      </c>
      <c r="J8" s="23">
        <f t="shared" si="0"/>
        <v>21150.920000000002</v>
      </c>
      <c r="K8" s="24">
        <f t="shared" si="0"/>
        <v>3703.4199999999996</v>
      </c>
    </row>
    <row r="9" spans="1:13" ht="14.25">
      <c r="A9" s="13" t="s">
        <v>1</v>
      </c>
      <c r="B9" s="31">
        <v>-0.020000000000010232</v>
      </c>
      <c r="C9" s="32">
        <v>-190.84</v>
      </c>
      <c r="D9" s="32">
        <v>190.82</v>
      </c>
      <c r="E9" s="33"/>
      <c r="F9" s="33"/>
      <c r="G9" s="33">
        <f>B9</f>
        <v>-0.020000000000010232</v>
      </c>
      <c r="H9" s="34">
        <v>342.18</v>
      </c>
      <c r="I9" s="34">
        <v>2611.6</v>
      </c>
      <c r="J9" s="34">
        <v>5100.13</v>
      </c>
      <c r="K9" s="35">
        <v>355.73</v>
      </c>
      <c r="M9" s="11"/>
    </row>
    <row r="10" spans="1:13" ht="14.25">
      <c r="A10" s="14" t="s">
        <v>2</v>
      </c>
      <c r="B10" s="31">
        <v>0</v>
      </c>
      <c r="C10" s="32">
        <v>-24.66</v>
      </c>
      <c r="D10" s="32">
        <v>24.66</v>
      </c>
      <c r="E10" s="33"/>
      <c r="F10" s="33"/>
      <c r="G10" s="33">
        <f aca="true" t="shared" si="1" ref="G10:G31">B10</f>
        <v>0</v>
      </c>
      <c r="H10" s="34">
        <v>110.58</v>
      </c>
      <c r="I10" s="34">
        <v>194.53</v>
      </c>
      <c r="J10" s="34">
        <v>502.32</v>
      </c>
      <c r="K10" s="35">
        <v>75.17</v>
      </c>
      <c r="M10" s="11"/>
    </row>
    <row r="11" spans="1:13" ht="14.25">
      <c r="A11" s="14" t="s">
        <v>3</v>
      </c>
      <c r="B11" s="31">
        <v>44.36</v>
      </c>
      <c r="C11" s="32">
        <v>44.36</v>
      </c>
      <c r="D11" s="32"/>
      <c r="E11" s="33"/>
      <c r="F11" s="33"/>
      <c r="G11" s="33">
        <f t="shared" si="1"/>
        <v>44.36</v>
      </c>
      <c r="H11" s="34">
        <v>15.61</v>
      </c>
      <c r="I11" s="34">
        <v>138.84</v>
      </c>
      <c r="J11" s="34">
        <v>492.59</v>
      </c>
      <c r="K11" s="35">
        <v>129.36</v>
      </c>
      <c r="M11" s="11"/>
    </row>
    <row r="12" spans="1:13" ht="14.25">
      <c r="A12" s="14" t="s">
        <v>4</v>
      </c>
      <c r="B12" s="31">
        <v>16.22</v>
      </c>
      <c r="C12" s="32">
        <v>16.22</v>
      </c>
      <c r="D12" s="32"/>
      <c r="E12" s="33"/>
      <c r="F12" s="33"/>
      <c r="G12" s="33">
        <f t="shared" si="1"/>
        <v>16.22</v>
      </c>
      <c r="H12" s="34">
        <v>21.3</v>
      </c>
      <c r="I12" s="34">
        <v>77.59</v>
      </c>
      <c r="J12" s="34">
        <v>239.15</v>
      </c>
      <c r="K12" s="35">
        <v>84.86</v>
      </c>
      <c r="M12" s="11"/>
    </row>
    <row r="13" spans="1:13" ht="14.25">
      <c r="A13" s="14" t="s">
        <v>5</v>
      </c>
      <c r="B13" s="31">
        <v>157.88</v>
      </c>
      <c r="C13" s="32">
        <v>157.88</v>
      </c>
      <c r="D13" s="32"/>
      <c r="E13" s="33"/>
      <c r="F13" s="33"/>
      <c r="G13" s="33">
        <f t="shared" si="1"/>
        <v>157.88</v>
      </c>
      <c r="H13" s="34">
        <v>60.92</v>
      </c>
      <c r="I13" s="34">
        <v>96.93</v>
      </c>
      <c r="J13" s="34">
        <v>599.35</v>
      </c>
      <c r="K13" s="35">
        <v>204.46</v>
      </c>
      <c r="M13" s="11"/>
    </row>
    <row r="14" spans="1:13" ht="14.25">
      <c r="A14" s="14" t="s">
        <v>6</v>
      </c>
      <c r="B14" s="31">
        <v>222.04</v>
      </c>
      <c r="C14" s="32">
        <v>222.04</v>
      </c>
      <c r="D14" s="32"/>
      <c r="E14" s="33"/>
      <c r="F14" s="33"/>
      <c r="G14" s="33">
        <f t="shared" si="1"/>
        <v>222.04</v>
      </c>
      <c r="H14" s="34"/>
      <c r="I14" s="34">
        <v>118.95</v>
      </c>
      <c r="J14" s="34">
        <v>34.6</v>
      </c>
      <c r="K14" s="35">
        <v>304.83</v>
      </c>
      <c r="M14" s="11"/>
    </row>
    <row r="15" spans="1:13" ht="14.25">
      <c r="A15" s="14" t="s">
        <v>7</v>
      </c>
      <c r="B15" s="31">
        <v>22.53</v>
      </c>
      <c r="C15" s="32">
        <v>22.53</v>
      </c>
      <c r="D15" s="32"/>
      <c r="E15" s="33"/>
      <c r="F15" s="33"/>
      <c r="G15" s="33">
        <f t="shared" si="1"/>
        <v>22.53</v>
      </c>
      <c r="H15" s="34">
        <v>79.2</v>
      </c>
      <c r="I15" s="34">
        <v>367.95</v>
      </c>
      <c r="J15" s="34">
        <v>507.52</v>
      </c>
      <c r="K15" s="35">
        <v>291.52</v>
      </c>
      <c r="M15" s="11"/>
    </row>
    <row r="16" spans="1:13" ht="14.25">
      <c r="A16" s="14" t="s">
        <v>8</v>
      </c>
      <c r="B16" s="31">
        <v>24.62</v>
      </c>
      <c r="C16" s="32">
        <v>24.62</v>
      </c>
      <c r="D16" s="32"/>
      <c r="E16" s="33"/>
      <c r="F16" s="33"/>
      <c r="G16" s="33">
        <f t="shared" si="1"/>
        <v>24.62</v>
      </c>
      <c r="H16" s="34">
        <v>54.67</v>
      </c>
      <c r="I16" s="34">
        <v>306.73</v>
      </c>
      <c r="J16" s="34">
        <v>490.39</v>
      </c>
      <c r="K16" s="35">
        <v>94.7</v>
      </c>
      <c r="M16" s="11"/>
    </row>
    <row r="17" spans="1:13" ht="14.25">
      <c r="A17" s="14" t="s">
        <v>9</v>
      </c>
      <c r="B17" s="31">
        <v>40.19</v>
      </c>
      <c r="C17" s="32">
        <v>33.85</v>
      </c>
      <c r="D17" s="32">
        <v>6.34</v>
      </c>
      <c r="E17" s="33"/>
      <c r="F17" s="33"/>
      <c r="G17" s="33">
        <f t="shared" si="1"/>
        <v>40.19</v>
      </c>
      <c r="H17" s="34">
        <v>136</v>
      </c>
      <c r="I17" s="34">
        <v>1021.46</v>
      </c>
      <c r="J17" s="34">
        <v>590.34</v>
      </c>
      <c r="K17" s="35">
        <v>205.08</v>
      </c>
      <c r="M17" s="11"/>
    </row>
    <row r="18" spans="1:13" ht="14.25">
      <c r="A18" s="14" t="s">
        <v>10</v>
      </c>
      <c r="B18" s="31">
        <v>199.28</v>
      </c>
      <c r="C18" s="32">
        <v>116.37</v>
      </c>
      <c r="D18" s="32">
        <v>82.91</v>
      </c>
      <c r="E18" s="36">
        <v>162</v>
      </c>
      <c r="F18" s="33"/>
      <c r="G18" s="33">
        <f>B18-E18</f>
        <v>37.28</v>
      </c>
      <c r="H18" s="34">
        <v>48.7</v>
      </c>
      <c r="I18" s="34">
        <v>283.25</v>
      </c>
      <c r="J18" s="34">
        <v>2869.32</v>
      </c>
      <c r="K18" s="35">
        <v>184.26</v>
      </c>
      <c r="M18" s="11"/>
    </row>
    <row r="19" spans="1:13" ht="14.25">
      <c r="A19" s="14" t="s">
        <v>11</v>
      </c>
      <c r="B19" s="31">
        <v>216.67</v>
      </c>
      <c r="C19" s="32">
        <v>216.67</v>
      </c>
      <c r="D19" s="32"/>
      <c r="E19" s="33"/>
      <c r="F19" s="33"/>
      <c r="G19" s="33">
        <f t="shared" si="1"/>
        <v>216.67</v>
      </c>
      <c r="H19" s="34"/>
      <c r="I19" s="34">
        <v>10.09</v>
      </c>
      <c r="J19" s="34">
        <v>144.82</v>
      </c>
      <c r="K19" s="35">
        <v>149.98</v>
      </c>
      <c r="M19" s="11"/>
    </row>
    <row r="20" spans="1:13" ht="14.25">
      <c r="A20" s="14" t="s">
        <v>12</v>
      </c>
      <c r="B20" s="31">
        <v>182.33</v>
      </c>
      <c r="C20" s="32">
        <v>182.33</v>
      </c>
      <c r="D20" s="32"/>
      <c r="E20" s="33"/>
      <c r="F20" s="33"/>
      <c r="G20" s="33">
        <f t="shared" si="1"/>
        <v>182.33</v>
      </c>
      <c r="H20" s="34">
        <v>175.68</v>
      </c>
      <c r="I20" s="34">
        <v>751.37</v>
      </c>
      <c r="J20" s="34">
        <v>4814.61</v>
      </c>
      <c r="K20" s="35">
        <v>225.58</v>
      </c>
      <c r="M20" s="11"/>
    </row>
    <row r="21" spans="1:13" ht="14.25">
      <c r="A21" s="14" t="s">
        <v>13</v>
      </c>
      <c r="B21" s="31">
        <v>21.82</v>
      </c>
      <c r="C21" s="32">
        <v>-0.02</v>
      </c>
      <c r="D21" s="32">
        <v>21.84</v>
      </c>
      <c r="E21" s="33"/>
      <c r="F21" s="33"/>
      <c r="G21" s="33">
        <f t="shared" si="1"/>
        <v>21.82</v>
      </c>
      <c r="H21" s="34">
        <v>240.14</v>
      </c>
      <c r="I21" s="34">
        <v>707.78</v>
      </c>
      <c r="J21" s="34">
        <v>504.53</v>
      </c>
      <c r="K21" s="35">
        <v>152.98</v>
      </c>
      <c r="M21" s="11"/>
    </row>
    <row r="22" spans="1:13" ht="14.25">
      <c r="A22" s="14" t="s">
        <v>15</v>
      </c>
      <c r="B22" s="31">
        <v>159.07</v>
      </c>
      <c r="C22" s="32">
        <v>159.07</v>
      </c>
      <c r="D22" s="32"/>
      <c r="E22" s="33"/>
      <c r="F22" s="33"/>
      <c r="G22" s="33">
        <f t="shared" si="1"/>
        <v>159.07</v>
      </c>
      <c r="H22" s="34">
        <v>0.71</v>
      </c>
      <c r="I22" s="34">
        <v>0.14</v>
      </c>
      <c r="J22" s="34">
        <v>699.24</v>
      </c>
      <c r="K22" s="35">
        <v>59.92</v>
      </c>
      <c r="M22" s="11"/>
    </row>
    <row r="23" spans="1:13" ht="14.25">
      <c r="A23" s="14" t="s">
        <v>16</v>
      </c>
      <c r="B23" s="31">
        <v>41.99</v>
      </c>
      <c r="C23" s="32">
        <v>-2.69</v>
      </c>
      <c r="D23" s="32">
        <v>44.68</v>
      </c>
      <c r="E23" s="33"/>
      <c r="F23" s="33"/>
      <c r="G23" s="33">
        <f t="shared" si="1"/>
        <v>41.99</v>
      </c>
      <c r="H23" s="34">
        <v>112.54</v>
      </c>
      <c r="I23" s="34">
        <v>607.26</v>
      </c>
      <c r="J23" s="34">
        <v>1628.62</v>
      </c>
      <c r="K23" s="35">
        <v>93.14</v>
      </c>
      <c r="M23" s="11"/>
    </row>
    <row r="24" spans="1:13" ht="14.25">
      <c r="A24" s="14" t="s">
        <v>17</v>
      </c>
      <c r="B24" s="31">
        <v>46.92</v>
      </c>
      <c r="C24" s="32">
        <v>46.92</v>
      </c>
      <c r="D24" s="32"/>
      <c r="E24" s="33"/>
      <c r="F24" s="33"/>
      <c r="G24" s="33">
        <f t="shared" si="1"/>
        <v>46.92</v>
      </c>
      <c r="H24" s="34">
        <v>232.78</v>
      </c>
      <c r="I24" s="34">
        <v>405.51</v>
      </c>
      <c r="J24" s="34">
        <v>260.94</v>
      </c>
      <c r="K24" s="35">
        <v>149.28</v>
      </c>
      <c r="M24" s="11"/>
    </row>
    <row r="25" spans="1:13" ht="14.25">
      <c r="A25" s="14" t="s">
        <v>18</v>
      </c>
      <c r="B25" s="31">
        <v>5.08</v>
      </c>
      <c r="C25" s="32">
        <v>5.08</v>
      </c>
      <c r="D25" s="32"/>
      <c r="E25" s="33"/>
      <c r="F25" s="33"/>
      <c r="G25" s="33">
        <f t="shared" si="1"/>
        <v>5.08</v>
      </c>
      <c r="H25" s="34">
        <v>47.05</v>
      </c>
      <c r="I25" s="34">
        <v>242.04</v>
      </c>
      <c r="J25" s="34">
        <v>504.95</v>
      </c>
      <c r="K25" s="35">
        <v>208.7</v>
      </c>
      <c r="M25" s="11"/>
    </row>
    <row r="26" spans="1:13" ht="14.25">
      <c r="A26" s="14" t="s">
        <v>19</v>
      </c>
      <c r="B26" s="31">
        <v>146.25</v>
      </c>
      <c r="C26" s="32">
        <v>146.25</v>
      </c>
      <c r="D26" s="32"/>
      <c r="E26" s="33"/>
      <c r="F26" s="33"/>
      <c r="G26" s="33">
        <f t="shared" si="1"/>
        <v>146.25</v>
      </c>
      <c r="H26" s="34">
        <v>11.9</v>
      </c>
      <c r="I26" s="34">
        <v>69.28</v>
      </c>
      <c r="J26" s="34">
        <v>499.57</v>
      </c>
      <c r="K26" s="35">
        <v>206.69</v>
      </c>
      <c r="M26" s="11"/>
    </row>
    <row r="27" spans="1:13" ht="14.25">
      <c r="A27" s="14" t="s">
        <v>20</v>
      </c>
      <c r="B27" s="31">
        <v>100.56</v>
      </c>
      <c r="C27" s="32">
        <v>100.56</v>
      </c>
      <c r="D27" s="32"/>
      <c r="E27" s="33"/>
      <c r="F27" s="33"/>
      <c r="G27" s="33">
        <f t="shared" si="1"/>
        <v>100.56</v>
      </c>
      <c r="H27" s="34">
        <v>187.71</v>
      </c>
      <c r="I27" s="34">
        <v>513.05</v>
      </c>
      <c r="J27" s="34">
        <v>242.83</v>
      </c>
      <c r="K27" s="35">
        <v>148.41</v>
      </c>
      <c r="M27" s="11"/>
    </row>
    <row r="28" spans="1:13" ht="14.25">
      <c r="A28" s="14" t="s">
        <v>21</v>
      </c>
      <c r="B28" s="31">
        <v>8.22</v>
      </c>
      <c r="C28" s="32">
        <v>8.22</v>
      </c>
      <c r="D28" s="32"/>
      <c r="E28" s="33"/>
      <c r="F28" s="33"/>
      <c r="G28" s="33">
        <f t="shared" si="1"/>
        <v>8.22</v>
      </c>
      <c r="H28" s="34">
        <v>73.03</v>
      </c>
      <c r="I28" s="34">
        <v>86.3</v>
      </c>
      <c r="J28" s="34">
        <v>157.88</v>
      </c>
      <c r="K28" s="35">
        <v>245.73</v>
      </c>
      <c r="M28" s="11"/>
    </row>
    <row r="29" spans="1:13" ht="15" thickBot="1">
      <c r="A29" s="15" t="s">
        <v>22</v>
      </c>
      <c r="B29" s="31">
        <v>50.48</v>
      </c>
      <c r="C29" s="32">
        <v>50.48</v>
      </c>
      <c r="D29" s="32"/>
      <c r="E29" s="33"/>
      <c r="F29" s="33"/>
      <c r="G29" s="33">
        <f t="shared" si="1"/>
        <v>50.48</v>
      </c>
      <c r="H29" s="34">
        <v>293</v>
      </c>
      <c r="I29" s="34">
        <v>949.09</v>
      </c>
      <c r="J29" s="34">
        <v>267.22</v>
      </c>
      <c r="K29" s="35">
        <v>133.04</v>
      </c>
      <c r="M29" s="11"/>
    </row>
    <row r="30" spans="1:13" ht="15.75" thickBot="1">
      <c r="A30" s="26" t="s">
        <v>29</v>
      </c>
      <c r="B30" s="28">
        <f>SUM(B31)</f>
        <v>277.91</v>
      </c>
      <c r="C30" s="21">
        <f aca="true" t="shared" si="2" ref="C30:K30">SUM(C31)</f>
        <v>277.91</v>
      </c>
      <c r="D30" s="21">
        <f t="shared" si="2"/>
        <v>0</v>
      </c>
      <c r="E30" s="21">
        <f t="shared" si="2"/>
        <v>0</v>
      </c>
      <c r="F30" s="21">
        <f t="shared" si="2"/>
        <v>0</v>
      </c>
      <c r="G30" s="21">
        <f t="shared" si="2"/>
        <v>277.91</v>
      </c>
      <c r="H30" s="21">
        <f t="shared" si="2"/>
        <v>27.5</v>
      </c>
      <c r="I30" s="21">
        <f t="shared" si="2"/>
        <v>130.38</v>
      </c>
      <c r="J30" s="21">
        <f t="shared" si="2"/>
        <v>429.61</v>
      </c>
      <c r="K30" s="29">
        <f t="shared" si="2"/>
        <v>64.06</v>
      </c>
      <c r="M30" s="11"/>
    </row>
    <row r="31" spans="1:13" ht="15" thickBot="1">
      <c r="A31" s="25" t="s">
        <v>14</v>
      </c>
      <c r="B31" s="31">
        <v>277.91</v>
      </c>
      <c r="C31" s="32">
        <v>277.91</v>
      </c>
      <c r="D31" s="32"/>
      <c r="E31" s="33"/>
      <c r="F31" s="33"/>
      <c r="G31" s="33">
        <f t="shared" si="1"/>
        <v>277.91</v>
      </c>
      <c r="H31" s="34">
        <v>27.5</v>
      </c>
      <c r="I31" s="34">
        <v>130.38</v>
      </c>
      <c r="J31" s="34">
        <v>429.61</v>
      </c>
      <c r="K31" s="35">
        <v>64.06</v>
      </c>
      <c r="M31" s="11"/>
    </row>
    <row r="32" spans="1:11" ht="17.25" customHeight="1" thickBot="1">
      <c r="A32" s="27" t="s">
        <v>23</v>
      </c>
      <c r="B32" s="37">
        <f>B30+B8</f>
        <v>1984.3999999999999</v>
      </c>
      <c r="C32" s="38">
        <f aca="true" t="shared" si="3" ref="C32:K32">C30+C8</f>
        <v>1613.15</v>
      </c>
      <c r="D32" s="38">
        <f t="shared" si="3"/>
        <v>371.25</v>
      </c>
      <c r="E32" s="38">
        <f t="shared" si="3"/>
        <v>162</v>
      </c>
      <c r="F32" s="38">
        <f t="shared" si="3"/>
        <v>0</v>
      </c>
      <c r="G32" s="38">
        <f t="shared" si="3"/>
        <v>1822.4</v>
      </c>
      <c r="H32" s="38">
        <f t="shared" si="3"/>
        <v>2271.2</v>
      </c>
      <c r="I32" s="38">
        <f t="shared" si="3"/>
        <v>9690.119999999999</v>
      </c>
      <c r="J32" s="38">
        <f t="shared" si="3"/>
        <v>21580.530000000002</v>
      </c>
      <c r="K32" s="39">
        <f t="shared" si="3"/>
        <v>3767.4799999999996</v>
      </c>
    </row>
  </sheetData>
  <mergeCells count="5">
    <mergeCell ref="H5:K5"/>
    <mergeCell ref="A5:A7"/>
    <mergeCell ref="B5:B7"/>
    <mergeCell ref="C5:D6"/>
    <mergeCell ref="E5:G5"/>
  </mergeCells>
  <printOptions/>
  <pageMargins left="0.75" right="0.75" top="1" bottom="1" header="0.4921259845" footer="0.492125984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2010-03-17T15:45:28Z</cp:lastPrinted>
  <dcterms:created xsi:type="dcterms:W3CDTF">2009-03-25T13:52:16Z</dcterms:created>
  <dcterms:modified xsi:type="dcterms:W3CDTF">2010-03-26T07:37:16Z</dcterms:modified>
  <cp:category/>
  <cp:version/>
  <cp:contentType/>
  <cp:contentStatus/>
</cp:coreProperties>
</file>