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36-2009-33, př. 3" sheetId="1" r:id="rId1"/>
  </sheets>
  <definedNames>
    <definedName name="_xlnm.Print_Titles" localSheetId="0">'RK-36-2009-33, př. 3'!$8:$8</definedName>
    <definedName name="_xlnm.Print_Area" localSheetId="0">'RK-36-2009-33, př. 3'!$A$1:$G$507</definedName>
  </definedNames>
  <calcPr fullCalcOnLoad="1"/>
</workbook>
</file>

<file path=xl/sharedStrings.xml><?xml version="1.0" encoding="utf-8"?>
<sst xmlns="http://schemas.openxmlformats.org/spreadsheetml/2006/main" count="1441" uniqueCount="1120">
  <si>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</si>
  <si>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</si>
  <si>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</si>
  <si>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</si>
  <si>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</si>
  <si>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</si>
  <si>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</si>
  <si>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</si>
  <si>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</si>
  <si>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</si>
  <si>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</si>
  <si>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</si>
  <si>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</si>
  <si>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</si>
  <si>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</si>
  <si>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</si>
  <si>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</si>
  <si>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</si>
  <si>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</si>
  <si>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</si>
  <si>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</si>
  <si>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</si>
  <si>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</si>
  <si>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</si>
  <si>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</si>
  <si>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</si>
  <si>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</si>
  <si>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</si>
  <si>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</si>
  <si>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</si>
  <si>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</si>
  <si>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</si>
  <si>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</si>
  <si>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</si>
  <si>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</si>
  <si>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</si>
  <si>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</si>
  <si>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</si>
  <si>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</si>
  <si>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</si>
  <si>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</si>
  <si>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</si>
  <si>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</si>
  <si>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</si>
  <si>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</si>
  <si>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</si>
  <si>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</si>
  <si>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</si>
  <si>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</si>
  <si>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</si>
  <si>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</si>
  <si>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</si>
  <si>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</si>
  <si>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</si>
  <si>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</si>
  <si>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</si>
  <si>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</si>
  <si>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</si>
  <si>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</si>
  <si>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</si>
  <si>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</si>
  <si>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</si>
  <si>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</si>
  <si>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</si>
  <si>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</si>
  <si>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</si>
  <si>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</si>
  <si>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</si>
  <si>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</si>
  <si>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</si>
  <si>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</si>
  <si>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</si>
  <si>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</si>
  <si>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</si>
  <si>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</si>
  <si>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</si>
  <si>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</si>
  <si>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</si>
  <si>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</si>
  <si>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</si>
  <si>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</si>
  <si>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</si>
  <si>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</si>
  <si>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</si>
  <si>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</si>
  <si>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</si>
  <si>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</si>
  <si>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</si>
  <si>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</si>
  <si>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</si>
  <si>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</si>
  <si>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</si>
  <si>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</si>
  <si>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</si>
  <si>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</si>
  <si>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</si>
  <si>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</si>
  <si>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</si>
  <si>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</si>
  <si>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počet stran: 13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</si>
  <si>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</si>
  <si>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</si>
  <si>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</si>
  <si>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</si>
  <si>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</si>
  <si>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</si>
  <si>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</si>
  <si>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</si>
  <si>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</si>
  <si>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</si>
  <si>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</si>
  <si>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</si>
  <si>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</si>
  <si>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</si>
  <si>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</si>
  <si>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</si>
  <si>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</si>
  <si>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</si>
  <si>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</si>
  <si>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</si>
  <si>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</si>
  <si>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</si>
  <si>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</si>
  <si>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</si>
  <si>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</si>
  <si>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</si>
  <si>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</si>
  <si>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</si>
  <si>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</si>
  <si>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</si>
  <si>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</si>
  <si>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</si>
  <si>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</si>
  <si>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</si>
  <si>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</si>
  <si>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</si>
  <si>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</si>
  <si>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</si>
  <si>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</si>
  <si>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</si>
  <si>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</si>
  <si>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</si>
  <si>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</si>
  <si>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</si>
  <si>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</si>
  <si>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</si>
  <si>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</si>
  <si>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</si>
  <si>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</si>
  <si>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</si>
  <si>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</si>
  <si>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</si>
  <si>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</si>
  <si>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</si>
  <si>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</si>
  <si>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</si>
  <si>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</si>
  <si>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UZ 33 015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</si>
  <si>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</si>
  <si>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</si>
  <si>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</si>
  <si>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</si>
  <si>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</si>
  <si>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</si>
  <si>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</si>
  <si>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</si>
  <si>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</si>
  <si>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</si>
  <si>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</si>
  <si>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</si>
  <si>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</si>
  <si>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</si>
  <si>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</si>
  <si>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</si>
  <si>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</si>
  <si>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</si>
  <si>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</si>
  <si>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</si>
  <si>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</si>
  <si>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</si>
  <si>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</si>
  <si>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</si>
  <si>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</si>
  <si>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</si>
  <si>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</si>
  <si>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</si>
  <si>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</si>
  <si>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</si>
  <si>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</si>
  <si>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</si>
  <si>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</si>
  <si>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</si>
  <si>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</si>
  <si>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</si>
  <si>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</si>
  <si>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</si>
  <si>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</si>
  <si>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</si>
  <si>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</si>
  <si>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</si>
  <si>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</si>
  <si>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</si>
  <si>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</si>
  <si>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</si>
  <si>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</si>
  <si>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</si>
  <si>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</si>
  <si>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</si>
  <si>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</si>
  <si>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</si>
  <si>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</si>
  <si>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</si>
  <si>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</si>
  <si>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</si>
  <si>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</si>
  <si>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</si>
  <si>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</si>
  <si>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</si>
  <si>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</si>
  <si>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</si>
  <si>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RK-36-2009-33, př. 3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</si>
  <si>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</si>
  <si>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</si>
  <si>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</si>
  <si>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</si>
  <si>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</si>
  <si>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</si>
  <si>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</si>
  <si>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</si>
  <si>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</si>
  <si>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</si>
  <si>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</si>
  <si>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</si>
  <si>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</si>
  <si>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</si>
  <si>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</si>
  <si>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</si>
  <si>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</si>
  <si>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</si>
  <si>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</si>
  <si>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</si>
  <si>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</si>
  <si>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</si>
  <si>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</si>
  <si>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</si>
  <si>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</si>
  <si>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</si>
  <si>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</si>
  <si>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</si>
  <si>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</si>
  <si>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</si>
  <si>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</si>
  <si>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</si>
  <si>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</si>
  <si>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</si>
  <si>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</si>
  <si>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</si>
  <si>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</si>
  <si>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</si>
  <si>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</si>
  <si>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</si>
  <si>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</si>
  <si>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</si>
  <si>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</si>
  <si>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</si>
  <si>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</si>
  <si>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</si>
  <si>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</si>
  <si>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</si>
  <si>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</si>
  <si>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</si>
  <si>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</si>
  <si>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</si>
  <si>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</si>
  <si>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</si>
  <si>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</si>
  <si>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</si>
  <si>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</si>
  <si>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</si>
  <si>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</si>
  <si>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</si>
  <si>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</si>
  <si>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</si>
  <si>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</si>
  <si>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</si>
  <si>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</si>
  <si>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</si>
  <si>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</si>
  <si>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</si>
  <si>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</si>
  <si>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</si>
  <si>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</si>
  <si>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</si>
  <si>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</si>
  <si>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</si>
  <si>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</si>
  <si>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</si>
  <si>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</si>
  <si>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</si>
  <si>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</si>
  <si>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</si>
  <si>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</si>
  <si>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</si>
  <si>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</si>
  <si>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</si>
  <si>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</si>
  <si>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</si>
  <si>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</si>
  <si>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</si>
  <si>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</si>
  <si>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</si>
  <si>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</si>
  <si>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</si>
  <si>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</si>
  <si>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</si>
  <si>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</si>
  <si>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</si>
  <si>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</si>
  <si>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</si>
  <si>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</si>
  <si>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</si>
  <si>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</si>
  <si>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</si>
  <si>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</si>
  <si>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</si>
  <si>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</si>
  <si>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</si>
  <si>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</si>
  <si>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</si>
  <si>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</si>
  <si>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</si>
  <si>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</si>
  <si>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</si>
  <si>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</si>
  <si>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</si>
  <si>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</si>
  <si>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</si>
  <si>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</si>
  <si>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</si>
  <si>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</si>
  <si>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</si>
  <si>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</si>
  <si>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</si>
  <si>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</si>
  <si>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</si>
  <si>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</si>
  <si>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</si>
  <si>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</si>
  <si>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</si>
  <si>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</si>
  <si>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</si>
  <si>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</si>
  <si>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</si>
  <si>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</si>
  <si>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</si>
  <si>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</si>
  <si>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</si>
  <si>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</si>
  <si>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</si>
  <si>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</si>
  <si>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</si>
  <si>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</si>
  <si>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</si>
  <si>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</si>
  <si>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</si>
  <si>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</si>
  <si>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</si>
  <si>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</si>
  <si>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</si>
  <si>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</si>
  <si>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</si>
  <si>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</si>
  <si>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</si>
  <si>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</si>
  <si>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</si>
  <si>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</si>
  <si>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</si>
  <si>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</si>
  <si>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</si>
  <si>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</si>
  <si>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</si>
  <si>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</si>
  <si>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</si>
  <si>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</si>
  <si>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</si>
  <si>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</si>
  <si>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</si>
  <si>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</si>
  <si>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</si>
  <si>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</si>
  <si>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</si>
  <si>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</si>
  <si>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</si>
  <si>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</si>
  <si>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</si>
  <si>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</si>
  <si>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</si>
  <si>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</si>
  <si>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</si>
  <si>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</si>
  <si>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</si>
  <si>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</si>
  <si>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</si>
  <si>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</si>
  <si>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</si>
  <si>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</si>
  <si>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</si>
  <si>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</si>
  <si>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</si>
  <si>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</si>
  <si>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</si>
  <si>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</si>
  <si>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</si>
  <si>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</si>
  <si>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</si>
  <si>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</si>
  <si>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</si>
  <si>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</si>
  <si>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</si>
  <si>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</si>
  <si>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</si>
  <si>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</si>
  <si>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</si>
  <si>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</si>
  <si>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</si>
  <si>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</si>
  <si>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</si>
  <si>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</si>
  <si>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</si>
  <si>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</si>
  <si>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</si>
  <si>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</si>
  <si>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</si>
  <si>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</si>
  <si>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</si>
  <si>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</si>
  <si>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</si>
  <si>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</si>
  <si>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</si>
  <si>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</si>
  <si>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</si>
  <si>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</si>
  <si>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</si>
  <si>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</si>
  <si>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</si>
  <si>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</si>
  <si>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</si>
  <si>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</si>
  <si>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</si>
  <si>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</si>
  <si>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</si>
  <si>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</si>
  <si>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</si>
  <si>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</si>
  <si>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</si>
  <si>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</si>
  <si>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</si>
  <si>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</si>
  <si>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</si>
  <si>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</si>
  <si>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</si>
  <si>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</si>
  <si>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</si>
  <si>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</si>
  <si>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</si>
  <si>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</si>
  <si>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</si>
  <si>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</si>
  <si>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</si>
  <si>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</si>
  <si>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</si>
  <si>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</si>
  <si>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</si>
  <si>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</si>
  <si>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</si>
  <si>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</si>
  <si>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</si>
  <si>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</si>
  <si>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</si>
  <si>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</si>
  <si>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</si>
  <si>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</si>
  <si>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</si>
  <si>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</si>
  <si>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</si>
  <si>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</si>
  <si>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</si>
  <si>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</si>
  <si>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</si>
  <si>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</si>
  <si>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</si>
  <si>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</si>
  <si>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</si>
  <si>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</si>
  <si>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</si>
  <si>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</si>
  <si>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</si>
  <si>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</si>
  <si>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</si>
  <si>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</si>
  <si>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</si>
  <si>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</si>
  <si>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</si>
  <si>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</si>
  <si>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</si>
  <si>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</si>
  <si>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</si>
  <si>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</si>
  <si>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</si>
  <si>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</si>
  <si>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</si>
  <si>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</si>
  <si>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</si>
  <si>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</si>
  <si>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</si>
  <si>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</si>
  <si>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</si>
  <si>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</si>
  <si>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</si>
  <si>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</si>
  <si>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</si>
  <si>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</si>
  <si>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</si>
  <si>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</si>
  <si>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</si>
  <si>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</si>
  <si>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</si>
  <si>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</si>
  <si>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</si>
  <si>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</si>
  <si>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</si>
  <si>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</si>
  <si>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</si>
  <si>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</si>
  <si>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</si>
  <si>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</si>
  <si>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</si>
  <si>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</si>
  <si>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</si>
  <si>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</si>
  <si>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</si>
  <si>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</si>
  <si>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</si>
  <si>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</si>
  <si>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</si>
  <si>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</si>
  <si>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</si>
  <si>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</si>
  <si>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</si>
  <si>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</si>
  <si>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</si>
  <si>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</si>
  <si>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</si>
  <si>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</si>
  <si>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</si>
  <si>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</si>
  <si>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</si>
  <si>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</si>
  <si>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</si>
  <si>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</si>
  <si>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</si>
  <si>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</si>
  <si>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</si>
  <si>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</si>
  <si>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</si>
  <si>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</si>
  <si>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</si>
  <si>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</si>
  <si>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</si>
  <si>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</si>
  <si>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</si>
  <si>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</si>
  <si>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</si>
  <si>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</si>
  <si>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</si>
  <si>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</si>
  <si>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</si>
  <si>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</si>
  <si>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</si>
  <si>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</si>
  <si>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</si>
  <si>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</si>
  <si>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</si>
  <si>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</si>
  <si>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</si>
  <si>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</si>
  <si>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</si>
  <si>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</si>
  <si>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</si>
  <si>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</si>
  <si>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</si>
  <si>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</si>
  <si>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</si>
  <si>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</si>
  <si>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</si>
  <si>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</si>
  <si>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</si>
  <si>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</si>
  <si>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</si>
  <si>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</si>
  <si>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</si>
  <si>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</si>
  <si>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</si>
  <si>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</si>
  <si>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</si>
  <si>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</si>
  <si>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</si>
  <si>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</si>
  <si>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</si>
  <si>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</si>
  <si>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</si>
  <si>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</si>
  <si>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</si>
  <si>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</si>
  <si>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</si>
  <si>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</si>
  <si>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</si>
  <si>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</si>
  <si>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</si>
  <si>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</si>
  <si>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</si>
  <si>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</si>
  <si>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</si>
  <si>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</si>
  <si>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</si>
  <si>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</si>
  <si>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</si>
  <si>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</si>
  <si>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</si>
  <si>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</si>
  <si>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</si>
  <si>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</si>
  <si>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</si>
  <si>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</si>
  <si>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</si>
  <si>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</si>
  <si>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</si>
  <si>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</si>
  <si>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</si>
  <si>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</si>
  <si>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</si>
  <si>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</si>
  <si>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</si>
  <si>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</si>
  <si>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</si>
  <si>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</si>
  <si>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</si>
  <si>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</si>
  <si>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</si>
  <si>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</si>
  <si>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</si>
  <si>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</si>
  <si>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</si>
  <si>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</si>
  <si>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</si>
  <si>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</si>
  <si>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</si>
  <si>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</si>
  <si>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</si>
  <si>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</si>
  <si>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</si>
  <si>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</si>
  <si>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</si>
  <si>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</si>
  <si>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</si>
  <si>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</si>
  <si>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</si>
  <si>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</si>
  <si>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</si>
  <si>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</si>
  <si>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</si>
  <si>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</si>
  <si>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</si>
  <si>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</si>
  <si>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</si>
  <si>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</si>
  <si>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</si>
  <si>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</si>
  <si>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</si>
  <si>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</si>
  <si>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</si>
  <si>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</si>
  <si>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</si>
  <si>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</si>
  <si>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</si>
  <si>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</si>
  <si>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</si>
  <si>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</si>
  <si>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</si>
  <si>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</si>
  <si>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</si>
  <si>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</si>
  <si>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</si>
  <si>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</si>
  <si>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</si>
  <si>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</si>
  <si>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</si>
  <si>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</si>
  <si>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</si>
  <si>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</si>
  <si>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</si>
  <si>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</si>
  <si>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</si>
  <si>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</si>
  <si>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</si>
  <si>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</si>
  <si>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</si>
  <si>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</si>
  <si>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</si>
  <si>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</si>
  <si>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</si>
  <si>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</si>
  <si>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</si>
  <si>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</si>
  <si>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</si>
  <si>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</si>
  <si>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</si>
  <si>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</si>
  <si>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</si>
  <si>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</si>
  <si>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</si>
  <si>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</si>
  <si>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</si>
  <si>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</si>
  <si>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</si>
  <si>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</si>
  <si>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</si>
  <si>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</si>
  <si>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</si>
  <si>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</si>
  <si>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</si>
  <si>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</si>
  <si>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</si>
  <si>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</si>
  <si>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</si>
  <si>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</si>
  <si>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</si>
  <si>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</si>
  <si>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</si>
  <si>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</si>
  <si>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</si>
  <si>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</si>
  <si>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</si>
  <si>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</si>
  <si>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</si>
  <si>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</si>
  <si>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</si>
  <si>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</si>
  <si>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</si>
  <si>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Dotace na rozvojový program „HUSTOTA" a "SPECIFIKA" - úprava k 20. listopadu  2009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</si>
  <si>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</si>
  <si>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</si>
  <si>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</si>
  <si>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</si>
  <si>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</si>
  <si>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</si>
  <si>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</si>
  <si>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</si>
  <si>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</si>
  <si>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</si>
  <si>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</si>
  <si>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</si>
  <si>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</si>
  <si>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</si>
  <si>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</si>
  <si>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</si>
  <si>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</si>
  <si>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</si>
  <si>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</si>
  <si>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</si>
  <si>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</si>
  <si>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</si>
  <si>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</si>
  <si>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</si>
  <si>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</si>
  <si>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</si>
  <si>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</si>
  <si>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</si>
  <si>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</si>
  <si>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</si>
  <si>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</si>
  <si>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</si>
  <si>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</si>
  <si>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</si>
  <si>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</si>
  <si>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</si>
  <si>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</si>
  <si>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</si>
  <si>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</si>
  <si>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</si>
  <si>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</si>
  <si>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</si>
  <si>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</si>
  <si>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</si>
  <si>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</si>
  <si>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</si>
  <si>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</si>
  <si>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</si>
  <si>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</si>
  <si>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</si>
  <si>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</si>
  <si>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</si>
  <si>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</si>
  <si>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</si>
  <si>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</si>
  <si>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</si>
  <si>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</si>
  <si>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</si>
  <si>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</si>
  <si>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</si>
  <si>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</si>
  <si>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</si>
  <si>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</si>
  <si>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</si>
  <si>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</si>
  <si>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</si>
  <si>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</si>
  <si>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</si>
  <si>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</si>
  <si>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</si>
  <si>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</si>
  <si>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</si>
  <si>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</si>
  <si>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</si>
  <si>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</si>
  <si>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</si>
  <si>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</si>
  <si>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</si>
  <si>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</si>
  <si>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</si>
  <si>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</si>
  <si>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</si>
  <si>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</si>
  <si>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</si>
  <si>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</si>
  <si>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</si>
  <si>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</si>
  <si>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</si>
  <si>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</si>
  <si>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</si>
  <si>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</si>
  <si>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</si>
  <si>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</si>
  <si>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</si>
  <si>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</si>
  <si>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</si>
  <si>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</si>
  <si>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Upravený rozpočet účelové dotace                k 30. září 2009</t>
  </si>
  <si>
    <t>Úprava rozpočtu účelové dotace k 20. listopadu 2009</t>
  </si>
  <si>
    <t>Upravený rozpočet účelové dotace k 20. listopadu 2009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</si>
  <si>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</si>
  <si>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</si>
  <si>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</si>
  <si>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</si>
  <si>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</si>
  <si>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</si>
  <si>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</si>
  <si>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</si>
  <si>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</si>
  <si>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</si>
  <si>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</si>
  <si>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</si>
  <si>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</si>
  <si>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</si>
  <si>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</si>
  <si>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</si>
  <si>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</si>
  <si>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</si>
  <si>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</si>
  <si>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</si>
  <si>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</si>
  <si>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</si>
  <si>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</si>
  <si>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</si>
  <si>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</si>
  <si>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</si>
  <si>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</si>
  <si>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</si>
  <si>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</si>
  <si>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</si>
  <si>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</si>
  <si>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</si>
  <si>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</si>
  <si>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</si>
  <si>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</si>
  <si>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</si>
  <si>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</si>
  <si>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</si>
  <si>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</si>
  <si>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</si>
  <si>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</si>
  <si>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</si>
  <si>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</si>
  <si>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</si>
  <si>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</si>
  <si>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</si>
  <si>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</si>
  <si>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</si>
  <si>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</si>
  <si>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</si>
  <si>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</si>
  <si>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</si>
  <si>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</si>
  <si>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</si>
  <si>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</si>
  <si>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</si>
  <si>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</si>
  <si>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</si>
  <si>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</si>
  <si>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</si>
  <si>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</si>
  <si>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</si>
  <si>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</si>
  <si>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</si>
  <si>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</si>
  <si>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</si>
  <si>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</si>
  <si>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</si>
  <si>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</si>
  <si>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</si>
  <si>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</si>
  <si>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</si>
  <si>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</si>
  <si>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</si>
  <si>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</si>
  <si>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</si>
  <si>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</si>
  <si>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</si>
  <si>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</si>
  <si>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</si>
  <si>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</si>
  <si>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</si>
  <si>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</si>
  <si>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</si>
  <si>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</si>
  <si>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</si>
  <si>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</si>
  <si>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</si>
  <si>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</si>
  <si>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</si>
  <si>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</si>
  <si>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</si>
  <si>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</si>
  <si>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</si>
  <si>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</si>
  <si>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</si>
  <si>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</si>
  <si>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</si>
  <si>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</si>
  <si>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</si>
  <si>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</si>
  <si>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</si>
  <si>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</si>
  <si>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</si>
  <si>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</si>
  <si>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</si>
  <si>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</si>
  <si>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</si>
  <si>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</si>
  <si>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</si>
  <si>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</si>
  <si>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</si>
  <si>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</si>
  <si>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</si>
  <si>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</si>
  <si>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</si>
  <si>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</si>
  <si>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</si>
  <si>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</si>
  <si>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</si>
  <si>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</si>
  <si>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</si>
  <si>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</si>
  <si>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</si>
  <si>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</si>
  <si>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</si>
  <si>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</si>
  <si>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</si>
  <si>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</si>
  <si>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</si>
  <si>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</si>
  <si>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</si>
  <si>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</si>
  <si>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</si>
  <si>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</si>
  <si>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</si>
  <si>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</si>
  <si>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</si>
  <si>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</si>
  <si>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</si>
  <si>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v tis. Kč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</si>
  <si>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</si>
  <si>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</si>
  <si>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</si>
  <si>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</si>
  <si>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</si>
  <si>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</si>
  <si>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</si>
  <si>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</si>
  <si>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</si>
  <si>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</si>
  <si>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</si>
  <si>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</si>
  <si>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</si>
  <si>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</si>
  <si>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</si>
  <si>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</si>
  <si>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</si>
  <si>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</si>
  <si>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</si>
  <si>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</si>
  <si>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</si>
  <si>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</si>
  <si>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</si>
  <si>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</si>
  <si>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</si>
  <si>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</si>
  <si>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</si>
  <si>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</si>
  <si>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</si>
  <si>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</si>
  <si>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</si>
  <si>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</si>
  <si>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</si>
  <si>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</si>
  <si>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</si>
  <si>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</si>
  <si>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</si>
  <si>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</si>
  <si>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</si>
  <si>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</si>
  <si>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</si>
  <si>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</si>
  <si>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</si>
  <si>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</si>
  <si>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</si>
  <si>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</si>
  <si>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</si>
  <si>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</si>
  <si>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</si>
  <si>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</si>
  <si>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</si>
  <si>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</si>
  <si>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</si>
  <si>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</si>
  <si>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</si>
  <si>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</si>
  <si>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</si>
  <si>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</si>
  <si>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</si>
  <si>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</si>
  <si>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</si>
  <si>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</si>
  <si>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</si>
  <si>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</si>
  <si>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</si>
  <si>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</si>
  <si>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</si>
  <si>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</si>
  <si>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</si>
  <si>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</si>
  <si>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</si>
  <si>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</si>
  <si>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</si>
  <si>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</si>
  <si>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</si>
  <si>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</si>
  <si>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</si>
  <si>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</si>
  <si>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</si>
  <si>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</si>
  <si>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</si>
  <si>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</si>
  <si>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</si>
  <si>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</si>
  <si>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</si>
  <si>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</si>
  <si>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</si>
  <si>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</si>
  <si>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</si>
  <si>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</si>
  <si>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</si>
  <si>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</si>
  <si>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</si>
  <si>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</si>
  <si>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</si>
  <si>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</si>
  <si>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</si>
  <si>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</si>
  <si>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</si>
  <si>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</si>
  <si>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</si>
  <si>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</si>
  <si>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</si>
  <si>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</si>
  <si>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</si>
  <si>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</si>
  <si>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</si>
  <si>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</si>
  <si>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</si>
  <si>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Základní škola a mateřská škola Častrov, okres Pelhřimov</t>
  </si>
  <si>
    <t>Mateřská škola Korálky Havlíčkova Brodu</t>
  </si>
  <si>
    <t>Mateřská škola Jámy,  příspěvková organizace, okres Žďár nad Sázavou</t>
  </si>
  <si>
    <t>DDM Polná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</si>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</sst>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4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0" fillId="0" borderId="26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5" fillId="0" borderId="27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3" fontId="10" fillId="0" borderId="29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10" fillId="2" borderId="28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2" borderId="36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40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/>
    </xf>
    <xf numFmtId="0" fontId="7" fillId="0" borderId="4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wrapText="1"/>
    </xf>
    <xf numFmtId="0" fontId="7" fillId="0" borderId="45" xfId="0" applyFont="1" applyFill="1" applyBorder="1" applyAlignment="1">
      <alignment horizontal="left" wrapText="1"/>
    </xf>
    <xf numFmtId="3" fontId="10" fillId="0" borderId="4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9" fillId="0" borderId="49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7" fillId="0" borderId="51" xfId="0" applyFont="1" applyFill="1" applyBorder="1" applyAlignment="1">
      <alignment horizontal="left" wrapText="1"/>
    </xf>
    <xf numFmtId="0" fontId="9" fillId="0" borderId="38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52" xfId="0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/>
    </xf>
    <xf numFmtId="3" fontId="9" fillId="0" borderId="52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9" fillId="0" borderId="28" xfId="0" applyFont="1" applyBorder="1" applyAlignment="1">
      <alignment/>
    </xf>
    <xf numFmtId="0" fontId="9" fillId="0" borderId="32" xfId="0" applyFont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5" fillId="3" borderId="28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46" xfId="0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3" fontId="5" fillId="0" borderId="53" xfId="0" applyNumberFormat="1" applyFont="1" applyFill="1" applyBorder="1" applyAlignment="1">
      <alignment wrapText="1"/>
    </xf>
    <xf numFmtId="3" fontId="5" fillId="0" borderId="35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4" fillId="2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3" fontId="5" fillId="2" borderId="54" xfId="0" applyNumberFormat="1" applyFont="1" applyFill="1" applyBorder="1" applyAlignment="1">
      <alignment wrapText="1"/>
    </xf>
    <xf numFmtId="0" fontId="8" fillId="0" borderId="55" xfId="0" applyFont="1" applyBorder="1" applyAlignment="1">
      <alignment wrapText="1"/>
    </xf>
    <xf numFmtId="0" fontId="8" fillId="0" borderId="42" xfId="0" applyFont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0" borderId="54" xfId="0" applyFont="1" applyFill="1" applyBorder="1" applyAlignment="1">
      <alignment horizontal="left" wrapText="1"/>
    </xf>
    <xf numFmtId="3" fontId="5" fillId="2" borderId="56" xfId="0" applyNumberFormat="1" applyFont="1" applyFill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8" fillId="0" borderId="45" xfId="0" applyFont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5" fillId="0" borderId="27" xfId="0" applyFont="1" applyFill="1" applyBorder="1" applyAlignment="1">
      <alignment horizontal="left" wrapText="1"/>
    </xf>
    <xf numFmtId="0" fontId="8" fillId="0" borderId="28" xfId="0" applyFont="1" applyBorder="1" applyAlignment="1">
      <alignment wrapText="1"/>
    </xf>
    <xf numFmtId="0" fontId="8" fillId="0" borderId="35" xfId="0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8"/>
  <sheetViews>
    <sheetView tabSelected="1" zoomScaleSheetLayoutView="50" workbookViewId="0" topLeftCell="C1">
      <selection activeCell="B5" sqref="B5:G5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86" customWidth="1"/>
    <col min="6" max="6" width="19.625" style="115" customWidth="1"/>
    <col min="7" max="7" width="17.875" style="115" customWidth="1"/>
    <col min="8" max="16384" width="49.75390625" style="2" customWidth="1"/>
  </cols>
  <sheetData>
    <row r="1" spans="1:7" s="1" customFormat="1" ht="18" customHeight="1">
      <c r="A1" s="16"/>
      <c r="B1" s="13"/>
      <c r="C1" s="13"/>
      <c r="F1" s="162" t="s">
        <v>220</v>
      </c>
      <c r="G1" s="163"/>
    </row>
    <row r="2" spans="1:7" s="1" customFormat="1" ht="36" hidden="1">
      <c r="A2" s="16"/>
      <c r="B2" s="13"/>
      <c r="C2" s="13"/>
      <c r="F2" s="15"/>
      <c r="G2" s="82" t="s">
        <v>582</v>
      </c>
    </row>
    <row r="3" spans="1:7" s="1" customFormat="1" ht="13.5">
      <c r="A3" s="16"/>
      <c r="B3" s="13"/>
      <c r="C3" s="13"/>
      <c r="F3" s="166" t="s">
        <v>99</v>
      </c>
      <c r="G3" s="167"/>
    </row>
    <row r="4" spans="1:7" s="18" customFormat="1" ht="58.5" customHeight="1">
      <c r="A4" s="92"/>
      <c r="B4" s="169" t="s">
        <v>749</v>
      </c>
      <c r="C4" s="169"/>
      <c r="D4" s="169"/>
      <c r="E4" s="169"/>
      <c r="F4" s="170"/>
      <c r="G4" s="170"/>
    </row>
    <row r="5" spans="1:7" ht="18">
      <c r="A5" s="2"/>
      <c r="B5" s="172" t="s">
        <v>157</v>
      </c>
      <c r="C5" s="173"/>
      <c r="D5" s="173"/>
      <c r="E5" s="173"/>
      <c r="F5" s="173"/>
      <c r="G5" s="173"/>
    </row>
    <row r="6" spans="1:7" s="18" customFormat="1" ht="19.5" customHeight="1">
      <c r="A6" s="93"/>
      <c r="B6" s="169" t="s">
        <v>883</v>
      </c>
      <c r="C6" s="171"/>
      <c r="D6" s="171"/>
      <c r="E6" s="171"/>
      <c r="F6" s="170"/>
      <c r="G6" s="170"/>
    </row>
    <row r="7" spans="1:7" s="3" customFormat="1" ht="18.75" thickBot="1">
      <c r="A7" s="17"/>
      <c r="B7" s="12"/>
      <c r="C7" s="12"/>
      <c r="D7" s="12"/>
      <c r="E7" s="83"/>
      <c r="F7" s="115"/>
      <c r="G7" s="146" t="s">
        <v>990</v>
      </c>
    </row>
    <row r="8" spans="1:7" s="4" customFormat="1" ht="88.5" customHeight="1" thickBot="1">
      <c r="A8" s="168" t="s">
        <v>885</v>
      </c>
      <c r="B8" s="160"/>
      <c r="C8" s="160"/>
      <c r="D8" s="161"/>
      <c r="E8" s="125" t="s">
        <v>847</v>
      </c>
      <c r="F8" s="124" t="s">
        <v>848</v>
      </c>
      <c r="G8" s="125" t="s">
        <v>849</v>
      </c>
    </row>
    <row r="9" spans="1:7" s="5" customFormat="1" ht="16.5" thickBot="1">
      <c r="A9" s="158" t="s">
        <v>884</v>
      </c>
      <c r="B9" s="159"/>
      <c r="C9" s="159"/>
      <c r="D9" s="159"/>
      <c r="E9" s="159"/>
      <c r="F9" s="160"/>
      <c r="G9" s="161"/>
    </row>
    <row r="10" spans="1:7" s="6" customFormat="1" ht="18.75" thickBot="1">
      <c r="A10" s="164" t="s">
        <v>886</v>
      </c>
      <c r="B10" s="165"/>
      <c r="C10" s="165"/>
      <c r="D10" s="165"/>
      <c r="E10" s="84">
        <v>248</v>
      </c>
      <c r="F10" s="98">
        <f>F11+F12+F13+F14+F15</f>
        <v>20</v>
      </c>
      <c r="G10" s="84">
        <f>G11+G12+G13+G14+G15</f>
        <v>268</v>
      </c>
    </row>
    <row r="11" spans="1:7" s="7" customFormat="1" ht="30.75">
      <c r="A11" s="19">
        <v>75021935</v>
      </c>
      <c r="B11" s="20" t="s">
        <v>769</v>
      </c>
      <c r="C11" s="21" t="s">
        <v>768</v>
      </c>
      <c r="D11" s="22" t="s">
        <v>766</v>
      </c>
      <c r="E11" s="101">
        <v>197</v>
      </c>
      <c r="F11" s="99">
        <v>20</v>
      </c>
      <c r="G11" s="101">
        <f>E11+F11</f>
        <v>217</v>
      </c>
    </row>
    <row r="12" spans="1:7" s="7" customFormat="1" ht="18">
      <c r="A12" s="23">
        <v>71011684</v>
      </c>
      <c r="B12" s="24" t="s">
        <v>774</v>
      </c>
      <c r="C12" s="24" t="s">
        <v>223</v>
      </c>
      <c r="D12" s="25" t="s">
        <v>775</v>
      </c>
      <c r="E12" s="102">
        <v>3</v>
      </c>
      <c r="F12" s="99"/>
      <c r="G12" s="101">
        <f>E12+F12</f>
        <v>3</v>
      </c>
    </row>
    <row r="13" spans="1:7" s="7" customFormat="1" ht="30.75">
      <c r="A13" s="23">
        <v>70999643</v>
      </c>
      <c r="B13" s="24" t="s">
        <v>776</v>
      </c>
      <c r="C13" s="24" t="s">
        <v>223</v>
      </c>
      <c r="D13" s="25" t="s">
        <v>777</v>
      </c>
      <c r="E13" s="102">
        <v>16</v>
      </c>
      <c r="F13" s="99"/>
      <c r="G13" s="101">
        <f>E13+F13</f>
        <v>16</v>
      </c>
    </row>
    <row r="14" spans="1:7" s="7" customFormat="1" ht="30.75">
      <c r="A14" s="23">
        <v>75020556</v>
      </c>
      <c r="B14" s="24" t="s">
        <v>770</v>
      </c>
      <c r="C14" s="24" t="s">
        <v>771</v>
      </c>
      <c r="D14" s="25" t="s">
        <v>92</v>
      </c>
      <c r="E14" s="102">
        <v>3</v>
      </c>
      <c r="F14" s="99"/>
      <c r="G14" s="101">
        <f>E14+F14</f>
        <v>3</v>
      </c>
    </row>
    <row r="15" spans="1:7" s="7" customFormat="1" ht="18.75" thickBot="1">
      <c r="A15" s="26">
        <v>75022095</v>
      </c>
      <c r="B15" s="27" t="s">
        <v>772</v>
      </c>
      <c r="C15" s="27" t="s">
        <v>773</v>
      </c>
      <c r="D15" s="28" t="s">
        <v>149</v>
      </c>
      <c r="E15" s="103">
        <v>29</v>
      </c>
      <c r="F15" s="99"/>
      <c r="G15" s="101">
        <f>E15+F15</f>
        <v>29</v>
      </c>
    </row>
    <row r="16" spans="1:7" s="8" customFormat="1" ht="18.75" thickBot="1">
      <c r="A16" s="155" t="s">
        <v>887</v>
      </c>
      <c r="B16" s="156"/>
      <c r="C16" s="156"/>
      <c r="D16" s="157"/>
      <c r="E16" s="84">
        <v>295</v>
      </c>
      <c r="F16" s="98">
        <f>F17+F18+F19+F20+F21</f>
        <v>0</v>
      </c>
      <c r="G16" s="84">
        <f>G17+G18+G19+G20+G21</f>
        <v>295</v>
      </c>
    </row>
    <row r="17" spans="1:7" s="7" customFormat="1" ht="18">
      <c r="A17" s="19">
        <v>43380247</v>
      </c>
      <c r="B17" s="20" t="s">
        <v>783</v>
      </c>
      <c r="C17" s="21" t="s">
        <v>223</v>
      </c>
      <c r="D17" s="22" t="s">
        <v>782</v>
      </c>
      <c r="E17" s="101">
        <v>15</v>
      </c>
      <c r="F17" s="99"/>
      <c r="G17" s="101">
        <f>E17+F17</f>
        <v>15</v>
      </c>
    </row>
    <row r="18" spans="1:7" s="7" customFormat="1" ht="18">
      <c r="A18" s="23">
        <v>70998779</v>
      </c>
      <c r="B18" s="29" t="s">
        <v>797</v>
      </c>
      <c r="C18" s="24" t="s">
        <v>223</v>
      </c>
      <c r="D18" s="25" t="s">
        <v>796</v>
      </c>
      <c r="E18" s="102">
        <v>92</v>
      </c>
      <c r="F18" s="99"/>
      <c r="G18" s="101">
        <f>E18+F18</f>
        <v>92</v>
      </c>
    </row>
    <row r="19" spans="1:7" s="7" customFormat="1" ht="30.75">
      <c r="A19" s="23">
        <v>70885966</v>
      </c>
      <c r="B19" s="29" t="s">
        <v>799</v>
      </c>
      <c r="C19" s="24" t="s">
        <v>223</v>
      </c>
      <c r="D19" s="25" t="s">
        <v>798</v>
      </c>
      <c r="E19" s="102">
        <v>66</v>
      </c>
      <c r="F19" s="116"/>
      <c r="G19" s="101">
        <f>E19+F19</f>
        <v>66</v>
      </c>
    </row>
    <row r="20" spans="1:7" s="7" customFormat="1" ht="30.75">
      <c r="A20" s="23">
        <v>43379516</v>
      </c>
      <c r="B20" s="29" t="s">
        <v>767</v>
      </c>
      <c r="C20" s="24" t="s">
        <v>765</v>
      </c>
      <c r="D20" s="25" t="s">
        <v>766</v>
      </c>
      <c r="E20" s="102">
        <v>93</v>
      </c>
      <c r="F20" s="99"/>
      <c r="G20" s="101">
        <f>E20+F20</f>
        <v>93</v>
      </c>
    </row>
    <row r="21" spans="1:7" s="7" customFormat="1" ht="31.5" thickBot="1">
      <c r="A21" s="26">
        <v>48897400</v>
      </c>
      <c r="B21" s="27" t="s">
        <v>804</v>
      </c>
      <c r="C21" s="27" t="s">
        <v>805</v>
      </c>
      <c r="D21" s="28" t="s">
        <v>766</v>
      </c>
      <c r="E21" s="103">
        <v>29</v>
      </c>
      <c r="F21" s="99"/>
      <c r="G21" s="101">
        <f>E21+F21</f>
        <v>29</v>
      </c>
    </row>
    <row r="22" spans="1:7" s="9" customFormat="1" ht="18.75" thickBot="1">
      <c r="A22" s="155" t="s">
        <v>910</v>
      </c>
      <c r="B22" s="156"/>
      <c r="C22" s="156"/>
      <c r="D22" s="157"/>
      <c r="E22" s="84">
        <v>270</v>
      </c>
      <c r="F22" s="98">
        <f>F23+F24+F25+F26+F27+F28+F29+F30+F31+F32</f>
        <v>0</v>
      </c>
      <c r="G22" s="84">
        <f>G23+G24+G25+G26+G27+G28+G29+G30+G31+G32</f>
        <v>270</v>
      </c>
    </row>
    <row r="23" spans="1:7" s="7" customFormat="1" ht="18">
      <c r="A23" s="19">
        <v>70981779</v>
      </c>
      <c r="B23" s="20" t="s">
        <v>781</v>
      </c>
      <c r="C23" s="21" t="s">
        <v>223</v>
      </c>
      <c r="D23" s="22" t="s">
        <v>780</v>
      </c>
      <c r="E23" s="101">
        <v>45</v>
      </c>
      <c r="F23" s="99"/>
      <c r="G23" s="101">
        <f aca="true" t="shared" si="0" ref="G23:G32">E23+F23</f>
        <v>45</v>
      </c>
    </row>
    <row r="24" spans="1:7" s="7" customFormat="1" ht="18">
      <c r="A24" s="23">
        <v>71011757</v>
      </c>
      <c r="B24" s="29" t="s">
        <v>788</v>
      </c>
      <c r="C24" s="24" t="s">
        <v>223</v>
      </c>
      <c r="D24" s="25" t="s">
        <v>787</v>
      </c>
      <c r="E24" s="102">
        <v>1</v>
      </c>
      <c r="F24" s="99"/>
      <c r="G24" s="101">
        <f t="shared" si="0"/>
        <v>1</v>
      </c>
    </row>
    <row r="25" spans="1:7" s="7" customFormat="1" ht="30.75">
      <c r="A25" s="23">
        <v>75021404</v>
      </c>
      <c r="B25" s="29" t="s">
        <v>779</v>
      </c>
      <c r="C25" s="24" t="s">
        <v>778</v>
      </c>
      <c r="D25" s="25" t="s">
        <v>92</v>
      </c>
      <c r="E25" s="102">
        <v>47</v>
      </c>
      <c r="F25" s="99"/>
      <c r="G25" s="101">
        <f t="shared" si="0"/>
        <v>47</v>
      </c>
    </row>
    <row r="26" spans="1:7" s="7" customFormat="1" ht="38.25" customHeight="1">
      <c r="A26" s="23">
        <v>75022893</v>
      </c>
      <c r="B26" s="24" t="s">
        <v>1097</v>
      </c>
      <c r="C26" s="24" t="s">
        <v>223</v>
      </c>
      <c r="D26" s="25" t="s">
        <v>789</v>
      </c>
      <c r="E26" s="102">
        <v>47</v>
      </c>
      <c r="F26" s="99"/>
      <c r="G26" s="101">
        <f t="shared" si="0"/>
        <v>47</v>
      </c>
    </row>
    <row r="27" spans="1:7" s="7" customFormat="1" ht="18">
      <c r="A27" s="23">
        <v>70830754</v>
      </c>
      <c r="B27" s="29" t="s">
        <v>791</v>
      </c>
      <c r="C27" s="24" t="s">
        <v>223</v>
      </c>
      <c r="D27" s="25" t="s">
        <v>790</v>
      </c>
      <c r="E27" s="102">
        <v>4</v>
      </c>
      <c r="F27" s="99"/>
      <c r="G27" s="101">
        <f t="shared" si="0"/>
        <v>4</v>
      </c>
    </row>
    <row r="28" spans="1:7" s="7" customFormat="1" ht="18.75" thickBot="1">
      <c r="A28" s="147">
        <v>70881308</v>
      </c>
      <c r="B28" s="67" t="s">
        <v>792</v>
      </c>
      <c r="C28" s="67" t="s">
        <v>223</v>
      </c>
      <c r="D28" s="68" t="s">
        <v>793</v>
      </c>
      <c r="E28" s="112">
        <v>3</v>
      </c>
      <c r="F28" s="148"/>
      <c r="G28" s="112">
        <f t="shared" si="0"/>
        <v>3</v>
      </c>
    </row>
    <row r="29" spans="1:7" s="7" customFormat="1" ht="30.75">
      <c r="A29" s="19">
        <v>70981761</v>
      </c>
      <c r="B29" s="20" t="s">
        <v>795</v>
      </c>
      <c r="C29" s="21" t="s">
        <v>223</v>
      </c>
      <c r="D29" s="22" t="s">
        <v>794</v>
      </c>
      <c r="E29" s="101">
        <v>5</v>
      </c>
      <c r="F29" s="99"/>
      <c r="G29" s="101">
        <f t="shared" si="0"/>
        <v>5</v>
      </c>
    </row>
    <row r="30" spans="1:7" s="7" customFormat="1" ht="18">
      <c r="A30" s="23">
        <v>75020955</v>
      </c>
      <c r="B30" s="29" t="s">
        <v>786</v>
      </c>
      <c r="C30" s="24" t="s">
        <v>784</v>
      </c>
      <c r="D30" s="25" t="s">
        <v>93</v>
      </c>
      <c r="E30" s="102">
        <v>35</v>
      </c>
      <c r="F30" s="99"/>
      <c r="G30" s="101">
        <f t="shared" si="0"/>
        <v>35</v>
      </c>
    </row>
    <row r="31" spans="1:7" s="7" customFormat="1" ht="18">
      <c r="A31" s="23">
        <v>70981604</v>
      </c>
      <c r="B31" s="29" t="s">
        <v>801</v>
      </c>
      <c r="C31" s="24" t="s">
        <v>223</v>
      </c>
      <c r="D31" s="25" t="s">
        <v>800</v>
      </c>
      <c r="E31" s="102">
        <v>80</v>
      </c>
      <c r="F31" s="99"/>
      <c r="G31" s="101">
        <f t="shared" si="0"/>
        <v>80</v>
      </c>
    </row>
    <row r="32" spans="1:7" s="7" customFormat="1" ht="18.75" thickBot="1">
      <c r="A32" s="26">
        <v>75022087</v>
      </c>
      <c r="B32" s="27" t="s">
        <v>802</v>
      </c>
      <c r="C32" s="27" t="s">
        <v>223</v>
      </c>
      <c r="D32" s="28" t="s">
        <v>803</v>
      </c>
      <c r="E32" s="103">
        <v>3</v>
      </c>
      <c r="F32" s="99"/>
      <c r="G32" s="101">
        <f t="shared" si="0"/>
        <v>3</v>
      </c>
    </row>
    <row r="33" spans="1:7" s="8" customFormat="1" ht="18.75" thickBot="1">
      <c r="A33" s="174" t="s">
        <v>888</v>
      </c>
      <c r="B33" s="175"/>
      <c r="C33" s="175"/>
      <c r="D33" s="176"/>
      <c r="E33" s="85">
        <v>813</v>
      </c>
      <c r="F33" s="100">
        <f>F22+F16+F10</f>
        <v>20</v>
      </c>
      <c r="G33" s="85">
        <f>G22+G16+G10</f>
        <v>833</v>
      </c>
    </row>
    <row r="34" spans="1:7" s="10" customFormat="1" ht="16.5" thickBot="1">
      <c r="A34" s="158" t="s">
        <v>889</v>
      </c>
      <c r="B34" s="180"/>
      <c r="C34" s="180"/>
      <c r="D34" s="180"/>
      <c r="E34" s="180"/>
      <c r="F34" s="160"/>
      <c r="G34" s="161"/>
    </row>
    <row r="35" spans="1:7" s="9" customFormat="1" ht="18.75" thickBot="1">
      <c r="A35" s="177" t="s">
        <v>886</v>
      </c>
      <c r="B35" s="178"/>
      <c r="C35" s="178"/>
      <c r="D35" s="179"/>
      <c r="E35" s="84">
        <v>257</v>
      </c>
      <c r="F35" s="104">
        <f>F36+F37+F38+F39+F40+F41</f>
        <v>402</v>
      </c>
      <c r="G35" s="84">
        <f>G36+G37+G38+G39+G40+G41</f>
        <v>659</v>
      </c>
    </row>
    <row r="36" spans="1:7" s="6" customFormat="1" ht="18">
      <c r="A36" s="30">
        <v>70986720</v>
      </c>
      <c r="B36" s="31" t="s">
        <v>808</v>
      </c>
      <c r="C36" s="31" t="s">
        <v>809</v>
      </c>
      <c r="D36" s="32" t="s">
        <v>94</v>
      </c>
      <c r="E36" s="101">
        <v>4</v>
      </c>
      <c r="F36" s="117"/>
      <c r="G36" s="101">
        <f aca="true" t="shared" si="1" ref="G36:G41">E36+F36</f>
        <v>4</v>
      </c>
    </row>
    <row r="37" spans="1:7" s="6" customFormat="1" ht="18">
      <c r="A37" s="33">
        <v>71000496</v>
      </c>
      <c r="B37" s="34" t="s">
        <v>975</v>
      </c>
      <c r="C37" s="34" t="s">
        <v>976</v>
      </c>
      <c r="D37" s="35" t="s">
        <v>857</v>
      </c>
      <c r="E37" s="102">
        <v>3</v>
      </c>
      <c r="F37" s="118">
        <v>48</v>
      </c>
      <c r="G37" s="101">
        <f t="shared" si="1"/>
        <v>51</v>
      </c>
    </row>
    <row r="38" spans="1:7" s="6" customFormat="1" ht="18">
      <c r="A38" s="33">
        <v>75011930</v>
      </c>
      <c r="B38" s="34" t="s">
        <v>810</v>
      </c>
      <c r="C38" s="34" t="s">
        <v>811</v>
      </c>
      <c r="D38" s="35" t="s">
        <v>812</v>
      </c>
      <c r="E38" s="102">
        <v>51</v>
      </c>
      <c r="F38" s="118">
        <v>125</v>
      </c>
      <c r="G38" s="101">
        <f t="shared" si="1"/>
        <v>176</v>
      </c>
    </row>
    <row r="39" spans="1:7" s="6" customFormat="1" ht="18">
      <c r="A39" s="33">
        <v>75017601</v>
      </c>
      <c r="B39" s="34" t="s">
        <v>813</v>
      </c>
      <c r="C39" s="34" t="s">
        <v>814</v>
      </c>
      <c r="D39" s="35" t="s">
        <v>95</v>
      </c>
      <c r="E39" s="102">
        <v>3</v>
      </c>
      <c r="F39" s="118">
        <v>48</v>
      </c>
      <c r="G39" s="101">
        <f t="shared" si="1"/>
        <v>51</v>
      </c>
    </row>
    <row r="40" spans="1:7" s="6" customFormat="1" ht="18">
      <c r="A40" s="33">
        <v>70984921</v>
      </c>
      <c r="B40" s="34" t="s">
        <v>815</v>
      </c>
      <c r="C40" s="34" t="s">
        <v>816</v>
      </c>
      <c r="D40" s="35" t="s">
        <v>95</v>
      </c>
      <c r="E40" s="102">
        <v>3</v>
      </c>
      <c r="F40" s="118">
        <v>19</v>
      </c>
      <c r="G40" s="101">
        <f t="shared" si="1"/>
        <v>22</v>
      </c>
    </row>
    <row r="41" spans="1:7" s="6" customFormat="1" ht="18.75" thickBot="1">
      <c r="A41" s="36">
        <v>75015196</v>
      </c>
      <c r="B41" s="37" t="s">
        <v>1101</v>
      </c>
      <c r="C41" s="37" t="s">
        <v>807</v>
      </c>
      <c r="D41" s="38" t="s">
        <v>806</v>
      </c>
      <c r="E41" s="103">
        <v>193</v>
      </c>
      <c r="F41" s="119">
        <v>162</v>
      </c>
      <c r="G41" s="101">
        <f t="shared" si="1"/>
        <v>355</v>
      </c>
    </row>
    <row r="42" spans="1:7" s="9" customFormat="1" ht="18.75" thickBot="1">
      <c r="A42" s="155" t="s">
        <v>887</v>
      </c>
      <c r="B42" s="156"/>
      <c r="C42" s="156"/>
      <c r="D42" s="157"/>
      <c r="E42" s="84">
        <v>1804</v>
      </c>
      <c r="F42" s="98">
        <f>F43+F44+F45+F46+F47+F48+F49+F50+F51+F52+F53+F54+F55+F56+F57</f>
        <v>719</v>
      </c>
      <c r="G42" s="84">
        <f>G43+G44+G45+G46+G47+G48+G49+G50+G51+G52+G53+G54+G55+G56+G57</f>
        <v>2523</v>
      </c>
    </row>
    <row r="43" spans="1:7" s="6" customFormat="1" ht="18">
      <c r="A43" s="30">
        <v>70910987</v>
      </c>
      <c r="B43" s="31" t="s">
        <v>836</v>
      </c>
      <c r="C43" s="31" t="s">
        <v>835</v>
      </c>
      <c r="D43" s="32" t="s">
        <v>806</v>
      </c>
      <c r="E43" s="101">
        <v>320</v>
      </c>
      <c r="F43" s="117"/>
      <c r="G43" s="101">
        <f aca="true" t="shared" si="2" ref="G43:G57">E43+F43</f>
        <v>320</v>
      </c>
    </row>
    <row r="44" spans="1:7" s="6" customFormat="1" ht="30.75">
      <c r="A44" s="33">
        <v>70891656</v>
      </c>
      <c r="B44" s="34" t="s">
        <v>852</v>
      </c>
      <c r="C44" s="34"/>
      <c r="D44" s="35" t="s">
        <v>850</v>
      </c>
      <c r="E44" s="102">
        <v>123</v>
      </c>
      <c r="F44" s="118"/>
      <c r="G44" s="101">
        <f t="shared" si="2"/>
        <v>123</v>
      </c>
    </row>
    <row r="45" spans="1:7" s="6" customFormat="1" ht="18">
      <c r="A45" s="33">
        <v>70981329</v>
      </c>
      <c r="B45" s="34" t="s">
        <v>818</v>
      </c>
      <c r="C45" s="34"/>
      <c r="D45" s="35" t="s">
        <v>817</v>
      </c>
      <c r="E45" s="102">
        <v>37</v>
      </c>
      <c r="F45" s="118">
        <v>28</v>
      </c>
      <c r="G45" s="101">
        <f t="shared" si="2"/>
        <v>65</v>
      </c>
    </row>
    <row r="46" spans="1:7" s="6" customFormat="1" ht="18">
      <c r="A46" s="33">
        <v>70986002</v>
      </c>
      <c r="B46" s="34" t="s">
        <v>825</v>
      </c>
      <c r="C46" s="34" t="s">
        <v>823</v>
      </c>
      <c r="D46" s="35" t="s">
        <v>824</v>
      </c>
      <c r="E46" s="102">
        <v>64</v>
      </c>
      <c r="F46" s="118"/>
      <c r="G46" s="101">
        <f t="shared" si="2"/>
        <v>64</v>
      </c>
    </row>
    <row r="47" spans="1:7" s="6" customFormat="1" ht="18">
      <c r="A47" s="33">
        <v>75017687</v>
      </c>
      <c r="B47" s="34" t="s">
        <v>865</v>
      </c>
      <c r="C47" s="34"/>
      <c r="D47" s="35" t="s">
        <v>864</v>
      </c>
      <c r="E47" s="102">
        <v>127</v>
      </c>
      <c r="F47" s="118"/>
      <c r="G47" s="101">
        <f t="shared" si="2"/>
        <v>127</v>
      </c>
    </row>
    <row r="48" spans="1:7" s="6" customFormat="1" ht="18">
      <c r="A48" s="33">
        <v>75016362</v>
      </c>
      <c r="B48" s="34" t="s">
        <v>867</v>
      </c>
      <c r="C48" s="34"/>
      <c r="D48" s="35" t="s">
        <v>866</v>
      </c>
      <c r="E48" s="102">
        <v>37</v>
      </c>
      <c r="F48" s="118">
        <v>587</v>
      </c>
      <c r="G48" s="101">
        <f t="shared" si="2"/>
        <v>624</v>
      </c>
    </row>
    <row r="49" spans="1:7" s="6" customFormat="1" ht="30.75">
      <c r="A49" s="33">
        <v>70892857</v>
      </c>
      <c r="B49" s="29" t="s">
        <v>874</v>
      </c>
      <c r="C49" s="29" t="s">
        <v>872</v>
      </c>
      <c r="D49" s="39" t="s">
        <v>873</v>
      </c>
      <c r="E49" s="102">
        <v>73</v>
      </c>
      <c r="F49" s="118">
        <v>53</v>
      </c>
      <c r="G49" s="101">
        <f t="shared" si="2"/>
        <v>126</v>
      </c>
    </row>
    <row r="50" spans="1:7" s="6" customFormat="1" ht="18">
      <c r="A50" s="33">
        <v>70990964</v>
      </c>
      <c r="B50" s="34" t="s">
        <v>837</v>
      </c>
      <c r="C50" s="34" t="s">
        <v>838</v>
      </c>
      <c r="D50" s="35" t="s">
        <v>839</v>
      </c>
      <c r="E50" s="102">
        <v>73</v>
      </c>
      <c r="F50" s="118"/>
      <c r="G50" s="101">
        <f t="shared" si="2"/>
        <v>73</v>
      </c>
    </row>
    <row r="51" spans="1:7" s="6" customFormat="1" ht="18">
      <c r="A51" s="33">
        <v>70985669</v>
      </c>
      <c r="B51" s="40" t="s">
        <v>840</v>
      </c>
      <c r="C51" s="34" t="s">
        <v>841</v>
      </c>
      <c r="D51" s="35" t="s">
        <v>842</v>
      </c>
      <c r="E51" s="102">
        <v>29</v>
      </c>
      <c r="F51" s="118"/>
      <c r="G51" s="101">
        <f t="shared" si="2"/>
        <v>29</v>
      </c>
    </row>
    <row r="52" spans="1:7" s="6" customFormat="1" ht="18">
      <c r="A52" s="33">
        <v>70910995</v>
      </c>
      <c r="B52" s="34" t="s">
        <v>827</v>
      </c>
      <c r="C52" s="34" t="s">
        <v>828</v>
      </c>
      <c r="D52" s="35" t="s">
        <v>806</v>
      </c>
      <c r="E52" s="102">
        <v>196</v>
      </c>
      <c r="F52" s="118"/>
      <c r="G52" s="101">
        <f t="shared" si="2"/>
        <v>196</v>
      </c>
    </row>
    <row r="53" spans="1:7" s="6" customFormat="1" ht="18">
      <c r="A53" s="33">
        <v>70910961</v>
      </c>
      <c r="B53" s="34" t="s">
        <v>829</v>
      </c>
      <c r="C53" s="34" t="s">
        <v>830</v>
      </c>
      <c r="D53" s="35" t="s">
        <v>806</v>
      </c>
      <c r="E53" s="102">
        <v>119</v>
      </c>
      <c r="F53" s="118">
        <v>23</v>
      </c>
      <c r="G53" s="101">
        <f t="shared" si="2"/>
        <v>142</v>
      </c>
    </row>
    <row r="54" spans="1:7" s="6" customFormat="1" ht="18">
      <c r="A54" s="33">
        <v>70911011</v>
      </c>
      <c r="B54" s="34" t="s">
        <v>831</v>
      </c>
      <c r="C54" s="34" t="s">
        <v>832</v>
      </c>
      <c r="D54" s="35" t="s">
        <v>806</v>
      </c>
      <c r="E54" s="102">
        <v>124</v>
      </c>
      <c r="F54" s="118"/>
      <c r="G54" s="101">
        <f t="shared" si="2"/>
        <v>124</v>
      </c>
    </row>
    <row r="55" spans="1:7" s="6" customFormat="1" ht="18">
      <c r="A55" s="33">
        <v>70911029</v>
      </c>
      <c r="B55" s="34" t="s">
        <v>833</v>
      </c>
      <c r="C55" s="34" t="s">
        <v>834</v>
      </c>
      <c r="D55" s="35" t="s">
        <v>806</v>
      </c>
      <c r="E55" s="102">
        <v>123</v>
      </c>
      <c r="F55" s="118"/>
      <c r="G55" s="101">
        <f t="shared" si="2"/>
        <v>123</v>
      </c>
    </row>
    <row r="56" spans="1:7" s="6" customFormat="1" ht="18">
      <c r="A56" s="33">
        <v>70987882</v>
      </c>
      <c r="B56" s="34" t="s">
        <v>843</v>
      </c>
      <c r="C56" s="34"/>
      <c r="D56" s="35" t="s">
        <v>844</v>
      </c>
      <c r="E56" s="102">
        <v>31</v>
      </c>
      <c r="F56" s="118">
        <v>28</v>
      </c>
      <c r="G56" s="101">
        <f t="shared" si="2"/>
        <v>59</v>
      </c>
    </row>
    <row r="57" spans="1:7" s="6" customFormat="1" ht="18.75" thickBot="1">
      <c r="A57" s="36">
        <v>70944938</v>
      </c>
      <c r="B57" s="37" t="s">
        <v>858</v>
      </c>
      <c r="C57" s="37" t="s">
        <v>859</v>
      </c>
      <c r="D57" s="38" t="s">
        <v>812</v>
      </c>
      <c r="E57" s="103">
        <v>328</v>
      </c>
      <c r="F57" s="119"/>
      <c r="G57" s="101">
        <f t="shared" si="2"/>
        <v>328</v>
      </c>
    </row>
    <row r="58" spans="1:7" s="9" customFormat="1" ht="18.75" thickBot="1">
      <c r="A58" s="155" t="s">
        <v>910</v>
      </c>
      <c r="B58" s="156"/>
      <c r="C58" s="156"/>
      <c r="D58" s="157"/>
      <c r="E58" s="84">
        <v>317</v>
      </c>
      <c r="F58" s="98">
        <f>F59+F60+F61+F62+F63+F64+F65+F66+F67</f>
        <v>94</v>
      </c>
      <c r="G58" s="84">
        <f>G59+G60+G61+G62+G63+G64+G65+G66+G67</f>
        <v>411</v>
      </c>
    </row>
    <row r="59" spans="1:7" s="6" customFormat="1" ht="18">
      <c r="A59" s="30">
        <v>71004092</v>
      </c>
      <c r="B59" s="31" t="s">
        <v>819</v>
      </c>
      <c r="C59" s="31" t="s">
        <v>820</v>
      </c>
      <c r="D59" s="32" t="s">
        <v>95</v>
      </c>
      <c r="E59" s="101">
        <v>7</v>
      </c>
      <c r="F59" s="117"/>
      <c r="G59" s="101">
        <f aca="true" t="shared" si="3" ref="G59:G67">E59+F59</f>
        <v>7</v>
      </c>
    </row>
    <row r="60" spans="1:7" s="6" customFormat="1" ht="18.75" thickBot="1">
      <c r="A60" s="78">
        <v>70985600</v>
      </c>
      <c r="B60" s="149" t="s">
        <v>822</v>
      </c>
      <c r="C60" s="149"/>
      <c r="D60" s="150" t="s">
        <v>821</v>
      </c>
      <c r="E60" s="112">
        <v>13</v>
      </c>
      <c r="F60" s="143">
        <v>28</v>
      </c>
      <c r="G60" s="112">
        <f t="shared" si="3"/>
        <v>41</v>
      </c>
    </row>
    <row r="61" spans="1:7" s="6" customFormat="1" ht="18">
      <c r="A61" s="30">
        <v>70989257</v>
      </c>
      <c r="B61" s="31" t="s">
        <v>846</v>
      </c>
      <c r="C61" s="31"/>
      <c r="D61" s="32" t="s">
        <v>845</v>
      </c>
      <c r="E61" s="101">
        <v>50</v>
      </c>
      <c r="F61" s="117">
        <v>9</v>
      </c>
      <c r="G61" s="101">
        <f t="shared" si="3"/>
        <v>59</v>
      </c>
    </row>
    <row r="62" spans="1:7" s="6" customFormat="1" ht="18">
      <c r="A62" s="33">
        <v>70985146</v>
      </c>
      <c r="B62" s="34" t="s">
        <v>853</v>
      </c>
      <c r="C62" s="34"/>
      <c r="D62" s="35" t="s">
        <v>854</v>
      </c>
      <c r="E62" s="102">
        <v>9</v>
      </c>
      <c r="F62" s="118"/>
      <c r="G62" s="101">
        <f t="shared" si="3"/>
        <v>9</v>
      </c>
    </row>
    <row r="63" spans="1:7" s="6" customFormat="1" ht="18">
      <c r="A63" s="33">
        <v>71001832</v>
      </c>
      <c r="B63" s="34" t="s">
        <v>855</v>
      </c>
      <c r="C63" s="34"/>
      <c r="D63" s="35" t="s">
        <v>856</v>
      </c>
      <c r="E63" s="102">
        <v>205</v>
      </c>
      <c r="F63" s="118">
        <v>19</v>
      </c>
      <c r="G63" s="101">
        <f t="shared" si="3"/>
        <v>224</v>
      </c>
    </row>
    <row r="64" spans="1:7" s="6" customFormat="1" ht="18">
      <c r="A64" s="33">
        <v>70982392</v>
      </c>
      <c r="B64" s="34" t="s">
        <v>861</v>
      </c>
      <c r="C64" s="34"/>
      <c r="D64" s="35" t="s">
        <v>860</v>
      </c>
      <c r="E64" s="102">
        <v>9</v>
      </c>
      <c r="F64" s="118">
        <v>19</v>
      </c>
      <c r="G64" s="101">
        <f t="shared" si="3"/>
        <v>28</v>
      </c>
    </row>
    <row r="65" spans="1:7" s="6" customFormat="1" ht="18">
      <c r="A65" s="30">
        <v>70985944</v>
      </c>
      <c r="B65" s="31" t="s">
        <v>862</v>
      </c>
      <c r="C65" s="31"/>
      <c r="D65" s="32" t="s">
        <v>863</v>
      </c>
      <c r="E65" s="101">
        <v>7</v>
      </c>
      <c r="F65" s="118"/>
      <c r="G65" s="101">
        <f t="shared" si="3"/>
        <v>7</v>
      </c>
    </row>
    <row r="66" spans="1:7" s="6" customFormat="1" ht="18">
      <c r="A66" s="33">
        <v>75016061</v>
      </c>
      <c r="B66" s="34" t="s">
        <v>869</v>
      </c>
      <c r="C66" s="34" t="s">
        <v>868</v>
      </c>
      <c r="D66" s="35" t="s">
        <v>94</v>
      </c>
      <c r="E66" s="102">
        <v>9</v>
      </c>
      <c r="F66" s="118">
        <v>19</v>
      </c>
      <c r="G66" s="101">
        <f t="shared" si="3"/>
        <v>28</v>
      </c>
    </row>
    <row r="67" spans="1:7" s="6" customFormat="1" ht="18.75" thickBot="1">
      <c r="A67" s="36">
        <v>75017466</v>
      </c>
      <c r="B67" s="37" t="s">
        <v>870</v>
      </c>
      <c r="C67" s="37"/>
      <c r="D67" s="38" t="s">
        <v>871</v>
      </c>
      <c r="E67" s="103">
        <v>8</v>
      </c>
      <c r="F67" s="119"/>
      <c r="G67" s="101">
        <f t="shared" si="3"/>
        <v>8</v>
      </c>
    </row>
    <row r="68" spans="1:7" s="9" customFormat="1" ht="18.75" thickBot="1">
      <c r="A68" s="174" t="s">
        <v>888</v>
      </c>
      <c r="B68" s="175"/>
      <c r="C68" s="175"/>
      <c r="D68" s="176"/>
      <c r="E68" s="85">
        <v>2378</v>
      </c>
      <c r="F68" s="105">
        <f>F35+F42+F58</f>
        <v>1215</v>
      </c>
      <c r="G68" s="85">
        <f>G35+G42+G58</f>
        <v>3593</v>
      </c>
    </row>
    <row r="69" spans="1:7" s="10" customFormat="1" ht="16.5" thickBot="1">
      <c r="A69" s="158" t="s">
        <v>890</v>
      </c>
      <c r="B69" s="180"/>
      <c r="C69" s="180"/>
      <c r="D69" s="180"/>
      <c r="E69" s="180"/>
      <c r="F69" s="160"/>
      <c r="G69" s="161"/>
    </row>
    <row r="70" spans="1:7" s="11" customFormat="1" ht="18.75" thickBot="1">
      <c r="A70" s="177" t="s">
        <v>886</v>
      </c>
      <c r="B70" s="178"/>
      <c r="C70" s="178"/>
      <c r="D70" s="179"/>
      <c r="E70" s="107">
        <v>242</v>
      </c>
      <c r="F70" s="106">
        <f>F71+F72+F73+F74+F75+F76</f>
        <v>50</v>
      </c>
      <c r="G70" s="107">
        <f>G71+G72+G73+G74+G75+G76</f>
        <v>292</v>
      </c>
    </row>
    <row r="71" spans="1:7" s="6" customFormat="1" ht="18">
      <c r="A71" s="30">
        <v>70986339</v>
      </c>
      <c r="B71" s="21" t="s">
        <v>628</v>
      </c>
      <c r="C71" s="21" t="s">
        <v>629</v>
      </c>
      <c r="D71" s="22" t="s">
        <v>96</v>
      </c>
      <c r="E71" s="101">
        <v>17</v>
      </c>
      <c r="F71" s="117">
        <v>3</v>
      </c>
      <c r="G71" s="101">
        <f aca="true" t="shared" si="4" ref="G71:G76">E71+F71</f>
        <v>20</v>
      </c>
    </row>
    <row r="72" spans="1:7" s="6" customFormat="1" ht="18">
      <c r="A72" s="33">
        <v>70983399</v>
      </c>
      <c r="B72" s="24" t="s">
        <v>630</v>
      </c>
      <c r="C72" s="24" t="s">
        <v>631</v>
      </c>
      <c r="D72" s="25" t="s">
        <v>605</v>
      </c>
      <c r="E72" s="102">
        <v>186</v>
      </c>
      <c r="F72" s="118">
        <v>39</v>
      </c>
      <c r="G72" s="101">
        <f t="shared" si="4"/>
        <v>225</v>
      </c>
    </row>
    <row r="73" spans="1:7" s="6" customFormat="1" ht="18">
      <c r="A73" s="33">
        <v>75000903</v>
      </c>
      <c r="B73" s="24" t="s">
        <v>632</v>
      </c>
      <c r="C73" s="24" t="s">
        <v>223</v>
      </c>
      <c r="D73" s="25" t="s">
        <v>633</v>
      </c>
      <c r="E73" s="102">
        <v>1</v>
      </c>
      <c r="F73" s="118">
        <v>1</v>
      </c>
      <c r="G73" s="101">
        <f t="shared" si="4"/>
        <v>2</v>
      </c>
    </row>
    <row r="74" spans="1:7" s="6" customFormat="1" ht="18">
      <c r="A74" s="33">
        <v>70986606</v>
      </c>
      <c r="B74" s="24" t="s">
        <v>634</v>
      </c>
      <c r="C74" s="24" t="s">
        <v>635</v>
      </c>
      <c r="D74" s="25" t="s">
        <v>636</v>
      </c>
      <c r="E74" s="102">
        <v>32</v>
      </c>
      <c r="F74" s="118">
        <v>1</v>
      </c>
      <c r="G74" s="101">
        <f t="shared" si="4"/>
        <v>33</v>
      </c>
    </row>
    <row r="75" spans="1:7" s="6" customFormat="1" ht="18">
      <c r="A75" s="33">
        <v>70945241</v>
      </c>
      <c r="B75" s="24" t="s">
        <v>639</v>
      </c>
      <c r="C75" s="24" t="s">
        <v>223</v>
      </c>
      <c r="D75" s="25" t="s">
        <v>640</v>
      </c>
      <c r="E75" s="102">
        <v>3</v>
      </c>
      <c r="F75" s="118">
        <v>3</v>
      </c>
      <c r="G75" s="101">
        <f t="shared" si="4"/>
        <v>6</v>
      </c>
    </row>
    <row r="76" spans="1:7" s="6" customFormat="1" ht="18.75" thickBot="1">
      <c r="A76" s="36">
        <v>75000075</v>
      </c>
      <c r="B76" s="27" t="s">
        <v>637</v>
      </c>
      <c r="C76" s="27" t="s">
        <v>223</v>
      </c>
      <c r="D76" s="28" t="s">
        <v>638</v>
      </c>
      <c r="E76" s="103">
        <v>3</v>
      </c>
      <c r="F76" s="119">
        <v>3</v>
      </c>
      <c r="G76" s="101">
        <f t="shared" si="4"/>
        <v>6</v>
      </c>
    </row>
    <row r="77" spans="1:7" s="9" customFormat="1" ht="18.75" thickBot="1">
      <c r="A77" s="155" t="s">
        <v>887</v>
      </c>
      <c r="B77" s="156"/>
      <c r="C77" s="156"/>
      <c r="D77" s="157"/>
      <c r="E77" s="84">
        <v>393</v>
      </c>
      <c r="F77" s="98">
        <f>F78+F79+F80+F81</f>
        <v>107</v>
      </c>
      <c r="G77" s="84">
        <f>G78+G79+G80+G81</f>
        <v>500</v>
      </c>
    </row>
    <row r="78" spans="1:7" s="6" customFormat="1" ht="18">
      <c r="A78" s="30">
        <v>70504547</v>
      </c>
      <c r="B78" s="20" t="s">
        <v>646</v>
      </c>
      <c r="C78" s="21" t="s">
        <v>645</v>
      </c>
      <c r="D78" s="22" t="s">
        <v>605</v>
      </c>
      <c r="E78" s="101">
        <v>110</v>
      </c>
      <c r="F78" s="117">
        <v>37</v>
      </c>
      <c r="G78" s="101">
        <f>E78+F78</f>
        <v>147</v>
      </c>
    </row>
    <row r="79" spans="1:7" s="6" customFormat="1" ht="18">
      <c r="A79" s="33">
        <v>70504539</v>
      </c>
      <c r="B79" s="29" t="s">
        <v>644</v>
      </c>
      <c r="C79" s="24" t="s">
        <v>643</v>
      </c>
      <c r="D79" s="25" t="s">
        <v>605</v>
      </c>
      <c r="E79" s="102">
        <v>263</v>
      </c>
      <c r="F79" s="118">
        <v>44</v>
      </c>
      <c r="G79" s="101">
        <f>E79+F79</f>
        <v>307</v>
      </c>
    </row>
    <row r="80" spans="1:7" s="6" customFormat="1" ht="18">
      <c r="A80" s="33">
        <v>70659249</v>
      </c>
      <c r="B80" s="24" t="s">
        <v>647</v>
      </c>
      <c r="C80" s="24" t="s">
        <v>223</v>
      </c>
      <c r="D80" s="25" t="s">
        <v>648</v>
      </c>
      <c r="E80" s="102">
        <v>11</v>
      </c>
      <c r="F80" s="118">
        <v>11</v>
      </c>
      <c r="G80" s="101">
        <f>E80+F80</f>
        <v>22</v>
      </c>
    </row>
    <row r="81" spans="1:7" s="6" customFormat="1" ht="18.75" thickBot="1">
      <c r="A81" s="36">
        <v>75001047</v>
      </c>
      <c r="B81" s="27" t="s">
        <v>649</v>
      </c>
      <c r="C81" s="27" t="s">
        <v>223</v>
      </c>
      <c r="D81" s="28" t="s">
        <v>650</v>
      </c>
      <c r="E81" s="103">
        <v>9</v>
      </c>
      <c r="F81" s="119">
        <v>15</v>
      </c>
      <c r="G81" s="101">
        <f>E81+F81</f>
        <v>24</v>
      </c>
    </row>
    <row r="82" spans="1:7" s="9" customFormat="1" ht="18.75" thickBot="1">
      <c r="A82" s="155" t="s">
        <v>910</v>
      </c>
      <c r="B82" s="156"/>
      <c r="C82" s="156"/>
      <c r="D82" s="157"/>
      <c r="E82" s="84">
        <v>11</v>
      </c>
      <c r="F82" s="98">
        <f>F83+F84</f>
        <v>20</v>
      </c>
      <c r="G82" s="84">
        <f>G83+G84</f>
        <v>31</v>
      </c>
    </row>
    <row r="83" spans="1:7" s="6" customFormat="1" ht="18">
      <c r="A83" s="30">
        <v>70983801</v>
      </c>
      <c r="B83" s="21" t="s">
        <v>642</v>
      </c>
      <c r="C83" s="21" t="s">
        <v>641</v>
      </c>
      <c r="D83" s="22" t="s">
        <v>96</v>
      </c>
      <c r="E83" s="101">
        <v>4</v>
      </c>
      <c r="F83" s="117">
        <v>8</v>
      </c>
      <c r="G83" s="101">
        <f>E83+F83</f>
        <v>12</v>
      </c>
    </row>
    <row r="84" spans="1:7" s="6" customFormat="1" ht="18.75" thickBot="1">
      <c r="A84" s="36">
        <v>70659044</v>
      </c>
      <c r="B84" s="41" t="s">
        <v>652</v>
      </c>
      <c r="C84" s="27" t="s">
        <v>651</v>
      </c>
      <c r="D84" s="28" t="s">
        <v>96</v>
      </c>
      <c r="E84" s="103">
        <v>7</v>
      </c>
      <c r="F84" s="119">
        <v>12</v>
      </c>
      <c r="G84" s="101">
        <f>E84+F84</f>
        <v>19</v>
      </c>
    </row>
    <row r="85" spans="1:7" s="9" customFormat="1" ht="18.75" thickBot="1">
      <c r="A85" s="155" t="s">
        <v>891</v>
      </c>
      <c r="B85" s="156"/>
      <c r="C85" s="156"/>
      <c r="D85" s="157"/>
      <c r="E85" s="84">
        <v>12</v>
      </c>
      <c r="F85" s="98">
        <f>F86</f>
        <v>7</v>
      </c>
      <c r="G85" s="84">
        <f>G86</f>
        <v>19</v>
      </c>
    </row>
    <row r="86" spans="1:7" s="6" customFormat="1" ht="18.75" thickBot="1">
      <c r="A86" s="42">
        <v>62540114</v>
      </c>
      <c r="B86" s="43" t="s">
        <v>653</v>
      </c>
      <c r="C86" s="43" t="s">
        <v>654</v>
      </c>
      <c r="D86" s="44" t="s">
        <v>605</v>
      </c>
      <c r="E86" s="108">
        <v>12</v>
      </c>
      <c r="F86" s="120">
        <v>7</v>
      </c>
      <c r="G86" s="101">
        <f>E86+F86</f>
        <v>19</v>
      </c>
    </row>
    <row r="87" spans="1:7" s="9" customFormat="1" ht="18.75" thickBot="1">
      <c r="A87" s="174" t="s">
        <v>888</v>
      </c>
      <c r="B87" s="175"/>
      <c r="C87" s="175"/>
      <c r="D87" s="176"/>
      <c r="E87" s="85">
        <v>658</v>
      </c>
      <c r="F87" s="105">
        <f>F70+F77+F82+F85</f>
        <v>184</v>
      </c>
      <c r="G87" s="85">
        <f>G70+G77+G82+G85</f>
        <v>842</v>
      </c>
    </row>
    <row r="88" spans="1:7" s="10" customFormat="1" ht="16.5" thickBot="1">
      <c r="A88" s="158" t="s">
        <v>892</v>
      </c>
      <c r="B88" s="180"/>
      <c r="C88" s="180"/>
      <c r="D88" s="180"/>
      <c r="E88" s="180"/>
      <c r="F88" s="160"/>
      <c r="G88" s="161"/>
    </row>
    <row r="89" spans="1:7" s="9" customFormat="1" ht="18.75" thickBot="1">
      <c r="A89" s="177" t="s">
        <v>886</v>
      </c>
      <c r="B89" s="178"/>
      <c r="C89" s="178"/>
      <c r="D89" s="179"/>
      <c r="E89" s="84">
        <v>179</v>
      </c>
      <c r="F89" s="104">
        <f>F90+F91+F92+F93</f>
        <v>0</v>
      </c>
      <c r="G89" s="84">
        <f>G90+G91+G92+G93</f>
        <v>179</v>
      </c>
    </row>
    <row r="90" spans="1:7" s="6" customFormat="1" ht="18">
      <c r="A90" s="30">
        <v>70156701</v>
      </c>
      <c r="B90" s="20" t="s">
        <v>876</v>
      </c>
      <c r="C90" s="20" t="s">
        <v>877</v>
      </c>
      <c r="D90" s="45" t="s">
        <v>875</v>
      </c>
      <c r="E90" s="101">
        <v>145</v>
      </c>
      <c r="F90" s="117"/>
      <c r="G90" s="101">
        <f>E90+F90</f>
        <v>145</v>
      </c>
    </row>
    <row r="91" spans="1:7" s="6" customFormat="1" ht="18">
      <c r="A91" s="33">
        <v>71004068</v>
      </c>
      <c r="B91" s="29" t="s">
        <v>878</v>
      </c>
      <c r="C91" s="29" t="s">
        <v>879</v>
      </c>
      <c r="D91" s="39" t="s">
        <v>880</v>
      </c>
      <c r="E91" s="102">
        <v>11</v>
      </c>
      <c r="F91" s="118"/>
      <c r="G91" s="101">
        <f>E91+F91</f>
        <v>11</v>
      </c>
    </row>
    <row r="92" spans="1:7" s="6" customFormat="1" ht="18">
      <c r="A92" s="33">
        <v>75016826</v>
      </c>
      <c r="B92" s="29" t="s">
        <v>911</v>
      </c>
      <c r="C92" s="29" t="s">
        <v>912</v>
      </c>
      <c r="D92" s="39" t="s">
        <v>97</v>
      </c>
      <c r="E92" s="102">
        <v>0</v>
      </c>
      <c r="F92" s="118"/>
      <c r="G92" s="101">
        <f>E92+F92</f>
        <v>0</v>
      </c>
    </row>
    <row r="93" spans="1:7" s="6" customFormat="1" ht="18.75" thickBot="1">
      <c r="A93" s="36">
        <v>70991863</v>
      </c>
      <c r="B93" s="41" t="s">
        <v>881</v>
      </c>
      <c r="C93" s="41" t="s">
        <v>882</v>
      </c>
      <c r="D93" s="46" t="s">
        <v>97</v>
      </c>
      <c r="E93" s="103">
        <v>23</v>
      </c>
      <c r="F93" s="119"/>
      <c r="G93" s="101">
        <f>E93+F93</f>
        <v>23</v>
      </c>
    </row>
    <row r="94" spans="1:7" s="9" customFormat="1" ht="18.75" thickBot="1">
      <c r="A94" s="155" t="s">
        <v>887</v>
      </c>
      <c r="B94" s="156"/>
      <c r="C94" s="156"/>
      <c r="D94" s="157"/>
      <c r="E94" s="84">
        <v>535</v>
      </c>
      <c r="F94" s="98">
        <f>F95+F96+F97+F98+F99+F100</f>
        <v>23</v>
      </c>
      <c r="G94" s="84">
        <f>G95+G96+G97+G98+G99+G100</f>
        <v>558</v>
      </c>
    </row>
    <row r="95" spans="1:7" s="6" customFormat="1" ht="18">
      <c r="A95" s="30">
        <v>71001735</v>
      </c>
      <c r="B95" s="20" t="s">
        <v>921</v>
      </c>
      <c r="C95" s="20"/>
      <c r="D95" s="45" t="s">
        <v>920</v>
      </c>
      <c r="E95" s="101">
        <v>132</v>
      </c>
      <c r="F95" s="117"/>
      <c r="G95" s="101">
        <f aca="true" t="shared" si="5" ref="G95:G100">E95+F95</f>
        <v>132</v>
      </c>
    </row>
    <row r="96" spans="1:7" s="6" customFormat="1" ht="18">
      <c r="A96" s="33">
        <v>70985561</v>
      </c>
      <c r="B96" s="29" t="s">
        <v>932</v>
      </c>
      <c r="C96" s="29" t="s">
        <v>930</v>
      </c>
      <c r="D96" s="39" t="s">
        <v>931</v>
      </c>
      <c r="E96" s="102">
        <v>111</v>
      </c>
      <c r="F96" s="118"/>
      <c r="G96" s="101">
        <f t="shared" si="5"/>
        <v>111</v>
      </c>
    </row>
    <row r="97" spans="1:7" s="6" customFormat="1" ht="18">
      <c r="A97" s="33">
        <v>70909709</v>
      </c>
      <c r="B97" s="29" t="s">
        <v>935</v>
      </c>
      <c r="C97" s="29" t="s">
        <v>933</v>
      </c>
      <c r="D97" s="39" t="s">
        <v>934</v>
      </c>
      <c r="E97" s="102">
        <v>84</v>
      </c>
      <c r="F97" s="118">
        <v>23</v>
      </c>
      <c r="G97" s="101">
        <f t="shared" si="5"/>
        <v>107</v>
      </c>
    </row>
    <row r="98" spans="1:7" s="6" customFormat="1" ht="18">
      <c r="A98" s="33">
        <v>70946299</v>
      </c>
      <c r="B98" s="29" t="s">
        <v>913</v>
      </c>
      <c r="C98" s="29" t="s">
        <v>914</v>
      </c>
      <c r="D98" s="39" t="s">
        <v>875</v>
      </c>
      <c r="E98" s="102">
        <v>126</v>
      </c>
      <c r="F98" s="118"/>
      <c r="G98" s="101">
        <f t="shared" si="5"/>
        <v>126</v>
      </c>
    </row>
    <row r="99" spans="1:7" s="6" customFormat="1" ht="18">
      <c r="A99" s="33">
        <v>70946281</v>
      </c>
      <c r="B99" s="29" t="s">
        <v>913</v>
      </c>
      <c r="C99" s="29" t="s">
        <v>915</v>
      </c>
      <c r="D99" s="39" t="s">
        <v>875</v>
      </c>
      <c r="E99" s="102">
        <v>59</v>
      </c>
      <c r="F99" s="118"/>
      <c r="G99" s="101">
        <f t="shared" si="5"/>
        <v>59</v>
      </c>
    </row>
    <row r="100" spans="1:7" s="6" customFormat="1" ht="18.75" thickBot="1">
      <c r="A100" s="36">
        <v>71004025</v>
      </c>
      <c r="B100" s="41" t="s">
        <v>916</v>
      </c>
      <c r="C100" s="41" t="s">
        <v>977</v>
      </c>
      <c r="D100" s="46" t="s">
        <v>880</v>
      </c>
      <c r="E100" s="103">
        <v>23</v>
      </c>
      <c r="F100" s="119"/>
      <c r="G100" s="101">
        <f t="shared" si="5"/>
        <v>23</v>
      </c>
    </row>
    <row r="101" spans="1:7" s="9" customFormat="1" ht="18.75" thickBot="1">
      <c r="A101" s="155" t="s">
        <v>910</v>
      </c>
      <c r="B101" s="156"/>
      <c r="C101" s="156"/>
      <c r="D101" s="157"/>
      <c r="E101" s="84">
        <v>120</v>
      </c>
      <c r="F101" s="98">
        <f>F102+F103+F104+F105+F106</f>
        <v>32</v>
      </c>
      <c r="G101" s="84">
        <f>G102+G103+G104+G105+G106</f>
        <v>152</v>
      </c>
    </row>
    <row r="102" spans="1:7" s="6" customFormat="1" ht="18">
      <c r="A102" s="47">
        <v>75017041</v>
      </c>
      <c r="B102" s="48" t="s">
        <v>917</v>
      </c>
      <c r="C102" s="48" t="s">
        <v>918</v>
      </c>
      <c r="D102" s="49" t="s">
        <v>919</v>
      </c>
      <c r="E102" s="109">
        <v>40</v>
      </c>
      <c r="F102" s="117"/>
      <c r="G102" s="101">
        <f>E102+F102</f>
        <v>40</v>
      </c>
    </row>
    <row r="103" spans="1:7" s="6" customFormat="1" ht="30.75">
      <c r="A103" s="33">
        <v>75017661</v>
      </c>
      <c r="B103" s="29" t="s">
        <v>922</v>
      </c>
      <c r="C103" s="29"/>
      <c r="D103" s="39" t="s">
        <v>923</v>
      </c>
      <c r="E103" s="102">
        <v>50</v>
      </c>
      <c r="F103" s="118"/>
      <c r="G103" s="101">
        <f>E103+F103</f>
        <v>50</v>
      </c>
    </row>
    <row r="104" spans="1:7" s="6" customFormat="1" ht="18">
      <c r="A104" s="33">
        <v>70997845</v>
      </c>
      <c r="B104" s="29" t="s">
        <v>925</v>
      </c>
      <c r="C104" s="29"/>
      <c r="D104" s="39" t="s">
        <v>924</v>
      </c>
      <c r="E104" s="102">
        <v>12</v>
      </c>
      <c r="F104" s="118"/>
      <c r="G104" s="101">
        <f>E104+F104</f>
        <v>12</v>
      </c>
    </row>
    <row r="105" spans="1:7" s="6" customFormat="1" ht="18">
      <c r="A105" s="33">
        <v>75015072</v>
      </c>
      <c r="B105" s="29" t="s">
        <v>927</v>
      </c>
      <c r="C105" s="29"/>
      <c r="D105" s="39" t="s">
        <v>926</v>
      </c>
      <c r="E105" s="102">
        <v>9</v>
      </c>
      <c r="F105" s="118"/>
      <c r="G105" s="101">
        <f>E105+F105</f>
        <v>9</v>
      </c>
    </row>
    <row r="106" spans="1:7" s="6" customFormat="1" ht="18.75" thickBot="1">
      <c r="A106" s="36">
        <v>70985961</v>
      </c>
      <c r="B106" s="41" t="s">
        <v>929</v>
      </c>
      <c r="C106" s="41"/>
      <c r="D106" s="46" t="s">
        <v>928</v>
      </c>
      <c r="E106" s="103">
        <v>9</v>
      </c>
      <c r="F106" s="119">
        <v>32</v>
      </c>
      <c r="G106" s="101">
        <f>E106+F106</f>
        <v>41</v>
      </c>
    </row>
    <row r="107" spans="1:7" s="9" customFormat="1" ht="18.75" thickBot="1">
      <c r="A107" s="155" t="s">
        <v>893</v>
      </c>
      <c r="B107" s="181"/>
      <c r="C107" s="181"/>
      <c r="D107" s="182"/>
      <c r="E107" s="84">
        <v>55</v>
      </c>
      <c r="F107" s="98">
        <f>F108</f>
        <v>0</v>
      </c>
      <c r="G107" s="84">
        <f>G108</f>
        <v>55</v>
      </c>
    </row>
    <row r="108" spans="1:7" s="6" customFormat="1" ht="18.75" thickBot="1">
      <c r="A108" s="94">
        <v>70156719</v>
      </c>
      <c r="B108" s="43" t="s">
        <v>1098</v>
      </c>
      <c r="C108" s="43" t="s">
        <v>954</v>
      </c>
      <c r="D108" s="44" t="s">
        <v>875</v>
      </c>
      <c r="E108" s="108">
        <v>55</v>
      </c>
      <c r="F108" s="120"/>
      <c r="G108" s="101">
        <f>E108+F108</f>
        <v>55</v>
      </c>
    </row>
    <row r="109" spans="1:7" s="9" customFormat="1" ht="18.75" thickBot="1">
      <c r="A109" s="155" t="s">
        <v>891</v>
      </c>
      <c r="B109" s="156"/>
      <c r="C109" s="156"/>
      <c r="D109" s="157"/>
      <c r="E109" s="84">
        <v>31</v>
      </c>
      <c r="F109" s="98">
        <f>F110</f>
        <v>0</v>
      </c>
      <c r="G109" s="84">
        <f>G110</f>
        <v>31</v>
      </c>
    </row>
    <row r="110" spans="1:7" s="6" customFormat="1" ht="30.75" customHeight="1" thickBot="1">
      <c r="A110" s="50">
        <v>71198971</v>
      </c>
      <c r="B110" s="51" t="s">
        <v>1062</v>
      </c>
      <c r="C110" s="52" t="s">
        <v>936</v>
      </c>
      <c r="D110" s="53" t="s">
        <v>875</v>
      </c>
      <c r="E110" s="110">
        <v>31</v>
      </c>
      <c r="F110" s="120"/>
      <c r="G110" s="101">
        <f>E110+F110</f>
        <v>31</v>
      </c>
    </row>
    <row r="111" spans="1:7" s="9" customFormat="1" ht="18.75" thickBot="1">
      <c r="A111" s="174" t="s">
        <v>888</v>
      </c>
      <c r="B111" s="175"/>
      <c r="C111" s="175"/>
      <c r="D111" s="176"/>
      <c r="E111" s="85">
        <v>920</v>
      </c>
      <c r="F111" s="105">
        <f>F109+F107+F101+F94+F89</f>
        <v>55</v>
      </c>
      <c r="G111" s="85">
        <f>G109+G107+G101+G94+G89</f>
        <v>975</v>
      </c>
    </row>
    <row r="112" spans="1:7" s="10" customFormat="1" ht="16.5" thickBot="1">
      <c r="A112" s="158" t="s">
        <v>894</v>
      </c>
      <c r="B112" s="180"/>
      <c r="C112" s="180"/>
      <c r="D112" s="180"/>
      <c r="E112" s="180"/>
      <c r="F112" s="160"/>
      <c r="G112" s="161"/>
    </row>
    <row r="113" spans="1:7" s="9" customFormat="1" ht="18.75" thickBot="1">
      <c r="A113" s="177" t="s">
        <v>886</v>
      </c>
      <c r="B113" s="178"/>
      <c r="C113" s="178"/>
      <c r="D113" s="179"/>
      <c r="E113" s="84">
        <v>1113</v>
      </c>
      <c r="F113" s="104">
        <f>F114+F115+F116+F117+F118+F119+F120+F121+F122+F123+F124+F125</f>
        <v>0</v>
      </c>
      <c r="G113" s="84">
        <f>G114+G115+G116+G117+G118+G119+G120+G121+G122+G123+G124+G125</f>
        <v>1113</v>
      </c>
    </row>
    <row r="114" spans="1:7" s="6" customFormat="1" ht="18">
      <c r="A114" s="54" t="s">
        <v>309</v>
      </c>
      <c r="B114" s="20" t="s">
        <v>531</v>
      </c>
      <c r="C114" s="21" t="s">
        <v>236</v>
      </c>
      <c r="D114" s="22" t="s">
        <v>226</v>
      </c>
      <c r="E114" s="101">
        <v>455</v>
      </c>
      <c r="F114" s="117"/>
      <c r="G114" s="101">
        <f aca="true" t="shared" si="6" ref="G114:G125">E114+F114</f>
        <v>455</v>
      </c>
    </row>
    <row r="115" spans="1:7" s="6" customFormat="1" ht="18">
      <c r="A115" s="55" t="s">
        <v>310</v>
      </c>
      <c r="B115" s="24" t="s">
        <v>555</v>
      </c>
      <c r="C115" s="24" t="s">
        <v>227</v>
      </c>
      <c r="D115" s="25" t="s">
        <v>148</v>
      </c>
      <c r="E115" s="102">
        <v>3</v>
      </c>
      <c r="F115" s="118"/>
      <c r="G115" s="101">
        <f t="shared" si="6"/>
        <v>3</v>
      </c>
    </row>
    <row r="116" spans="1:7" s="6" customFormat="1" ht="18">
      <c r="A116" s="55" t="s">
        <v>306</v>
      </c>
      <c r="B116" s="24" t="s">
        <v>552</v>
      </c>
      <c r="C116" s="24" t="s">
        <v>223</v>
      </c>
      <c r="D116" s="25" t="s">
        <v>224</v>
      </c>
      <c r="E116" s="102">
        <v>4</v>
      </c>
      <c r="F116" s="118"/>
      <c r="G116" s="101">
        <f t="shared" si="6"/>
        <v>4</v>
      </c>
    </row>
    <row r="117" spans="1:7" s="6" customFormat="1" ht="18">
      <c r="A117" s="55" t="s">
        <v>307</v>
      </c>
      <c r="B117" s="24" t="s">
        <v>553</v>
      </c>
      <c r="C117" s="24" t="s">
        <v>223</v>
      </c>
      <c r="D117" s="25" t="s">
        <v>225</v>
      </c>
      <c r="E117" s="102">
        <v>1</v>
      </c>
      <c r="F117" s="118"/>
      <c r="G117" s="101">
        <f t="shared" si="6"/>
        <v>1</v>
      </c>
    </row>
    <row r="118" spans="1:7" s="6" customFormat="1" ht="18">
      <c r="A118" s="55" t="s">
        <v>308</v>
      </c>
      <c r="B118" s="24" t="s">
        <v>530</v>
      </c>
      <c r="C118" s="24" t="s">
        <v>565</v>
      </c>
      <c r="D118" s="25" t="s">
        <v>226</v>
      </c>
      <c r="E118" s="102">
        <v>589</v>
      </c>
      <c r="F118" s="118"/>
      <c r="G118" s="101">
        <f t="shared" si="6"/>
        <v>589</v>
      </c>
    </row>
    <row r="119" spans="1:7" s="6" customFormat="1" ht="18">
      <c r="A119" s="55" t="s">
        <v>311</v>
      </c>
      <c r="B119" s="24" t="s">
        <v>558</v>
      </c>
      <c r="C119" s="24" t="s">
        <v>229</v>
      </c>
      <c r="D119" s="25" t="s">
        <v>222</v>
      </c>
      <c r="E119" s="102">
        <v>12</v>
      </c>
      <c r="F119" s="118"/>
      <c r="G119" s="101">
        <f t="shared" si="6"/>
        <v>12</v>
      </c>
    </row>
    <row r="120" spans="1:7" s="6" customFormat="1" ht="18">
      <c r="A120" s="55" t="s">
        <v>312</v>
      </c>
      <c r="B120" s="24" t="s">
        <v>557</v>
      </c>
      <c r="C120" s="24" t="s">
        <v>235</v>
      </c>
      <c r="D120" s="25" t="s">
        <v>147</v>
      </c>
      <c r="E120" s="102">
        <v>3</v>
      </c>
      <c r="F120" s="118"/>
      <c r="G120" s="101">
        <f t="shared" si="6"/>
        <v>3</v>
      </c>
    </row>
    <row r="121" spans="1:7" s="6" customFormat="1" ht="18">
      <c r="A121" s="55" t="s">
        <v>313</v>
      </c>
      <c r="B121" s="24" t="s">
        <v>562</v>
      </c>
      <c r="C121" s="24" t="s">
        <v>223</v>
      </c>
      <c r="D121" s="25" t="s">
        <v>230</v>
      </c>
      <c r="E121" s="102">
        <v>1</v>
      </c>
      <c r="F121" s="118"/>
      <c r="G121" s="101">
        <f t="shared" si="6"/>
        <v>1</v>
      </c>
    </row>
    <row r="122" spans="1:7" s="6" customFormat="1" ht="18">
      <c r="A122" s="55" t="s">
        <v>314</v>
      </c>
      <c r="B122" s="29" t="s">
        <v>413</v>
      </c>
      <c r="C122" s="24" t="s">
        <v>231</v>
      </c>
      <c r="D122" s="25" t="s">
        <v>232</v>
      </c>
      <c r="E122" s="102">
        <v>35</v>
      </c>
      <c r="F122" s="118"/>
      <c r="G122" s="101">
        <f t="shared" si="6"/>
        <v>35</v>
      </c>
    </row>
    <row r="123" spans="1:7" s="6" customFormat="1" ht="18">
      <c r="A123" s="55" t="s">
        <v>315</v>
      </c>
      <c r="B123" s="24" t="s">
        <v>491</v>
      </c>
      <c r="C123" s="24" t="s">
        <v>223</v>
      </c>
      <c r="D123" s="25" t="s">
        <v>233</v>
      </c>
      <c r="E123" s="102">
        <v>4</v>
      </c>
      <c r="F123" s="118"/>
      <c r="G123" s="101">
        <f t="shared" si="6"/>
        <v>4</v>
      </c>
    </row>
    <row r="124" spans="1:7" s="6" customFormat="1" ht="18">
      <c r="A124" s="55" t="s">
        <v>316</v>
      </c>
      <c r="B124" s="24" t="s">
        <v>559</v>
      </c>
      <c r="C124" s="24" t="s">
        <v>234</v>
      </c>
      <c r="D124" s="25" t="s">
        <v>146</v>
      </c>
      <c r="E124" s="102">
        <v>3</v>
      </c>
      <c r="F124" s="118"/>
      <c r="G124" s="101">
        <f t="shared" si="6"/>
        <v>3</v>
      </c>
    </row>
    <row r="125" spans="1:7" s="6" customFormat="1" ht="18.75" thickBot="1">
      <c r="A125" s="56" t="s">
        <v>317</v>
      </c>
      <c r="B125" s="27" t="s">
        <v>563</v>
      </c>
      <c r="C125" s="27" t="s">
        <v>228</v>
      </c>
      <c r="D125" s="28" t="s">
        <v>98</v>
      </c>
      <c r="E125" s="103">
        <v>3</v>
      </c>
      <c r="F125" s="119"/>
      <c r="G125" s="101">
        <f t="shared" si="6"/>
        <v>3</v>
      </c>
    </row>
    <row r="126" spans="1:7" s="9" customFormat="1" ht="18.75" thickBot="1">
      <c r="A126" s="155" t="s">
        <v>887</v>
      </c>
      <c r="B126" s="156"/>
      <c r="C126" s="156"/>
      <c r="D126" s="157"/>
      <c r="E126" s="84">
        <v>1865</v>
      </c>
      <c r="F126" s="98">
        <f>F127+F128+F129+F130+F131+F132+F133+F134+F135+F136+F137+F138+F139+F140+F141+F142+F143+F144+F145+F146+F147+F148+F149+F150</f>
        <v>199</v>
      </c>
      <c r="G126" s="84">
        <f>G127+G128+G129+G130+G131+G132+G133+G134+G135+G136+G137+G138+G139+G140+G141+G142+G143+G144+G145+G146+G147+G148+G149+G150</f>
        <v>2064</v>
      </c>
    </row>
    <row r="127" spans="1:7" s="6" customFormat="1" ht="18.75" thickBot="1">
      <c r="A127" s="151" t="s">
        <v>347</v>
      </c>
      <c r="B127" s="52" t="s">
        <v>414</v>
      </c>
      <c r="C127" s="51" t="s">
        <v>239</v>
      </c>
      <c r="D127" s="152" t="s">
        <v>240</v>
      </c>
      <c r="E127" s="110">
        <v>36</v>
      </c>
      <c r="F127" s="153"/>
      <c r="G127" s="110">
        <f aca="true" t="shared" si="7" ref="G127:G150">E127+F127</f>
        <v>36</v>
      </c>
    </row>
    <row r="128" spans="1:7" s="6" customFormat="1" ht="18">
      <c r="A128" s="54" t="s">
        <v>348</v>
      </c>
      <c r="B128" s="20" t="s">
        <v>412</v>
      </c>
      <c r="C128" s="21" t="s">
        <v>241</v>
      </c>
      <c r="D128" s="22" t="s">
        <v>242</v>
      </c>
      <c r="E128" s="101">
        <v>69</v>
      </c>
      <c r="F128" s="117"/>
      <c r="G128" s="101">
        <f t="shared" si="7"/>
        <v>69</v>
      </c>
    </row>
    <row r="129" spans="1:7" s="6" customFormat="1" ht="18">
      <c r="A129" s="55" t="s">
        <v>350</v>
      </c>
      <c r="B129" s="29" t="s">
        <v>495</v>
      </c>
      <c r="C129" s="24" t="s">
        <v>223</v>
      </c>
      <c r="D129" s="25" t="s">
        <v>244</v>
      </c>
      <c r="E129" s="102">
        <v>277</v>
      </c>
      <c r="F129" s="118">
        <v>63</v>
      </c>
      <c r="G129" s="101">
        <f t="shared" si="7"/>
        <v>340</v>
      </c>
    </row>
    <row r="130" spans="1:7" s="6" customFormat="1" ht="30.75">
      <c r="A130" s="55" t="s">
        <v>328</v>
      </c>
      <c r="B130" s="29" t="s">
        <v>422</v>
      </c>
      <c r="C130" s="24" t="s">
        <v>223</v>
      </c>
      <c r="D130" s="25" t="s">
        <v>564</v>
      </c>
      <c r="E130" s="102">
        <v>65</v>
      </c>
      <c r="F130" s="118"/>
      <c r="G130" s="101">
        <f t="shared" si="7"/>
        <v>65</v>
      </c>
    </row>
    <row r="131" spans="1:7" s="6" customFormat="1" ht="18">
      <c r="A131" s="55" t="s">
        <v>329</v>
      </c>
      <c r="B131" s="29" t="s">
        <v>587</v>
      </c>
      <c r="C131" s="24" t="s">
        <v>223</v>
      </c>
      <c r="D131" s="25" t="s">
        <v>268</v>
      </c>
      <c r="E131" s="102">
        <v>48</v>
      </c>
      <c r="F131" s="118">
        <v>9</v>
      </c>
      <c r="G131" s="101">
        <f t="shared" si="7"/>
        <v>57</v>
      </c>
    </row>
    <row r="132" spans="1:7" s="6" customFormat="1" ht="30.75">
      <c r="A132" s="55">
        <v>75023024</v>
      </c>
      <c r="B132" s="29" t="s">
        <v>588</v>
      </c>
      <c r="C132" s="24" t="s">
        <v>255</v>
      </c>
      <c r="D132" s="25" t="s">
        <v>256</v>
      </c>
      <c r="E132" s="102">
        <v>64</v>
      </c>
      <c r="F132" s="118"/>
      <c r="G132" s="101">
        <f t="shared" si="7"/>
        <v>64</v>
      </c>
    </row>
    <row r="133" spans="1:7" s="6" customFormat="1" ht="18">
      <c r="A133" s="55" t="s">
        <v>334</v>
      </c>
      <c r="B133" s="29" t="s">
        <v>494</v>
      </c>
      <c r="C133" s="24" t="s">
        <v>223</v>
      </c>
      <c r="D133" s="25" t="s">
        <v>257</v>
      </c>
      <c r="E133" s="102">
        <v>12</v>
      </c>
      <c r="F133" s="118">
        <v>29</v>
      </c>
      <c r="G133" s="101">
        <f t="shared" si="7"/>
        <v>41</v>
      </c>
    </row>
    <row r="134" spans="1:7" s="6" customFormat="1" ht="18">
      <c r="A134" s="54" t="s">
        <v>336</v>
      </c>
      <c r="B134" s="20" t="s">
        <v>590</v>
      </c>
      <c r="C134" s="21" t="s">
        <v>223</v>
      </c>
      <c r="D134" s="22" t="s">
        <v>258</v>
      </c>
      <c r="E134" s="101">
        <v>13</v>
      </c>
      <c r="F134" s="118"/>
      <c r="G134" s="101">
        <f t="shared" si="7"/>
        <v>13</v>
      </c>
    </row>
    <row r="135" spans="1:7" s="6" customFormat="1" ht="18">
      <c r="A135" s="55" t="s">
        <v>339</v>
      </c>
      <c r="B135" s="29" t="s">
        <v>418</v>
      </c>
      <c r="C135" s="24" t="s">
        <v>223</v>
      </c>
      <c r="D135" s="25" t="s">
        <v>265</v>
      </c>
      <c r="E135" s="102">
        <v>15</v>
      </c>
      <c r="F135" s="118"/>
      <c r="G135" s="101">
        <f t="shared" si="7"/>
        <v>15</v>
      </c>
    </row>
    <row r="136" spans="1:7" s="6" customFormat="1" ht="30.75">
      <c r="A136" s="55" t="s">
        <v>342</v>
      </c>
      <c r="B136" s="29" t="s">
        <v>408</v>
      </c>
      <c r="C136" s="24"/>
      <c r="D136" s="25" t="s">
        <v>267</v>
      </c>
      <c r="E136" s="102">
        <v>9</v>
      </c>
      <c r="F136" s="118"/>
      <c r="G136" s="101">
        <f t="shared" si="7"/>
        <v>9</v>
      </c>
    </row>
    <row r="137" spans="1:7" s="6" customFormat="1" ht="18">
      <c r="A137" s="55">
        <v>71001433</v>
      </c>
      <c r="B137" s="29" t="s">
        <v>785</v>
      </c>
      <c r="C137" s="24" t="s">
        <v>223</v>
      </c>
      <c r="D137" s="25" t="s">
        <v>273</v>
      </c>
      <c r="E137" s="102">
        <v>39</v>
      </c>
      <c r="F137" s="118"/>
      <c r="G137" s="101">
        <f t="shared" si="7"/>
        <v>39</v>
      </c>
    </row>
    <row r="138" spans="1:7" s="6" customFormat="1" ht="18">
      <c r="A138" s="55" t="s">
        <v>318</v>
      </c>
      <c r="B138" s="29" t="s">
        <v>581</v>
      </c>
      <c r="C138" s="24" t="s">
        <v>251</v>
      </c>
      <c r="D138" s="25" t="s">
        <v>226</v>
      </c>
      <c r="E138" s="102">
        <v>319</v>
      </c>
      <c r="F138" s="118"/>
      <c r="G138" s="101">
        <f t="shared" si="7"/>
        <v>319</v>
      </c>
    </row>
    <row r="139" spans="1:7" s="6" customFormat="1" ht="18">
      <c r="A139" s="55" t="s">
        <v>319</v>
      </c>
      <c r="B139" s="29" t="s">
        <v>585</v>
      </c>
      <c r="C139" s="24" t="s">
        <v>252</v>
      </c>
      <c r="D139" s="25" t="s">
        <v>226</v>
      </c>
      <c r="E139" s="102">
        <v>87</v>
      </c>
      <c r="F139" s="118"/>
      <c r="G139" s="101">
        <f t="shared" si="7"/>
        <v>87</v>
      </c>
    </row>
    <row r="140" spans="1:7" s="6" customFormat="1" ht="18">
      <c r="A140" s="55" t="s">
        <v>320</v>
      </c>
      <c r="B140" s="24" t="s">
        <v>524</v>
      </c>
      <c r="C140" s="24" t="s">
        <v>247</v>
      </c>
      <c r="D140" s="25" t="s">
        <v>226</v>
      </c>
      <c r="E140" s="102">
        <v>95</v>
      </c>
      <c r="F140" s="118">
        <v>79</v>
      </c>
      <c r="G140" s="101">
        <f t="shared" si="7"/>
        <v>174</v>
      </c>
    </row>
    <row r="141" spans="1:7" s="6" customFormat="1" ht="18">
      <c r="A141" s="55" t="s">
        <v>321</v>
      </c>
      <c r="B141" s="24" t="s">
        <v>525</v>
      </c>
      <c r="C141" s="24" t="s">
        <v>248</v>
      </c>
      <c r="D141" s="25" t="s">
        <v>226</v>
      </c>
      <c r="E141" s="102">
        <v>41</v>
      </c>
      <c r="F141" s="118"/>
      <c r="G141" s="101">
        <f t="shared" si="7"/>
        <v>41</v>
      </c>
    </row>
    <row r="142" spans="1:7" s="6" customFormat="1" ht="18">
      <c r="A142" s="55" t="s">
        <v>322</v>
      </c>
      <c r="B142" s="24" t="s">
        <v>526</v>
      </c>
      <c r="C142" s="24" t="s">
        <v>250</v>
      </c>
      <c r="D142" s="25" t="s">
        <v>226</v>
      </c>
      <c r="E142" s="102">
        <v>37</v>
      </c>
      <c r="F142" s="118"/>
      <c r="G142" s="101">
        <f t="shared" si="7"/>
        <v>37</v>
      </c>
    </row>
    <row r="143" spans="1:7" s="6" customFormat="1" ht="18">
      <c r="A143" s="55" t="s">
        <v>323</v>
      </c>
      <c r="B143" s="29" t="s">
        <v>583</v>
      </c>
      <c r="C143" s="24" t="s">
        <v>253</v>
      </c>
      <c r="D143" s="25" t="s">
        <v>226</v>
      </c>
      <c r="E143" s="102">
        <v>153</v>
      </c>
      <c r="F143" s="118"/>
      <c r="G143" s="101">
        <f t="shared" si="7"/>
        <v>153</v>
      </c>
    </row>
    <row r="144" spans="1:7" s="6" customFormat="1" ht="18">
      <c r="A144" s="55" t="s">
        <v>324</v>
      </c>
      <c r="B144" s="29" t="s">
        <v>584</v>
      </c>
      <c r="C144" s="24" t="s">
        <v>274</v>
      </c>
      <c r="D144" s="25" t="s">
        <v>226</v>
      </c>
      <c r="E144" s="102">
        <v>48</v>
      </c>
      <c r="F144" s="118"/>
      <c r="G144" s="101">
        <f t="shared" si="7"/>
        <v>48</v>
      </c>
    </row>
    <row r="145" spans="1:7" s="6" customFormat="1" ht="18">
      <c r="A145" s="55" t="s">
        <v>325</v>
      </c>
      <c r="B145" s="24" t="s">
        <v>501</v>
      </c>
      <c r="C145" s="24" t="s">
        <v>249</v>
      </c>
      <c r="D145" s="25" t="s">
        <v>226</v>
      </c>
      <c r="E145" s="102">
        <v>92</v>
      </c>
      <c r="F145" s="118"/>
      <c r="G145" s="101">
        <f t="shared" si="7"/>
        <v>92</v>
      </c>
    </row>
    <row r="146" spans="1:7" s="6" customFormat="1" ht="18">
      <c r="A146" s="55" t="s">
        <v>333</v>
      </c>
      <c r="B146" s="29" t="s">
        <v>589</v>
      </c>
      <c r="C146" s="24" t="s">
        <v>275</v>
      </c>
      <c r="D146" s="25" t="s">
        <v>222</v>
      </c>
      <c r="E146" s="102">
        <v>127</v>
      </c>
      <c r="F146" s="118">
        <v>19</v>
      </c>
      <c r="G146" s="101">
        <f t="shared" si="7"/>
        <v>146</v>
      </c>
    </row>
    <row r="147" spans="1:7" s="6" customFormat="1" ht="18">
      <c r="A147" s="55" t="s">
        <v>326</v>
      </c>
      <c r="B147" s="41" t="s">
        <v>586</v>
      </c>
      <c r="C147" s="27" t="s">
        <v>269</v>
      </c>
      <c r="D147" s="28" t="s">
        <v>226</v>
      </c>
      <c r="E147" s="103">
        <v>52</v>
      </c>
      <c r="F147" s="118"/>
      <c r="G147" s="101">
        <f t="shared" si="7"/>
        <v>52</v>
      </c>
    </row>
    <row r="148" spans="1:7" s="6" customFormat="1" ht="18">
      <c r="A148" s="55" t="s">
        <v>337</v>
      </c>
      <c r="B148" s="24" t="s">
        <v>560</v>
      </c>
      <c r="C148" s="24" t="s">
        <v>262</v>
      </c>
      <c r="D148" s="25" t="s">
        <v>232</v>
      </c>
      <c r="E148" s="102">
        <v>107</v>
      </c>
      <c r="F148" s="118"/>
      <c r="G148" s="101">
        <f t="shared" si="7"/>
        <v>107</v>
      </c>
    </row>
    <row r="149" spans="1:7" s="6" customFormat="1" ht="18">
      <c r="A149" s="57" t="s">
        <v>338</v>
      </c>
      <c r="B149" s="24" t="s">
        <v>534</v>
      </c>
      <c r="C149" s="24" t="s">
        <v>223</v>
      </c>
      <c r="D149" s="25" t="s">
        <v>263</v>
      </c>
      <c r="E149" s="102">
        <v>25</v>
      </c>
      <c r="F149" s="118"/>
      <c r="G149" s="101">
        <f t="shared" si="7"/>
        <v>25</v>
      </c>
    </row>
    <row r="150" spans="1:7" s="6" customFormat="1" ht="18.75" thickBot="1">
      <c r="A150" s="56" t="s">
        <v>349</v>
      </c>
      <c r="B150" s="43" t="s">
        <v>580</v>
      </c>
      <c r="C150" s="58" t="s">
        <v>223</v>
      </c>
      <c r="D150" s="59" t="s">
        <v>224</v>
      </c>
      <c r="E150" s="108">
        <v>35</v>
      </c>
      <c r="F150" s="119"/>
      <c r="G150" s="101">
        <f t="shared" si="7"/>
        <v>35</v>
      </c>
    </row>
    <row r="151" spans="1:7" s="9" customFormat="1" ht="18.75" thickBot="1">
      <c r="A151" s="155" t="s">
        <v>910</v>
      </c>
      <c r="B151" s="156"/>
      <c r="C151" s="156"/>
      <c r="D151" s="157"/>
      <c r="E151" s="84">
        <v>168</v>
      </c>
      <c r="F151" s="98">
        <f>F152+F153+F154+F155+F156+F157+F158+F159+F160+F161+F162+F163+F164</f>
        <v>339</v>
      </c>
      <c r="G151" s="84">
        <f>G152+G153+G154+G155+G156+G157+G158+G159+G160+G161+G162+G163+G164</f>
        <v>507</v>
      </c>
    </row>
    <row r="152" spans="1:7" s="6" customFormat="1" ht="18">
      <c r="A152" s="54">
        <v>71001417</v>
      </c>
      <c r="B152" s="20" t="s">
        <v>591</v>
      </c>
      <c r="C152" s="21" t="s">
        <v>276</v>
      </c>
      <c r="D152" s="22" t="s">
        <v>98</v>
      </c>
      <c r="E152" s="101">
        <v>4</v>
      </c>
      <c r="F152" s="117">
        <v>59</v>
      </c>
      <c r="G152" s="101">
        <f aca="true" t="shared" si="8" ref="G152:G164">E152+F152</f>
        <v>63</v>
      </c>
    </row>
    <row r="153" spans="1:7" s="6" customFormat="1" ht="18">
      <c r="A153" s="55">
        <v>75022117</v>
      </c>
      <c r="B153" s="29" t="s">
        <v>500</v>
      </c>
      <c r="C153" s="24" t="s">
        <v>272</v>
      </c>
      <c r="D153" s="25" t="s">
        <v>100</v>
      </c>
      <c r="E153" s="102">
        <v>28</v>
      </c>
      <c r="F153" s="118">
        <v>123</v>
      </c>
      <c r="G153" s="101">
        <f t="shared" si="8"/>
        <v>151</v>
      </c>
    </row>
    <row r="154" spans="1:7" s="6" customFormat="1" ht="18">
      <c r="A154" s="55">
        <v>70982716</v>
      </c>
      <c r="B154" s="29" t="s">
        <v>592</v>
      </c>
      <c r="C154" s="24" t="s">
        <v>223</v>
      </c>
      <c r="D154" s="25" t="s">
        <v>243</v>
      </c>
      <c r="E154" s="102">
        <v>3</v>
      </c>
      <c r="F154" s="118"/>
      <c r="G154" s="101">
        <f t="shared" si="8"/>
        <v>3</v>
      </c>
    </row>
    <row r="155" spans="1:7" s="6" customFormat="1" ht="18">
      <c r="A155" s="55">
        <v>71010521</v>
      </c>
      <c r="B155" s="29" t="s">
        <v>498</v>
      </c>
      <c r="C155" s="24" t="s">
        <v>260</v>
      </c>
      <c r="D155" s="25" t="s">
        <v>101</v>
      </c>
      <c r="E155" s="102">
        <v>37</v>
      </c>
      <c r="F155" s="118">
        <v>36</v>
      </c>
      <c r="G155" s="101">
        <f t="shared" si="8"/>
        <v>73</v>
      </c>
    </row>
    <row r="156" spans="1:7" s="6" customFormat="1" ht="30.75">
      <c r="A156" s="55" t="s">
        <v>351</v>
      </c>
      <c r="B156" s="29" t="s">
        <v>593</v>
      </c>
      <c r="C156" s="24" t="s">
        <v>223</v>
      </c>
      <c r="D156" s="25" t="s">
        <v>245</v>
      </c>
      <c r="E156" s="102">
        <v>5</v>
      </c>
      <c r="F156" s="118"/>
      <c r="G156" s="101">
        <f t="shared" si="8"/>
        <v>5</v>
      </c>
    </row>
    <row r="157" spans="1:7" s="6" customFormat="1" ht="18">
      <c r="A157" s="55" t="s">
        <v>352</v>
      </c>
      <c r="B157" s="29" t="s">
        <v>489</v>
      </c>
      <c r="C157" s="24"/>
      <c r="D157" s="25" t="s">
        <v>246</v>
      </c>
      <c r="E157" s="102">
        <v>4</v>
      </c>
      <c r="F157" s="118">
        <v>37</v>
      </c>
      <c r="G157" s="101">
        <f t="shared" si="8"/>
        <v>41</v>
      </c>
    </row>
    <row r="158" spans="1:7" s="6" customFormat="1" ht="31.5" thickBot="1">
      <c r="A158" s="74" t="s">
        <v>327</v>
      </c>
      <c r="B158" s="66" t="s">
        <v>496</v>
      </c>
      <c r="C158" s="67" t="s">
        <v>271</v>
      </c>
      <c r="D158" s="68" t="s">
        <v>100</v>
      </c>
      <c r="E158" s="112">
        <v>39</v>
      </c>
      <c r="F158" s="143"/>
      <c r="G158" s="112">
        <f t="shared" si="8"/>
        <v>39</v>
      </c>
    </row>
    <row r="159" spans="1:7" s="6" customFormat="1" ht="18">
      <c r="A159" s="54" t="s">
        <v>330</v>
      </c>
      <c r="B159" s="20" t="s">
        <v>488</v>
      </c>
      <c r="C159" s="21"/>
      <c r="D159" s="22" t="s">
        <v>254</v>
      </c>
      <c r="E159" s="101">
        <v>5</v>
      </c>
      <c r="F159" s="117"/>
      <c r="G159" s="101">
        <f t="shared" si="8"/>
        <v>5</v>
      </c>
    </row>
    <row r="160" spans="1:7" s="6" customFormat="1" ht="18">
      <c r="A160" s="55" t="s">
        <v>331</v>
      </c>
      <c r="B160" s="29" t="s">
        <v>421</v>
      </c>
      <c r="C160" s="24" t="s">
        <v>264</v>
      </c>
      <c r="D160" s="25" t="s">
        <v>146</v>
      </c>
      <c r="E160" s="102">
        <v>4</v>
      </c>
      <c r="F160" s="118"/>
      <c r="G160" s="101">
        <f t="shared" si="8"/>
        <v>4</v>
      </c>
    </row>
    <row r="161" spans="1:7" s="6" customFormat="1" ht="18">
      <c r="A161" s="55" t="s">
        <v>332</v>
      </c>
      <c r="B161" s="29" t="s">
        <v>502</v>
      </c>
      <c r="C161" s="24" t="s">
        <v>259</v>
      </c>
      <c r="D161" s="25" t="s">
        <v>102</v>
      </c>
      <c r="E161" s="102">
        <v>28</v>
      </c>
      <c r="F161" s="118">
        <v>65</v>
      </c>
      <c r="G161" s="101">
        <f t="shared" si="8"/>
        <v>93</v>
      </c>
    </row>
    <row r="162" spans="1:7" s="6" customFormat="1" ht="18">
      <c r="A162" s="55" t="s">
        <v>335</v>
      </c>
      <c r="B162" s="29" t="s">
        <v>410</v>
      </c>
      <c r="C162" s="24" t="s">
        <v>261</v>
      </c>
      <c r="D162" s="25" t="s">
        <v>101</v>
      </c>
      <c r="E162" s="102">
        <v>4</v>
      </c>
      <c r="F162" s="118"/>
      <c r="G162" s="101">
        <f t="shared" si="8"/>
        <v>4</v>
      </c>
    </row>
    <row r="163" spans="1:7" s="6" customFormat="1" ht="18">
      <c r="A163" s="55" t="s">
        <v>340</v>
      </c>
      <c r="B163" s="29" t="s">
        <v>594</v>
      </c>
      <c r="C163" s="29"/>
      <c r="D163" s="25" t="s">
        <v>238</v>
      </c>
      <c r="E163" s="102">
        <v>3</v>
      </c>
      <c r="F163" s="118">
        <v>19</v>
      </c>
      <c r="G163" s="101">
        <f t="shared" si="8"/>
        <v>22</v>
      </c>
    </row>
    <row r="164" spans="1:7" s="6" customFormat="1" ht="31.5" thickBot="1">
      <c r="A164" s="56" t="s">
        <v>341</v>
      </c>
      <c r="B164" s="41" t="s">
        <v>519</v>
      </c>
      <c r="C164" s="27" t="s">
        <v>223</v>
      </c>
      <c r="D164" s="28" t="s">
        <v>266</v>
      </c>
      <c r="E164" s="103">
        <v>4</v>
      </c>
      <c r="F164" s="119"/>
      <c r="G164" s="101">
        <f t="shared" si="8"/>
        <v>4</v>
      </c>
    </row>
    <row r="165" spans="1:7" s="9" customFormat="1" ht="18.75" thickBot="1">
      <c r="A165" s="155" t="s">
        <v>891</v>
      </c>
      <c r="B165" s="156"/>
      <c r="C165" s="156"/>
      <c r="D165" s="157"/>
      <c r="E165" s="84">
        <v>46</v>
      </c>
      <c r="F165" s="98">
        <f>F166+F168+F167</f>
        <v>0</v>
      </c>
      <c r="G165" s="84">
        <f>G166+G168+G167</f>
        <v>46</v>
      </c>
    </row>
    <row r="166" spans="1:7" s="6" customFormat="1" ht="18">
      <c r="A166" s="54" t="s">
        <v>343</v>
      </c>
      <c r="B166" s="21" t="s">
        <v>532</v>
      </c>
      <c r="C166" s="21" t="s">
        <v>277</v>
      </c>
      <c r="D166" s="22" t="s">
        <v>222</v>
      </c>
      <c r="E166" s="101">
        <v>11</v>
      </c>
      <c r="F166" s="117"/>
      <c r="G166" s="101">
        <f>E166+F166</f>
        <v>11</v>
      </c>
    </row>
    <row r="167" spans="1:7" s="6" customFormat="1" ht="18">
      <c r="A167" s="60">
        <v>75151332</v>
      </c>
      <c r="B167" s="58" t="s">
        <v>610</v>
      </c>
      <c r="C167" s="58" t="s">
        <v>611</v>
      </c>
      <c r="D167" s="59" t="s">
        <v>226</v>
      </c>
      <c r="E167" s="108">
        <v>27</v>
      </c>
      <c r="F167" s="118"/>
      <c r="G167" s="101">
        <f>E167+F167</f>
        <v>27</v>
      </c>
    </row>
    <row r="168" spans="1:7" s="6" customFormat="1" ht="18.75" thickBot="1">
      <c r="A168" s="56" t="s">
        <v>344</v>
      </c>
      <c r="B168" s="27" t="s">
        <v>533</v>
      </c>
      <c r="C168" s="27" t="s">
        <v>270</v>
      </c>
      <c r="D168" s="28" t="s">
        <v>232</v>
      </c>
      <c r="E168" s="103">
        <v>8</v>
      </c>
      <c r="F168" s="119"/>
      <c r="G168" s="101">
        <f>E168+F168</f>
        <v>8</v>
      </c>
    </row>
    <row r="169" spans="1:7" s="9" customFormat="1" ht="18.75" thickBot="1">
      <c r="A169" s="155" t="s">
        <v>895</v>
      </c>
      <c r="B169" s="156"/>
      <c r="C169" s="156"/>
      <c r="D169" s="157"/>
      <c r="E169" s="84">
        <v>2379</v>
      </c>
      <c r="F169" s="98">
        <f>F170+F171</f>
        <v>163</v>
      </c>
      <c r="G169" s="84">
        <f>G170+G171</f>
        <v>2542</v>
      </c>
    </row>
    <row r="170" spans="1:7" s="6" customFormat="1" ht="18">
      <c r="A170" s="54" t="s">
        <v>345</v>
      </c>
      <c r="B170" s="20" t="s">
        <v>527</v>
      </c>
      <c r="C170" s="21" t="s">
        <v>237</v>
      </c>
      <c r="D170" s="22" t="s">
        <v>226</v>
      </c>
      <c r="E170" s="101">
        <v>1759</v>
      </c>
      <c r="F170" s="117">
        <v>163</v>
      </c>
      <c r="G170" s="101">
        <f>E170+F170</f>
        <v>1922</v>
      </c>
    </row>
    <row r="171" spans="1:7" s="6" customFormat="1" ht="31.5" thickBot="1">
      <c r="A171" s="56" t="s">
        <v>346</v>
      </c>
      <c r="B171" s="41" t="s">
        <v>520</v>
      </c>
      <c r="C171" s="27" t="s">
        <v>561</v>
      </c>
      <c r="D171" s="28" t="s">
        <v>226</v>
      </c>
      <c r="E171" s="103">
        <v>620</v>
      </c>
      <c r="F171" s="119"/>
      <c r="G171" s="101">
        <f>E171+F171</f>
        <v>620</v>
      </c>
    </row>
    <row r="172" spans="1:7" s="9" customFormat="1" ht="18">
      <c r="A172" s="183" t="s">
        <v>896</v>
      </c>
      <c r="B172" s="175"/>
      <c r="C172" s="175"/>
      <c r="D172" s="176"/>
      <c r="E172" s="90">
        <v>48</v>
      </c>
      <c r="F172" s="111">
        <f>F173</f>
        <v>0</v>
      </c>
      <c r="G172" s="90">
        <f>G173</f>
        <v>48</v>
      </c>
    </row>
    <row r="173" spans="1:7" s="6" customFormat="1" ht="18.75" thickBot="1">
      <c r="A173" s="56">
        <v>68687397</v>
      </c>
      <c r="B173" s="27" t="s">
        <v>1103</v>
      </c>
      <c r="C173" s="27" t="s">
        <v>221</v>
      </c>
      <c r="D173" s="28" t="s">
        <v>222</v>
      </c>
      <c r="E173" s="103">
        <v>48</v>
      </c>
      <c r="F173" s="120"/>
      <c r="G173" s="101">
        <f>E173+F173</f>
        <v>48</v>
      </c>
    </row>
    <row r="174" spans="1:7" s="9" customFormat="1" ht="18.75" thickBot="1">
      <c r="A174" s="184" t="s">
        <v>888</v>
      </c>
      <c r="B174" s="185"/>
      <c r="C174" s="185"/>
      <c r="D174" s="185"/>
      <c r="E174" s="85">
        <v>5619</v>
      </c>
      <c r="F174" s="105">
        <f>F113+F126+F151+F165+F169+F172</f>
        <v>701</v>
      </c>
      <c r="G174" s="85">
        <f>G113+G126+G151+G165+G169+G172</f>
        <v>6320</v>
      </c>
    </row>
    <row r="175" spans="1:7" s="10" customFormat="1" ht="16.5" thickBot="1">
      <c r="A175" s="158" t="s">
        <v>897</v>
      </c>
      <c r="B175" s="180"/>
      <c r="C175" s="180"/>
      <c r="D175" s="180"/>
      <c r="E175" s="180"/>
      <c r="F175" s="160"/>
      <c r="G175" s="161"/>
    </row>
    <row r="176" spans="1:7" s="9" customFormat="1" ht="18.75" thickBot="1">
      <c r="A176" s="177" t="s">
        <v>886</v>
      </c>
      <c r="B176" s="178"/>
      <c r="C176" s="178"/>
      <c r="D176" s="179"/>
      <c r="E176" s="84">
        <v>257</v>
      </c>
      <c r="F176" s="104">
        <f>F177+F178+F179</f>
        <v>0</v>
      </c>
      <c r="G176" s="84">
        <f>G177+G178+G179</f>
        <v>257</v>
      </c>
    </row>
    <row r="177" spans="1:7" s="6" customFormat="1" ht="18">
      <c r="A177" s="61" t="s">
        <v>572</v>
      </c>
      <c r="B177" s="21" t="s">
        <v>180</v>
      </c>
      <c r="C177" s="21" t="s">
        <v>181</v>
      </c>
      <c r="D177" s="22" t="s">
        <v>176</v>
      </c>
      <c r="E177" s="101">
        <v>15</v>
      </c>
      <c r="F177" s="117"/>
      <c r="G177" s="101">
        <f>E177+F177</f>
        <v>15</v>
      </c>
    </row>
    <row r="178" spans="1:7" s="6" customFormat="1" ht="18">
      <c r="A178" s="63" t="s">
        <v>571</v>
      </c>
      <c r="B178" s="29" t="s">
        <v>179</v>
      </c>
      <c r="C178" s="24" t="s">
        <v>177</v>
      </c>
      <c r="D178" s="25" t="s">
        <v>178</v>
      </c>
      <c r="E178" s="102">
        <v>241</v>
      </c>
      <c r="F178" s="118"/>
      <c r="G178" s="101">
        <f>E178+F178</f>
        <v>241</v>
      </c>
    </row>
    <row r="179" spans="1:7" s="6" customFormat="1" ht="18.75" thickBot="1">
      <c r="A179" s="64">
        <v>75133849</v>
      </c>
      <c r="B179" s="43" t="s">
        <v>189</v>
      </c>
      <c r="C179" s="58"/>
      <c r="D179" s="59" t="s">
        <v>190</v>
      </c>
      <c r="E179" s="108">
        <v>1</v>
      </c>
      <c r="F179" s="119"/>
      <c r="G179" s="101">
        <f>E179+F179</f>
        <v>1</v>
      </c>
    </row>
    <row r="180" spans="1:7" s="9" customFormat="1" ht="18.75" thickBot="1">
      <c r="A180" s="155" t="s">
        <v>887</v>
      </c>
      <c r="B180" s="156"/>
      <c r="C180" s="156"/>
      <c r="D180" s="157"/>
      <c r="E180" s="84">
        <v>408</v>
      </c>
      <c r="F180" s="98">
        <f>F181+F182+F183+F184+F185+F186</f>
        <v>0</v>
      </c>
      <c r="G180" s="84">
        <f>G181+G182+G183+G184+G185+G186</f>
        <v>408</v>
      </c>
    </row>
    <row r="181" spans="1:7" s="6" customFormat="1" ht="18">
      <c r="A181" s="61" t="s">
        <v>536</v>
      </c>
      <c r="B181" s="20" t="s">
        <v>183</v>
      </c>
      <c r="C181" s="21" t="s">
        <v>223</v>
      </c>
      <c r="D181" s="22" t="s">
        <v>182</v>
      </c>
      <c r="E181" s="101">
        <v>9</v>
      </c>
      <c r="F181" s="117"/>
      <c r="G181" s="101">
        <f aca="true" t="shared" si="9" ref="G181:G186">E181+F181</f>
        <v>9</v>
      </c>
    </row>
    <row r="182" spans="1:7" s="6" customFormat="1" ht="18">
      <c r="A182" s="63" t="s">
        <v>538</v>
      </c>
      <c r="B182" s="29" t="s">
        <v>187</v>
      </c>
      <c r="C182" s="24" t="s">
        <v>223</v>
      </c>
      <c r="D182" s="25" t="s">
        <v>186</v>
      </c>
      <c r="E182" s="102">
        <v>12</v>
      </c>
      <c r="F182" s="118"/>
      <c r="G182" s="101">
        <f t="shared" si="9"/>
        <v>12</v>
      </c>
    </row>
    <row r="183" spans="1:7" s="6" customFormat="1" ht="18">
      <c r="A183" s="63" t="s">
        <v>549</v>
      </c>
      <c r="B183" s="29" t="s">
        <v>216</v>
      </c>
      <c r="C183" s="24" t="s">
        <v>214</v>
      </c>
      <c r="D183" s="25" t="s">
        <v>215</v>
      </c>
      <c r="E183" s="102">
        <v>63</v>
      </c>
      <c r="F183" s="118"/>
      <c r="G183" s="101">
        <f t="shared" si="9"/>
        <v>63</v>
      </c>
    </row>
    <row r="184" spans="1:7" s="6" customFormat="1" ht="18">
      <c r="A184" s="63" t="s">
        <v>545</v>
      </c>
      <c r="B184" s="29" t="s">
        <v>205</v>
      </c>
      <c r="C184" s="24" t="s">
        <v>204</v>
      </c>
      <c r="D184" s="25" t="s">
        <v>176</v>
      </c>
      <c r="E184" s="102">
        <v>74</v>
      </c>
      <c r="F184" s="118"/>
      <c r="G184" s="101">
        <f t="shared" si="9"/>
        <v>74</v>
      </c>
    </row>
    <row r="185" spans="1:7" s="6" customFormat="1" ht="30.75">
      <c r="A185" s="63" t="s">
        <v>546</v>
      </c>
      <c r="B185" s="29" t="s">
        <v>203</v>
      </c>
      <c r="C185" s="24" t="s">
        <v>202</v>
      </c>
      <c r="D185" s="25" t="s">
        <v>176</v>
      </c>
      <c r="E185" s="102">
        <v>164</v>
      </c>
      <c r="F185" s="118"/>
      <c r="G185" s="101">
        <f t="shared" si="9"/>
        <v>164</v>
      </c>
    </row>
    <row r="186" spans="1:7" s="6" customFormat="1" ht="31.5" thickBot="1">
      <c r="A186" s="62" t="s">
        <v>540</v>
      </c>
      <c r="B186" s="27" t="s">
        <v>194</v>
      </c>
      <c r="C186" s="27" t="s">
        <v>195</v>
      </c>
      <c r="D186" s="28" t="s">
        <v>178</v>
      </c>
      <c r="E186" s="103">
        <v>86</v>
      </c>
      <c r="F186" s="119"/>
      <c r="G186" s="101">
        <f t="shared" si="9"/>
        <v>86</v>
      </c>
    </row>
    <row r="187" spans="1:7" s="9" customFormat="1" ht="18.75" thickBot="1">
      <c r="A187" s="155" t="s">
        <v>910</v>
      </c>
      <c r="B187" s="156"/>
      <c r="C187" s="156"/>
      <c r="D187" s="157"/>
      <c r="E187" s="84">
        <v>77</v>
      </c>
      <c r="F187" s="98">
        <f>F188+F189+F190+F191+F192+F193+F194+F195+F196+F197</f>
        <v>0</v>
      </c>
      <c r="G187" s="84">
        <f>G188+G189+G190+G191+G192+G193+G194+G195+G196+G197</f>
        <v>77</v>
      </c>
    </row>
    <row r="188" spans="1:7" s="6" customFormat="1" ht="30.75">
      <c r="A188" s="61" t="s">
        <v>535</v>
      </c>
      <c r="B188" s="20" t="s">
        <v>193</v>
      </c>
      <c r="C188" s="21" t="s">
        <v>188</v>
      </c>
      <c r="D188" s="22" t="s">
        <v>103</v>
      </c>
      <c r="E188" s="101">
        <v>4</v>
      </c>
      <c r="F188" s="117"/>
      <c r="G188" s="101">
        <f aca="true" t="shared" si="10" ref="G188:G197">E188+F188</f>
        <v>4</v>
      </c>
    </row>
    <row r="189" spans="1:7" s="6" customFormat="1" ht="18.75" thickBot="1">
      <c r="A189" s="65" t="s">
        <v>537</v>
      </c>
      <c r="B189" s="66" t="s">
        <v>185</v>
      </c>
      <c r="C189" s="67" t="s">
        <v>223</v>
      </c>
      <c r="D189" s="68" t="s">
        <v>184</v>
      </c>
      <c r="E189" s="112">
        <v>4</v>
      </c>
      <c r="F189" s="143"/>
      <c r="G189" s="112">
        <f t="shared" si="10"/>
        <v>4</v>
      </c>
    </row>
    <row r="190" spans="1:7" s="6" customFormat="1" ht="30.75">
      <c r="A190" s="61" t="s">
        <v>539</v>
      </c>
      <c r="B190" s="20" t="s">
        <v>201</v>
      </c>
      <c r="C190" s="21" t="s">
        <v>200</v>
      </c>
      <c r="D190" s="22" t="s">
        <v>104</v>
      </c>
      <c r="E190" s="101">
        <v>4</v>
      </c>
      <c r="F190" s="117"/>
      <c r="G190" s="101">
        <f t="shared" si="10"/>
        <v>4</v>
      </c>
    </row>
    <row r="191" spans="1:7" s="6" customFormat="1" ht="18">
      <c r="A191" s="63" t="s">
        <v>541</v>
      </c>
      <c r="B191" s="29" t="s">
        <v>197</v>
      </c>
      <c r="C191" s="24" t="s">
        <v>223</v>
      </c>
      <c r="D191" s="25" t="s">
        <v>196</v>
      </c>
      <c r="E191" s="102">
        <v>4</v>
      </c>
      <c r="F191" s="118"/>
      <c r="G191" s="101">
        <f t="shared" si="10"/>
        <v>4</v>
      </c>
    </row>
    <row r="192" spans="1:7" s="6" customFormat="1" ht="30.75">
      <c r="A192" s="63" t="s">
        <v>542</v>
      </c>
      <c r="B192" s="29" t="s">
        <v>199</v>
      </c>
      <c r="C192" s="24" t="s">
        <v>198</v>
      </c>
      <c r="D192" s="25" t="s">
        <v>104</v>
      </c>
      <c r="E192" s="102">
        <v>4</v>
      </c>
      <c r="F192" s="118"/>
      <c r="G192" s="101">
        <f t="shared" si="10"/>
        <v>4</v>
      </c>
    </row>
    <row r="193" spans="1:7" s="6" customFormat="1" ht="18">
      <c r="A193" s="63" t="s">
        <v>543</v>
      </c>
      <c r="B193" s="29" t="s">
        <v>207</v>
      </c>
      <c r="C193" s="24" t="s">
        <v>206</v>
      </c>
      <c r="D193" s="25" t="s">
        <v>105</v>
      </c>
      <c r="E193" s="102">
        <v>5</v>
      </c>
      <c r="F193" s="118"/>
      <c r="G193" s="101">
        <f t="shared" si="10"/>
        <v>5</v>
      </c>
    </row>
    <row r="194" spans="1:7" s="6" customFormat="1" ht="30.75">
      <c r="A194" s="63" t="s">
        <v>544</v>
      </c>
      <c r="B194" s="29" t="s">
        <v>213</v>
      </c>
      <c r="C194" s="24" t="s">
        <v>212</v>
      </c>
      <c r="D194" s="25" t="s">
        <v>106</v>
      </c>
      <c r="E194" s="102">
        <v>4</v>
      </c>
      <c r="F194" s="118"/>
      <c r="G194" s="101">
        <f t="shared" si="10"/>
        <v>4</v>
      </c>
    </row>
    <row r="195" spans="1:7" s="6" customFormat="1" ht="30.75">
      <c r="A195" s="61" t="s">
        <v>547</v>
      </c>
      <c r="B195" s="20" t="s">
        <v>209</v>
      </c>
      <c r="C195" s="21" t="s">
        <v>223</v>
      </c>
      <c r="D195" s="22" t="s">
        <v>208</v>
      </c>
      <c r="E195" s="101">
        <v>8</v>
      </c>
      <c r="F195" s="118"/>
      <c r="G195" s="101">
        <f t="shared" si="10"/>
        <v>8</v>
      </c>
    </row>
    <row r="196" spans="1:7" s="6" customFormat="1" ht="30.75">
      <c r="A196" s="63" t="s">
        <v>548</v>
      </c>
      <c r="B196" s="29" t="s">
        <v>211</v>
      </c>
      <c r="C196" s="24" t="s">
        <v>223</v>
      </c>
      <c r="D196" s="25" t="s">
        <v>210</v>
      </c>
      <c r="E196" s="102">
        <v>4</v>
      </c>
      <c r="F196" s="118"/>
      <c r="G196" s="101">
        <f t="shared" si="10"/>
        <v>4</v>
      </c>
    </row>
    <row r="197" spans="1:7" s="6" customFormat="1" ht="18.75" thickBot="1">
      <c r="A197" s="64">
        <v>75133881</v>
      </c>
      <c r="B197" s="43" t="s">
        <v>191</v>
      </c>
      <c r="C197" s="58"/>
      <c r="D197" s="59" t="s">
        <v>192</v>
      </c>
      <c r="E197" s="108">
        <v>36</v>
      </c>
      <c r="F197" s="119"/>
      <c r="G197" s="101">
        <f t="shared" si="10"/>
        <v>36</v>
      </c>
    </row>
    <row r="198" spans="1:7" s="9" customFormat="1" ht="18.75" thickBot="1">
      <c r="A198" s="155" t="s">
        <v>891</v>
      </c>
      <c r="B198" s="156"/>
      <c r="C198" s="156"/>
      <c r="D198" s="157"/>
      <c r="E198" s="84">
        <v>9</v>
      </c>
      <c r="F198" s="98">
        <f>F199</f>
        <v>0</v>
      </c>
      <c r="G198" s="84">
        <f>G199</f>
        <v>9</v>
      </c>
    </row>
    <row r="199" spans="1:7" s="6" customFormat="1" ht="18.75" thickBot="1">
      <c r="A199" s="64" t="s">
        <v>550</v>
      </c>
      <c r="B199" s="58" t="s">
        <v>217</v>
      </c>
      <c r="C199" s="58" t="s">
        <v>218</v>
      </c>
      <c r="D199" s="59" t="s">
        <v>176</v>
      </c>
      <c r="E199" s="108">
        <v>9</v>
      </c>
      <c r="F199" s="120"/>
      <c r="G199" s="101">
        <f>E199+F199</f>
        <v>9</v>
      </c>
    </row>
    <row r="200" spans="1:7" s="9" customFormat="1" ht="18.75" thickBot="1">
      <c r="A200" s="174" t="s">
        <v>888</v>
      </c>
      <c r="B200" s="175"/>
      <c r="C200" s="175"/>
      <c r="D200" s="176"/>
      <c r="E200" s="85">
        <v>751</v>
      </c>
      <c r="F200" s="105">
        <f>F176+F180+F187+F198</f>
        <v>0</v>
      </c>
      <c r="G200" s="85">
        <f>G176+G180+G187+G198</f>
        <v>751</v>
      </c>
    </row>
    <row r="201" spans="1:7" s="10" customFormat="1" ht="16.5" thickBot="1">
      <c r="A201" s="158" t="s">
        <v>898</v>
      </c>
      <c r="B201" s="180"/>
      <c r="C201" s="180"/>
      <c r="D201" s="180"/>
      <c r="E201" s="180"/>
      <c r="F201" s="160"/>
      <c r="G201" s="161"/>
    </row>
    <row r="202" spans="1:7" s="9" customFormat="1" ht="18.75" thickBot="1">
      <c r="A202" s="177" t="s">
        <v>886</v>
      </c>
      <c r="B202" s="178"/>
      <c r="C202" s="178"/>
      <c r="D202" s="179"/>
      <c r="E202" s="84">
        <v>93</v>
      </c>
      <c r="F202" s="104">
        <f>F203+F204+F205+F206+F207</f>
        <v>0</v>
      </c>
      <c r="G202" s="84">
        <f>G203+G204+G205+G206+G207</f>
        <v>93</v>
      </c>
    </row>
    <row r="203" spans="1:7" s="6" customFormat="1" ht="18">
      <c r="A203" s="61" t="s">
        <v>504</v>
      </c>
      <c r="B203" s="21" t="s">
        <v>82</v>
      </c>
      <c r="C203" s="21" t="s">
        <v>83</v>
      </c>
      <c r="D203" s="22" t="s">
        <v>84</v>
      </c>
      <c r="E203" s="101">
        <v>4</v>
      </c>
      <c r="F203" s="117"/>
      <c r="G203" s="101">
        <f>E203+F203</f>
        <v>4</v>
      </c>
    </row>
    <row r="204" spans="1:7" s="6" customFormat="1" ht="18">
      <c r="A204" s="63" t="s">
        <v>505</v>
      </c>
      <c r="B204" s="29" t="s">
        <v>86</v>
      </c>
      <c r="C204" s="24" t="s">
        <v>85</v>
      </c>
      <c r="D204" s="25" t="s">
        <v>81</v>
      </c>
      <c r="E204" s="102">
        <v>9</v>
      </c>
      <c r="F204" s="118"/>
      <c r="G204" s="101">
        <f>E204+F204</f>
        <v>9</v>
      </c>
    </row>
    <row r="205" spans="1:7" s="6" customFormat="1" ht="18">
      <c r="A205" s="63" t="s">
        <v>506</v>
      </c>
      <c r="B205" s="29" t="s">
        <v>90</v>
      </c>
      <c r="C205" s="24" t="s">
        <v>89</v>
      </c>
      <c r="D205" s="25" t="s">
        <v>81</v>
      </c>
      <c r="E205" s="102">
        <v>25</v>
      </c>
      <c r="F205" s="118"/>
      <c r="G205" s="101">
        <f>E205+F205</f>
        <v>25</v>
      </c>
    </row>
    <row r="206" spans="1:7" s="6" customFormat="1" ht="18">
      <c r="A206" s="63" t="s">
        <v>507</v>
      </c>
      <c r="B206" s="24" t="s">
        <v>87</v>
      </c>
      <c r="C206" s="24" t="s">
        <v>88</v>
      </c>
      <c r="D206" s="25" t="s">
        <v>107</v>
      </c>
      <c r="E206" s="102">
        <v>28</v>
      </c>
      <c r="F206" s="118"/>
      <c r="G206" s="101">
        <f>E206+F206</f>
        <v>28</v>
      </c>
    </row>
    <row r="207" spans="1:7" s="6" customFormat="1" ht="18.75" thickBot="1">
      <c r="A207" s="62" t="s">
        <v>508</v>
      </c>
      <c r="B207" s="27" t="s">
        <v>91</v>
      </c>
      <c r="C207" s="27" t="s">
        <v>151</v>
      </c>
      <c r="D207" s="28" t="s">
        <v>145</v>
      </c>
      <c r="E207" s="103">
        <v>27</v>
      </c>
      <c r="F207" s="119"/>
      <c r="G207" s="101">
        <f>E207+F207</f>
        <v>27</v>
      </c>
    </row>
    <row r="208" spans="1:7" s="9" customFormat="1" ht="18.75" thickBot="1">
      <c r="A208" s="155" t="s">
        <v>887</v>
      </c>
      <c r="B208" s="156"/>
      <c r="C208" s="156"/>
      <c r="D208" s="157"/>
      <c r="E208" s="84">
        <v>206</v>
      </c>
      <c r="F208" s="98">
        <f>F209+F210+F211+F212</f>
        <v>0</v>
      </c>
      <c r="G208" s="84">
        <f>G209+G210+G211+G212</f>
        <v>206</v>
      </c>
    </row>
    <row r="209" spans="1:7" s="6" customFormat="1" ht="18">
      <c r="A209" s="61" t="s">
        <v>509</v>
      </c>
      <c r="B209" s="20" t="s">
        <v>153</v>
      </c>
      <c r="C209" s="21" t="s">
        <v>223</v>
      </c>
      <c r="D209" s="22" t="s">
        <v>152</v>
      </c>
      <c r="E209" s="101">
        <v>8</v>
      </c>
      <c r="F209" s="117"/>
      <c r="G209" s="101">
        <f>E209+F209</f>
        <v>8</v>
      </c>
    </row>
    <row r="210" spans="1:7" s="6" customFormat="1" ht="18">
      <c r="A210" s="63" t="s">
        <v>511</v>
      </c>
      <c r="B210" s="29" t="s">
        <v>160</v>
      </c>
      <c r="C210" s="24" t="s">
        <v>223</v>
      </c>
      <c r="D210" s="25" t="s">
        <v>159</v>
      </c>
      <c r="E210" s="102">
        <v>48</v>
      </c>
      <c r="F210" s="118"/>
      <c r="G210" s="101">
        <f>E210+F210</f>
        <v>48</v>
      </c>
    </row>
    <row r="211" spans="1:7" s="6" customFormat="1" ht="18">
      <c r="A211" s="63" t="s">
        <v>512</v>
      </c>
      <c r="B211" s="29" t="s">
        <v>167</v>
      </c>
      <c r="C211" s="24" t="s">
        <v>165</v>
      </c>
      <c r="D211" s="25" t="s">
        <v>166</v>
      </c>
      <c r="E211" s="102">
        <v>133</v>
      </c>
      <c r="F211" s="118"/>
      <c r="G211" s="101">
        <f>E211+F211</f>
        <v>133</v>
      </c>
    </row>
    <row r="212" spans="1:7" s="6" customFormat="1" ht="18.75" thickBot="1">
      <c r="A212" s="62" t="s">
        <v>513</v>
      </c>
      <c r="B212" s="41" t="s">
        <v>164</v>
      </c>
      <c r="C212" s="27" t="s">
        <v>163</v>
      </c>
      <c r="D212" s="28" t="s">
        <v>81</v>
      </c>
      <c r="E212" s="103">
        <v>17</v>
      </c>
      <c r="F212" s="119"/>
      <c r="G212" s="101">
        <f>E212+F212</f>
        <v>17</v>
      </c>
    </row>
    <row r="213" spans="1:7" s="9" customFormat="1" ht="18.75" thickBot="1">
      <c r="A213" s="155" t="s">
        <v>910</v>
      </c>
      <c r="B213" s="156"/>
      <c r="C213" s="156"/>
      <c r="D213" s="157"/>
      <c r="E213" s="84">
        <v>34</v>
      </c>
      <c r="F213" s="98">
        <f>F214+F215+F216+F217+F218</f>
        <v>53</v>
      </c>
      <c r="G213" s="84">
        <f>G214+G215+G216+G217+G218</f>
        <v>87</v>
      </c>
    </row>
    <row r="214" spans="1:7" s="6" customFormat="1" ht="18">
      <c r="A214" s="61" t="s">
        <v>510</v>
      </c>
      <c r="B214" s="20" t="s">
        <v>155</v>
      </c>
      <c r="C214" s="21" t="s">
        <v>223</v>
      </c>
      <c r="D214" s="22" t="s">
        <v>154</v>
      </c>
      <c r="E214" s="101">
        <v>4</v>
      </c>
      <c r="F214" s="117">
        <v>53</v>
      </c>
      <c r="G214" s="101">
        <f>E214+F214</f>
        <v>57</v>
      </c>
    </row>
    <row r="215" spans="1:7" s="6" customFormat="1" ht="30.75">
      <c r="A215" s="63">
        <v>75024551</v>
      </c>
      <c r="B215" s="29" t="s">
        <v>158</v>
      </c>
      <c r="C215" s="24" t="s">
        <v>156</v>
      </c>
      <c r="D215" s="25" t="s">
        <v>145</v>
      </c>
      <c r="E215" s="102">
        <v>7</v>
      </c>
      <c r="F215" s="118"/>
      <c r="G215" s="101">
        <f>E215+F215</f>
        <v>7</v>
      </c>
    </row>
    <row r="216" spans="1:7" s="6" customFormat="1" ht="18">
      <c r="A216" s="63" t="s">
        <v>514</v>
      </c>
      <c r="B216" s="24" t="s">
        <v>168</v>
      </c>
      <c r="C216" s="24" t="s">
        <v>223</v>
      </c>
      <c r="D216" s="25" t="s">
        <v>169</v>
      </c>
      <c r="E216" s="102">
        <v>16</v>
      </c>
      <c r="F216" s="118"/>
      <c r="G216" s="101">
        <f>E216+F216</f>
        <v>16</v>
      </c>
    </row>
    <row r="217" spans="1:7" s="6" customFormat="1" ht="18">
      <c r="A217" s="63" t="s">
        <v>515</v>
      </c>
      <c r="B217" s="29" t="s">
        <v>171</v>
      </c>
      <c r="C217" s="24" t="s">
        <v>170</v>
      </c>
      <c r="D217" s="25" t="s">
        <v>150</v>
      </c>
      <c r="E217" s="102">
        <v>4</v>
      </c>
      <c r="F217" s="118"/>
      <c r="G217" s="101">
        <f>E217+F217</f>
        <v>4</v>
      </c>
    </row>
    <row r="218" spans="1:7" s="6" customFormat="1" ht="31.5" thickBot="1">
      <c r="A218" s="65" t="s">
        <v>516</v>
      </c>
      <c r="B218" s="66" t="s">
        <v>162</v>
      </c>
      <c r="C218" s="67" t="s">
        <v>161</v>
      </c>
      <c r="D218" s="68" t="s">
        <v>81</v>
      </c>
      <c r="E218" s="112">
        <v>3</v>
      </c>
      <c r="F218" s="143"/>
      <c r="G218" s="112">
        <f>E218+F218</f>
        <v>3</v>
      </c>
    </row>
    <row r="219" spans="1:7" s="9" customFormat="1" ht="18.75" thickBot="1">
      <c r="A219" s="155" t="s">
        <v>891</v>
      </c>
      <c r="B219" s="156"/>
      <c r="C219" s="156"/>
      <c r="D219" s="186"/>
      <c r="E219" s="84">
        <v>9</v>
      </c>
      <c r="F219" s="98">
        <f>F220</f>
        <v>0</v>
      </c>
      <c r="G219" s="84">
        <f>G220</f>
        <v>9</v>
      </c>
    </row>
    <row r="220" spans="1:7" s="6" customFormat="1" ht="31.5" thickBot="1">
      <c r="A220" s="136" t="s">
        <v>517</v>
      </c>
      <c r="B220" s="51" t="s">
        <v>172</v>
      </c>
      <c r="C220" s="51" t="s">
        <v>173</v>
      </c>
      <c r="D220" s="137" t="s">
        <v>81</v>
      </c>
      <c r="E220" s="101">
        <v>9</v>
      </c>
      <c r="F220" s="117"/>
      <c r="G220" s="101">
        <f>E220+F220</f>
        <v>9</v>
      </c>
    </row>
    <row r="221" spans="1:7" s="9" customFormat="1" ht="18.75" thickBot="1">
      <c r="A221" s="187" t="s">
        <v>896</v>
      </c>
      <c r="B221" s="178"/>
      <c r="C221" s="178"/>
      <c r="D221" s="188"/>
      <c r="E221" s="96">
        <v>64</v>
      </c>
      <c r="F221" s="104">
        <f>F222</f>
        <v>0</v>
      </c>
      <c r="G221" s="96">
        <f>G222</f>
        <v>64</v>
      </c>
    </row>
    <row r="222" spans="1:7" s="6" customFormat="1" ht="18.75" thickBot="1">
      <c r="A222" s="75">
        <v>44065701</v>
      </c>
      <c r="B222" s="128" t="s">
        <v>175</v>
      </c>
      <c r="C222" s="76" t="s">
        <v>174</v>
      </c>
      <c r="D222" s="129" t="s">
        <v>81</v>
      </c>
      <c r="E222" s="126">
        <v>64</v>
      </c>
      <c r="F222" s="120"/>
      <c r="G222" s="101">
        <f>E222+F222</f>
        <v>64</v>
      </c>
    </row>
    <row r="223" spans="1:7" s="9" customFormat="1" ht="18.75" thickBot="1">
      <c r="A223" s="174" t="s">
        <v>888</v>
      </c>
      <c r="B223" s="175"/>
      <c r="C223" s="175"/>
      <c r="D223" s="176"/>
      <c r="E223" s="85">
        <v>406</v>
      </c>
      <c r="F223" s="105">
        <f>F202+F208+F213+F219+F221</f>
        <v>53</v>
      </c>
      <c r="G223" s="85">
        <f>G202+G208+G213+G219+G221</f>
        <v>459</v>
      </c>
    </row>
    <row r="224" spans="1:7" s="10" customFormat="1" ht="16.5" thickBot="1">
      <c r="A224" s="158" t="s">
        <v>899</v>
      </c>
      <c r="B224" s="180"/>
      <c r="C224" s="180"/>
      <c r="D224" s="180"/>
      <c r="E224" s="180"/>
      <c r="F224" s="160"/>
      <c r="G224" s="161"/>
    </row>
    <row r="225" spans="1:7" s="9" customFormat="1" ht="18.75" thickBot="1">
      <c r="A225" s="177" t="s">
        <v>886</v>
      </c>
      <c r="B225" s="178"/>
      <c r="C225" s="178"/>
      <c r="D225" s="179"/>
      <c r="E225" s="84">
        <v>123</v>
      </c>
      <c r="F225" s="104">
        <f>F226+F227+F228</f>
        <v>0</v>
      </c>
      <c r="G225" s="84">
        <f>G226+G227+G228</f>
        <v>123</v>
      </c>
    </row>
    <row r="226" spans="1:7" s="6" customFormat="1" ht="18">
      <c r="A226" s="30">
        <v>71011889</v>
      </c>
      <c r="B226" s="21" t="s">
        <v>732</v>
      </c>
      <c r="C226" s="21" t="s">
        <v>223</v>
      </c>
      <c r="D226" s="22" t="s">
        <v>733</v>
      </c>
      <c r="E226" s="101">
        <v>27</v>
      </c>
      <c r="F226" s="117"/>
      <c r="G226" s="101">
        <f>E226+F226</f>
        <v>27</v>
      </c>
    </row>
    <row r="227" spans="1:7" s="6" customFormat="1" ht="18">
      <c r="A227" s="33">
        <v>70998850</v>
      </c>
      <c r="B227" s="24" t="s">
        <v>738</v>
      </c>
      <c r="C227" s="24" t="s">
        <v>739</v>
      </c>
      <c r="D227" s="25" t="s">
        <v>108</v>
      </c>
      <c r="E227" s="102">
        <v>19</v>
      </c>
      <c r="F227" s="118"/>
      <c r="G227" s="101">
        <f>E227+F227</f>
        <v>19</v>
      </c>
    </row>
    <row r="228" spans="1:7" s="6" customFormat="1" ht="18.75" thickBot="1">
      <c r="A228" s="36">
        <v>70995559</v>
      </c>
      <c r="B228" s="27" t="s">
        <v>735</v>
      </c>
      <c r="C228" s="27" t="s">
        <v>736</v>
      </c>
      <c r="D228" s="28" t="s">
        <v>731</v>
      </c>
      <c r="E228" s="103">
        <v>77</v>
      </c>
      <c r="F228" s="119"/>
      <c r="G228" s="101">
        <f>E228+F228</f>
        <v>77</v>
      </c>
    </row>
    <row r="229" spans="1:7" s="9" customFormat="1" ht="18.75" thickBot="1">
      <c r="A229" s="189" t="s">
        <v>887</v>
      </c>
      <c r="B229" s="156"/>
      <c r="C229" s="156"/>
      <c r="D229" s="157"/>
      <c r="E229" s="84">
        <v>437</v>
      </c>
      <c r="F229" s="98">
        <f>F230+F231+F232+F233+F234</f>
        <v>0</v>
      </c>
      <c r="G229" s="84">
        <f>G230+G231+G232+G233+G234</f>
        <v>437</v>
      </c>
    </row>
    <row r="230" spans="1:7" s="6" customFormat="1" ht="18">
      <c r="A230" s="30">
        <v>70882568</v>
      </c>
      <c r="B230" s="20" t="s">
        <v>744</v>
      </c>
      <c r="C230" s="21" t="s">
        <v>223</v>
      </c>
      <c r="D230" s="22" t="s">
        <v>743</v>
      </c>
      <c r="E230" s="101">
        <v>77</v>
      </c>
      <c r="F230" s="117"/>
      <c r="G230" s="101">
        <f>E230+F230</f>
        <v>77</v>
      </c>
    </row>
    <row r="231" spans="1:7" s="6" customFormat="1" ht="18">
      <c r="A231" s="33">
        <v>75021412</v>
      </c>
      <c r="B231" s="29" t="s">
        <v>758</v>
      </c>
      <c r="C231" s="24" t="s">
        <v>223</v>
      </c>
      <c r="D231" s="25" t="s">
        <v>757</v>
      </c>
      <c r="E231" s="102">
        <v>120</v>
      </c>
      <c r="F231" s="118"/>
      <c r="G231" s="101">
        <f>E231+F231</f>
        <v>120</v>
      </c>
    </row>
    <row r="232" spans="1:7" s="6" customFormat="1" ht="18">
      <c r="A232" s="33">
        <v>70940487</v>
      </c>
      <c r="B232" s="29" t="s">
        <v>741</v>
      </c>
      <c r="C232" s="24" t="s">
        <v>223</v>
      </c>
      <c r="D232" s="25" t="s">
        <v>740</v>
      </c>
      <c r="E232" s="102">
        <v>91</v>
      </c>
      <c r="F232" s="118"/>
      <c r="G232" s="101">
        <f>E232+F232</f>
        <v>91</v>
      </c>
    </row>
    <row r="233" spans="1:7" s="6" customFormat="1" ht="30.75">
      <c r="A233" s="33">
        <v>60574674</v>
      </c>
      <c r="B233" s="29" t="s">
        <v>748</v>
      </c>
      <c r="C233" s="24" t="s">
        <v>747</v>
      </c>
      <c r="D233" s="25" t="s">
        <v>731</v>
      </c>
      <c r="E233" s="102">
        <v>89</v>
      </c>
      <c r="F233" s="118"/>
      <c r="G233" s="101">
        <f>E233+F233</f>
        <v>89</v>
      </c>
    </row>
    <row r="234" spans="1:7" s="6" customFormat="1" ht="31.5" thickBot="1">
      <c r="A234" s="36">
        <v>70284725</v>
      </c>
      <c r="B234" s="41" t="s">
        <v>746</v>
      </c>
      <c r="C234" s="27" t="s">
        <v>745</v>
      </c>
      <c r="D234" s="28" t="s">
        <v>731</v>
      </c>
      <c r="E234" s="103">
        <v>60</v>
      </c>
      <c r="F234" s="119"/>
      <c r="G234" s="101">
        <f>E234+F234</f>
        <v>60</v>
      </c>
    </row>
    <row r="235" spans="1:7" s="9" customFormat="1" ht="18.75" thickBot="1">
      <c r="A235" s="155" t="s">
        <v>910</v>
      </c>
      <c r="B235" s="156"/>
      <c r="C235" s="156"/>
      <c r="D235" s="157"/>
      <c r="E235" s="84">
        <v>169</v>
      </c>
      <c r="F235" s="98">
        <f>F236+F237+F238+F239+F240+F241+F242+F243+F244</f>
        <v>131</v>
      </c>
      <c r="G235" s="84">
        <f>G236+G237+G238+G239+G240+G241+G242+G243+G244</f>
        <v>300</v>
      </c>
    </row>
    <row r="236" spans="1:7" s="6" customFormat="1" ht="30.75">
      <c r="A236" s="30">
        <v>70990263</v>
      </c>
      <c r="B236" s="20" t="s">
        <v>742</v>
      </c>
      <c r="C236" s="21" t="s">
        <v>223</v>
      </c>
      <c r="D236" s="22" t="s">
        <v>110</v>
      </c>
      <c r="E236" s="101">
        <v>4</v>
      </c>
      <c r="F236" s="117"/>
      <c r="G236" s="101">
        <f aca="true" t="shared" si="11" ref="G236:G244">E236+F236</f>
        <v>4</v>
      </c>
    </row>
    <row r="237" spans="1:7" s="6" customFormat="1" ht="30.75">
      <c r="A237" s="33">
        <v>75021421</v>
      </c>
      <c r="B237" s="29" t="s">
        <v>755</v>
      </c>
      <c r="C237" s="24" t="s">
        <v>754</v>
      </c>
      <c r="D237" s="25" t="s">
        <v>112</v>
      </c>
      <c r="E237" s="102">
        <v>40</v>
      </c>
      <c r="F237" s="118"/>
      <c r="G237" s="101">
        <f t="shared" si="11"/>
        <v>40</v>
      </c>
    </row>
    <row r="238" spans="1:7" s="6" customFormat="1" ht="18">
      <c r="A238" s="33">
        <v>70981736</v>
      </c>
      <c r="B238" s="29" t="s">
        <v>760</v>
      </c>
      <c r="C238" s="24" t="s">
        <v>759</v>
      </c>
      <c r="D238" s="25" t="s">
        <v>111</v>
      </c>
      <c r="E238" s="102">
        <v>51</v>
      </c>
      <c r="F238" s="118"/>
      <c r="G238" s="101">
        <f t="shared" si="11"/>
        <v>51</v>
      </c>
    </row>
    <row r="239" spans="1:7" s="6" customFormat="1" ht="30.75">
      <c r="A239" s="33">
        <v>75020408</v>
      </c>
      <c r="B239" s="29" t="s">
        <v>751</v>
      </c>
      <c r="C239" s="24" t="s">
        <v>750</v>
      </c>
      <c r="D239" s="25" t="s">
        <v>112</v>
      </c>
      <c r="E239" s="102">
        <v>5</v>
      </c>
      <c r="F239" s="118"/>
      <c r="G239" s="101">
        <f t="shared" si="11"/>
        <v>5</v>
      </c>
    </row>
    <row r="240" spans="1:7" s="6" customFormat="1" ht="30.75">
      <c r="A240" s="33">
        <v>75020025</v>
      </c>
      <c r="B240" s="29" t="s">
        <v>529</v>
      </c>
      <c r="C240" s="24" t="s">
        <v>223</v>
      </c>
      <c r="D240" s="25" t="s">
        <v>756</v>
      </c>
      <c r="E240" s="102">
        <v>4</v>
      </c>
      <c r="F240" s="118"/>
      <c r="G240" s="101">
        <f t="shared" si="11"/>
        <v>4</v>
      </c>
    </row>
    <row r="241" spans="1:7" s="6" customFormat="1" ht="30.75">
      <c r="A241" s="33">
        <v>75023881</v>
      </c>
      <c r="B241" s="24" t="s">
        <v>1099</v>
      </c>
      <c r="C241" s="24" t="s">
        <v>734</v>
      </c>
      <c r="D241" s="25" t="s">
        <v>109</v>
      </c>
      <c r="E241" s="102">
        <v>5</v>
      </c>
      <c r="F241" s="118"/>
      <c r="G241" s="101">
        <f t="shared" si="11"/>
        <v>5</v>
      </c>
    </row>
    <row r="242" spans="1:7" s="6" customFormat="1" ht="18">
      <c r="A242" s="33">
        <v>70869006</v>
      </c>
      <c r="B242" s="29" t="s">
        <v>528</v>
      </c>
      <c r="C242" s="24" t="s">
        <v>737</v>
      </c>
      <c r="D242" s="25" t="s">
        <v>113</v>
      </c>
      <c r="E242" s="102">
        <v>28</v>
      </c>
      <c r="F242" s="118">
        <v>21</v>
      </c>
      <c r="G242" s="101">
        <f t="shared" si="11"/>
        <v>49</v>
      </c>
    </row>
    <row r="243" spans="1:7" s="6" customFormat="1" ht="30.75">
      <c r="A243" s="33">
        <v>75024055</v>
      </c>
      <c r="B243" s="29" t="s">
        <v>762</v>
      </c>
      <c r="C243" s="24" t="s">
        <v>223</v>
      </c>
      <c r="D243" s="25" t="s">
        <v>761</v>
      </c>
      <c r="E243" s="102">
        <v>29</v>
      </c>
      <c r="F243" s="118">
        <v>110</v>
      </c>
      <c r="G243" s="101">
        <f t="shared" si="11"/>
        <v>139</v>
      </c>
    </row>
    <row r="244" spans="1:7" s="6" customFormat="1" ht="31.5" thickBot="1">
      <c r="A244" s="36">
        <v>70993084</v>
      </c>
      <c r="B244" s="41" t="s">
        <v>753</v>
      </c>
      <c r="C244" s="27" t="s">
        <v>752</v>
      </c>
      <c r="D244" s="28" t="s">
        <v>112</v>
      </c>
      <c r="E244" s="103">
        <v>3</v>
      </c>
      <c r="F244" s="119"/>
      <c r="G244" s="101">
        <f t="shared" si="11"/>
        <v>3</v>
      </c>
    </row>
    <row r="245" spans="1:7" s="9" customFormat="1" ht="18.75" thickBot="1">
      <c r="A245" s="155" t="s">
        <v>891</v>
      </c>
      <c r="B245" s="156"/>
      <c r="C245" s="156"/>
      <c r="D245" s="157"/>
      <c r="E245" s="84">
        <v>13</v>
      </c>
      <c r="F245" s="98">
        <f>F246</f>
        <v>0</v>
      </c>
      <c r="G245" s="84">
        <f>G246</f>
        <v>13</v>
      </c>
    </row>
    <row r="246" spans="1:7" s="6" customFormat="1" ht="31.5" thickBot="1">
      <c r="A246" s="42">
        <v>70282439</v>
      </c>
      <c r="B246" s="58" t="s">
        <v>763</v>
      </c>
      <c r="C246" s="58" t="s">
        <v>764</v>
      </c>
      <c r="D246" s="59" t="s">
        <v>731</v>
      </c>
      <c r="E246" s="108">
        <v>13</v>
      </c>
      <c r="F246" s="120"/>
      <c r="G246" s="101">
        <f>E246+F246</f>
        <v>13</v>
      </c>
    </row>
    <row r="247" spans="1:7" s="9" customFormat="1" ht="18.75" thickBot="1">
      <c r="A247" s="155" t="s">
        <v>896</v>
      </c>
      <c r="B247" s="156"/>
      <c r="C247" s="156"/>
      <c r="D247" s="157"/>
      <c r="E247" s="84">
        <v>41</v>
      </c>
      <c r="F247" s="98">
        <f>F248</f>
        <v>0</v>
      </c>
      <c r="G247" s="84">
        <f>G248</f>
        <v>41</v>
      </c>
    </row>
    <row r="248" spans="1:7" s="6" customFormat="1" ht="18.75" thickBot="1">
      <c r="A248" s="42">
        <v>70927880</v>
      </c>
      <c r="B248" s="58" t="s">
        <v>729</v>
      </c>
      <c r="C248" s="58" t="s">
        <v>730</v>
      </c>
      <c r="D248" s="59" t="s">
        <v>731</v>
      </c>
      <c r="E248" s="108">
        <v>41</v>
      </c>
      <c r="F248" s="120"/>
      <c r="G248" s="101">
        <f>E248+F248</f>
        <v>41</v>
      </c>
    </row>
    <row r="249" spans="1:7" s="9" customFormat="1" ht="18.75" thickBot="1">
      <c r="A249" s="174" t="s">
        <v>888</v>
      </c>
      <c r="B249" s="175"/>
      <c r="C249" s="175"/>
      <c r="D249" s="176"/>
      <c r="E249" s="85">
        <v>783</v>
      </c>
      <c r="F249" s="105">
        <f>F225+F229+F235+F245+F247</f>
        <v>131</v>
      </c>
      <c r="G249" s="85">
        <f>G225+G229+G235+G245+G247</f>
        <v>914</v>
      </c>
    </row>
    <row r="250" spans="1:7" s="10" customFormat="1" ht="16.5" thickBot="1">
      <c r="A250" s="158" t="s">
        <v>900</v>
      </c>
      <c r="B250" s="180"/>
      <c r="C250" s="180"/>
      <c r="D250" s="180"/>
      <c r="E250" s="180"/>
      <c r="F250" s="160"/>
      <c r="G250" s="161"/>
    </row>
    <row r="251" spans="1:7" s="9" customFormat="1" ht="18.75" thickBot="1">
      <c r="A251" s="164" t="s">
        <v>886</v>
      </c>
      <c r="B251" s="192"/>
      <c r="C251" s="192"/>
      <c r="D251" s="192"/>
      <c r="E251" s="84">
        <v>71</v>
      </c>
      <c r="F251" s="104">
        <f>F252+F253+F254+F255</f>
        <v>0</v>
      </c>
      <c r="G251" s="84">
        <f>G252+G253+G254+G255</f>
        <v>71</v>
      </c>
    </row>
    <row r="252" spans="1:7" s="6" customFormat="1" ht="18">
      <c r="A252" s="30">
        <v>70984336</v>
      </c>
      <c r="B252" s="21" t="s">
        <v>609</v>
      </c>
      <c r="C252" s="21" t="s">
        <v>223</v>
      </c>
      <c r="D252" s="22" t="s">
        <v>612</v>
      </c>
      <c r="E252" s="101">
        <v>7</v>
      </c>
      <c r="F252" s="117"/>
      <c r="G252" s="101">
        <f>E252+F252</f>
        <v>7</v>
      </c>
    </row>
    <row r="253" spans="1:7" s="6" customFormat="1" ht="18">
      <c r="A253" s="33">
        <v>75000687</v>
      </c>
      <c r="B253" s="24" t="s">
        <v>613</v>
      </c>
      <c r="C253" s="24" t="s">
        <v>614</v>
      </c>
      <c r="D253" s="25" t="s">
        <v>604</v>
      </c>
      <c r="E253" s="102">
        <v>13</v>
      </c>
      <c r="F253" s="118"/>
      <c r="G253" s="101">
        <f>E253+F253</f>
        <v>13</v>
      </c>
    </row>
    <row r="254" spans="1:7" s="6" customFormat="1" ht="18">
      <c r="A254" s="33">
        <v>75000571</v>
      </c>
      <c r="B254" s="24" t="s">
        <v>617</v>
      </c>
      <c r="C254" s="24" t="s">
        <v>618</v>
      </c>
      <c r="D254" s="25" t="s">
        <v>604</v>
      </c>
      <c r="E254" s="102">
        <v>39</v>
      </c>
      <c r="F254" s="118"/>
      <c r="G254" s="101">
        <f>E254+F254</f>
        <v>39</v>
      </c>
    </row>
    <row r="255" spans="1:7" s="6" customFormat="1" ht="18.75" thickBot="1">
      <c r="A255" s="36">
        <v>75001381</v>
      </c>
      <c r="B255" s="27" t="s">
        <v>615</v>
      </c>
      <c r="C255" s="27" t="s">
        <v>223</v>
      </c>
      <c r="D255" s="28" t="s">
        <v>616</v>
      </c>
      <c r="E255" s="103">
        <v>12</v>
      </c>
      <c r="F255" s="119"/>
      <c r="G255" s="101">
        <f>E255+F255</f>
        <v>12</v>
      </c>
    </row>
    <row r="256" spans="1:7" s="9" customFormat="1" ht="18.75" thickBot="1">
      <c r="A256" s="190" t="s">
        <v>887</v>
      </c>
      <c r="B256" s="191"/>
      <c r="C256" s="191"/>
      <c r="D256" s="191"/>
      <c r="E256" s="84">
        <v>197</v>
      </c>
      <c r="F256" s="98">
        <f>F257+F258+F259</f>
        <v>0</v>
      </c>
      <c r="G256" s="84">
        <f>G257+G258+G259</f>
        <v>197</v>
      </c>
    </row>
    <row r="257" spans="1:7" s="6" customFormat="1" ht="18">
      <c r="A257" s="30">
        <v>70983780</v>
      </c>
      <c r="B257" s="20" t="s">
        <v>621</v>
      </c>
      <c r="C257" s="21" t="s">
        <v>619</v>
      </c>
      <c r="D257" s="22" t="s">
        <v>620</v>
      </c>
      <c r="E257" s="101">
        <v>21</v>
      </c>
      <c r="F257" s="117"/>
      <c r="G257" s="101">
        <f>E257+F257</f>
        <v>21</v>
      </c>
    </row>
    <row r="258" spans="1:7" s="6" customFormat="1" ht="30.75">
      <c r="A258" s="33">
        <v>75000474</v>
      </c>
      <c r="B258" s="24" t="s">
        <v>624</v>
      </c>
      <c r="C258" s="24" t="s">
        <v>625</v>
      </c>
      <c r="D258" s="25" t="s">
        <v>604</v>
      </c>
      <c r="E258" s="102">
        <v>144</v>
      </c>
      <c r="F258" s="118"/>
      <c r="G258" s="101">
        <f>E258+F258</f>
        <v>144</v>
      </c>
    </row>
    <row r="259" spans="1:7" s="6" customFormat="1" ht="18.75" thickBot="1">
      <c r="A259" s="36">
        <v>75000482</v>
      </c>
      <c r="B259" s="27" t="s">
        <v>626</v>
      </c>
      <c r="C259" s="27" t="s">
        <v>627</v>
      </c>
      <c r="D259" s="28" t="s">
        <v>604</v>
      </c>
      <c r="E259" s="103">
        <v>32</v>
      </c>
      <c r="F259" s="119"/>
      <c r="G259" s="101">
        <f>E259+F259</f>
        <v>32</v>
      </c>
    </row>
    <row r="260" spans="1:7" s="9" customFormat="1" ht="18.75" thickBot="1">
      <c r="A260" s="87" t="s">
        <v>910</v>
      </c>
      <c r="B260" s="88"/>
      <c r="C260" s="89"/>
      <c r="D260" s="89"/>
      <c r="E260" s="84">
        <v>12</v>
      </c>
      <c r="F260" s="98">
        <f>F261</f>
        <v>0</v>
      </c>
      <c r="G260" s="84">
        <f>G261</f>
        <v>12</v>
      </c>
    </row>
    <row r="261" spans="1:7" s="6" customFormat="1" ht="18.75" thickBot="1">
      <c r="A261" s="42">
        <v>71001271</v>
      </c>
      <c r="B261" s="43" t="s">
        <v>623</v>
      </c>
      <c r="C261" s="58" t="s">
        <v>223</v>
      </c>
      <c r="D261" s="59" t="s">
        <v>622</v>
      </c>
      <c r="E261" s="108">
        <v>12</v>
      </c>
      <c r="F261" s="120"/>
      <c r="G261" s="101">
        <f>E261+F261</f>
        <v>12</v>
      </c>
    </row>
    <row r="262" spans="1:7" s="9" customFormat="1" ht="18.75" thickBot="1">
      <c r="A262" s="190" t="s">
        <v>893</v>
      </c>
      <c r="B262" s="191"/>
      <c r="C262" s="191"/>
      <c r="D262" s="191"/>
      <c r="E262" s="84">
        <v>35</v>
      </c>
      <c r="F262" s="98">
        <f>F263</f>
        <v>0</v>
      </c>
      <c r="G262" s="84">
        <f>G263</f>
        <v>35</v>
      </c>
    </row>
    <row r="263" spans="1:7" s="6" customFormat="1" ht="18.75" thickBot="1">
      <c r="A263" s="42">
        <v>75000679</v>
      </c>
      <c r="B263" s="58" t="s">
        <v>607</v>
      </c>
      <c r="C263" s="58" t="s">
        <v>608</v>
      </c>
      <c r="D263" s="59" t="s">
        <v>604</v>
      </c>
      <c r="E263" s="113">
        <v>35</v>
      </c>
      <c r="F263" s="120"/>
      <c r="G263" s="101">
        <f>E263+F263</f>
        <v>35</v>
      </c>
    </row>
    <row r="264" spans="1:7" s="9" customFormat="1" ht="18.75" thickBot="1">
      <c r="A264" s="174" t="s">
        <v>888</v>
      </c>
      <c r="B264" s="175"/>
      <c r="C264" s="175"/>
      <c r="D264" s="176"/>
      <c r="E264" s="85">
        <v>315</v>
      </c>
      <c r="F264" s="105">
        <f>F251+F256+F260+F262</f>
        <v>0</v>
      </c>
      <c r="G264" s="85">
        <f>G251+G256+G260+G262</f>
        <v>315</v>
      </c>
    </row>
    <row r="265" spans="1:7" s="10" customFormat="1" ht="16.5" thickBot="1">
      <c r="A265" s="158" t="s">
        <v>901</v>
      </c>
      <c r="B265" s="180"/>
      <c r="C265" s="180"/>
      <c r="D265" s="180"/>
      <c r="E265" s="180"/>
      <c r="F265" s="160"/>
      <c r="G265" s="161"/>
    </row>
    <row r="266" spans="1:7" s="9" customFormat="1" ht="18.75" thickBot="1">
      <c r="A266" s="177" t="s">
        <v>886</v>
      </c>
      <c r="B266" s="178"/>
      <c r="C266" s="178"/>
      <c r="D266" s="179"/>
      <c r="E266" s="84">
        <v>398</v>
      </c>
      <c r="F266" s="104">
        <f>F267+F268+F269+F270+F271+F272+F273+F274+F275+F276+F277+F278+F279</f>
        <v>0</v>
      </c>
      <c r="G266" s="84">
        <f>G267+G268+G269+G270+G271+G272+G273+G274+G275+G276+G277+G278+G279</f>
        <v>398</v>
      </c>
    </row>
    <row r="267" spans="1:7" s="6" customFormat="1" ht="18">
      <c r="A267" s="47">
        <v>75000962</v>
      </c>
      <c r="B267" s="133" t="s">
        <v>655</v>
      </c>
      <c r="C267" s="133" t="s">
        <v>223</v>
      </c>
      <c r="D267" s="134" t="s">
        <v>656</v>
      </c>
      <c r="E267" s="109">
        <v>5</v>
      </c>
      <c r="F267" s="140"/>
      <c r="G267" s="109">
        <f aca="true" t="shared" si="12" ref="G267:G279">E267+F267</f>
        <v>5</v>
      </c>
    </row>
    <row r="268" spans="1:7" s="6" customFormat="1" ht="18">
      <c r="A268" s="33">
        <v>70998469</v>
      </c>
      <c r="B268" s="24" t="s">
        <v>671</v>
      </c>
      <c r="C268" s="24" t="s">
        <v>223</v>
      </c>
      <c r="D268" s="25" t="s">
        <v>672</v>
      </c>
      <c r="E268" s="102">
        <v>5</v>
      </c>
      <c r="F268" s="141"/>
      <c r="G268" s="101">
        <f t="shared" si="12"/>
        <v>5</v>
      </c>
    </row>
    <row r="269" spans="1:7" s="6" customFormat="1" ht="18">
      <c r="A269" s="33">
        <v>75000300</v>
      </c>
      <c r="B269" s="24" t="s">
        <v>659</v>
      </c>
      <c r="C269" s="24" t="s">
        <v>660</v>
      </c>
      <c r="D269" s="25" t="s">
        <v>661</v>
      </c>
      <c r="E269" s="102">
        <v>4</v>
      </c>
      <c r="F269" s="141"/>
      <c r="G269" s="101">
        <f t="shared" si="12"/>
        <v>4</v>
      </c>
    </row>
    <row r="270" spans="1:7" s="6" customFormat="1" ht="18">
      <c r="A270" s="33">
        <v>71002171</v>
      </c>
      <c r="B270" s="24" t="s">
        <v>657</v>
      </c>
      <c r="C270" s="24" t="s">
        <v>658</v>
      </c>
      <c r="D270" s="25" t="s">
        <v>114</v>
      </c>
      <c r="E270" s="102">
        <v>0</v>
      </c>
      <c r="F270" s="141"/>
      <c r="G270" s="101">
        <f t="shared" si="12"/>
        <v>0</v>
      </c>
    </row>
    <row r="271" spans="1:7" s="6" customFormat="1" ht="18">
      <c r="A271" s="33">
        <v>70998990</v>
      </c>
      <c r="B271" s="24" t="s">
        <v>667</v>
      </c>
      <c r="C271" s="24" t="s">
        <v>223</v>
      </c>
      <c r="D271" s="25" t="s">
        <v>668</v>
      </c>
      <c r="E271" s="102">
        <v>104</v>
      </c>
      <c r="F271" s="141"/>
      <c r="G271" s="101">
        <f t="shared" si="12"/>
        <v>104</v>
      </c>
    </row>
    <row r="272" spans="1:7" s="6" customFormat="1" ht="18">
      <c r="A272" s="33">
        <v>75000911</v>
      </c>
      <c r="B272" s="24" t="s">
        <v>669</v>
      </c>
      <c r="C272" s="24" t="s">
        <v>223</v>
      </c>
      <c r="D272" s="25" t="s">
        <v>670</v>
      </c>
      <c r="E272" s="102">
        <v>4</v>
      </c>
      <c r="F272" s="141"/>
      <c r="G272" s="101">
        <f t="shared" si="12"/>
        <v>4</v>
      </c>
    </row>
    <row r="273" spans="1:7" s="6" customFormat="1" ht="18">
      <c r="A273" s="33">
        <v>75000342</v>
      </c>
      <c r="B273" s="24" t="s">
        <v>673</v>
      </c>
      <c r="C273" s="24" t="s">
        <v>223</v>
      </c>
      <c r="D273" s="25" t="s">
        <v>674</v>
      </c>
      <c r="E273" s="102">
        <v>73</v>
      </c>
      <c r="F273" s="141"/>
      <c r="G273" s="101">
        <f t="shared" si="12"/>
        <v>73</v>
      </c>
    </row>
    <row r="274" spans="1:7" s="6" customFormat="1" ht="18">
      <c r="A274" s="33">
        <v>70992681</v>
      </c>
      <c r="B274" s="24" t="s">
        <v>675</v>
      </c>
      <c r="C274" s="24" t="s">
        <v>676</v>
      </c>
      <c r="D274" s="25" t="s">
        <v>606</v>
      </c>
      <c r="E274" s="102">
        <v>81</v>
      </c>
      <c r="F274" s="141"/>
      <c r="G274" s="101">
        <f t="shared" si="12"/>
        <v>81</v>
      </c>
    </row>
    <row r="275" spans="1:7" s="6" customFormat="1" ht="30.75">
      <c r="A275" s="33">
        <v>70985014</v>
      </c>
      <c r="B275" s="24" t="s">
        <v>679</v>
      </c>
      <c r="C275" s="24" t="s">
        <v>680</v>
      </c>
      <c r="D275" s="25" t="s">
        <v>681</v>
      </c>
      <c r="E275" s="102">
        <v>7</v>
      </c>
      <c r="F275" s="141"/>
      <c r="G275" s="101">
        <f t="shared" si="12"/>
        <v>7</v>
      </c>
    </row>
    <row r="276" spans="1:7" s="6" customFormat="1" ht="18.75" thickBot="1">
      <c r="A276" s="78">
        <v>70988854</v>
      </c>
      <c r="B276" s="67" t="s">
        <v>662</v>
      </c>
      <c r="C276" s="67" t="s">
        <v>663</v>
      </c>
      <c r="D276" s="68" t="s">
        <v>115</v>
      </c>
      <c r="E276" s="112">
        <v>4</v>
      </c>
      <c r="F276" s="142"/>
      <c r="G276" s="112">
        <f t="shared" si="12"/>
        <v>4</v>
      </c>
    </row>
    <row r="277" spans="1:7" s="6" customFormat="1" ht="30.75">
      <c r="A277" s="30">
        <v>49029631</v>
      </c>
      <c r="B277" s="21" t="s">
        <v>664</v>
      </c>
      <c r="C277" s="21" t="s">
        <v>665</v>
      </c>
      <c r="D277" s="22" t="s">
        <v>666</v>
      </c>
      <c r="E277" s="101">
        <v>107</v>
      </c>
      <c r="F277" s="154"/>
      <c r="G277" s="101">
        <f t="shared" si="12"/>
        <v>107</v>
      </c>
    </row>
    <row r="278" spans="1:7" s="6" customFormat="1" ht="18">
      <c r="A278" s="33">
        <v>70989206</v>
      </c>
      <c r="B278" s="24" t="s">
        <v>682</v>
      </c>
      <c r="C278" s="24" t="s">
        <v>223</v>
      </c>
      <c r="D278" s="25" t="s">
        <v>683</v>
      </c>
      <c r="E278" s="102">
        <v>0</v>
      </c>
      <c r="F278" s="141"/>
      <c r="G278" s="101">
        <f t="shared" si="12"/>
        <v>0</v>
      </c>
    </row>
    <row r="279" spans="1:7" s="6" customFormat="1" ht="18.75" thickBot="1">
      <c r="A279" s="78">
        <v>71004858</v>
      </c>
      <c r="B279" s="67" t="s">
        <v>677</v>
      </c>
      <c r="C279" s="67" t="s">
        <v>678</v>
      </c>
      <c r="D279" s="68" t="s">
        <v>116</v>
      </c>
      <c r="E279" s="112">
        <v>4</v>
      </c>
      <c r="F279" s="142"/>
      <c r="G279" s="112">
        <f t="shared" si="12"/>
        <v>4</v>
      </c>
    </row>
    <row r="280" spans="1:7" s="9" customFormat="1" ht="18.75" thickBot="1">
      <c r="A280" s="187" t="s">
        <v>887</v>
      </c>
      <c r="B280" s="178"/>
      <c r="C280" s="178"/>
      <c r="D280" s="179"/>
      <c r="E280" s="96">
        <v>887</v>
      </c>
      <c r="F280" s="104">
        <f>F281+F282+F283+F284+F285+F286+F287+F288+F289+F290+F291+F292+F293</f>
        <v>32</v>
      </c>
      <c r="G280" s="96">
        <f>G281+G282+G283+G284+G285+G286+G287+G288+G289+G290+G291+G292+G293</f>
        <v>919</v>
      </c>
    </row>
    <row r="281" spans="1:7" s="6" customFormat="1" ht="18">
      <c r="A281" s="30">
        <v>62540106</v>
      </c>
      <c r="B281" s="31" t="s">
        <v>688</v>
      </c>
      <c r="C281" s="69" t="s">
        <v>686</v>
      </c>
      <c r="D281" s="70" t="s">
        <v>687</v>
      </c>
      <c r="E281" s="101">
        <v>62</v>
      </c>
      <c r="F281" s="117">
        <v>16</v>
      </c>
      <c r="G281" s="101">
        <f aca="true" t="shared" si="13" ref="G281:G293">E281+F281</f>
        <v>78</v>
      </c>
    </row>
    <row r="282" spans="1:7" s="6" customFormat="1" ht="18">
      <c r="A282" s="33">
        <v>75000296</v>
      </c>
      <c r="B282" s="34" t="s">
        <v>690</v>
      </c>
      <c r="C282" s="40" t="s">
        <v>689</v>
      </c>
      <c r="D282" s="71" t="s">
        <v>661</v>
      </c>
      <c r="E282" s="102">
        <v>12</v>
      </c>
      <c r="F282" s="118">
        <v>16</v>
      </c>
      <c r="G282" s="101">
        <f t="shared" si="13"/>
        <v>28</v>
      </c>
    </row>
    <row r="283" spans="1:7" s="6" customFormat="1" ht="30.75">
      <c r="A283" s="33">
        <v>70659133</v>
      </c>
      <c r="B283" s="34" t="s">
        <v>693</v>
      </c>
      <c r="C283" s="40" t="s">
        <v>691</v>
      </c>
      <c r="D283" s="71" t="s">
        <v>692</v>
      </c>
      <c r="E283" s="102">
        <v>68</v>
      </c>
      <c r="F283" s="118"/>
      <c r="G283" s="101">
        <f t="shared" si="13"/>
        <v>68</v>
      </c>
    </row>
    <row r="284" spans="1:7" s="6" customFormat="1" ht="18">
      <c r="A284" s="33">
        <v>75001225</v>
      </c>
      <c r="B284" s="40" t="s">
        <v>694</v>
      </c>
      <c r="C284" s="40" t="s">
        <v>695</v>
      </c>
      <c r="D284" s="71" t="s">
        <v>666</v>
      </c>
      <c r="E284" s="102">
        <v>53</v>
      </c>
      <c r="F284" s="118"/>
      <c r="G284" s="101">
        <f t="shared" si="13"/>
        <v>53</v>
      </c>
    </row>
    <row r="285" spans="1:7" s="6" customFormat="1" ht="18">
      <c r="A285" s="33">
        <v>75000156</v>
      </c>
      <c r="B285" s="34" t="s">
        <v>697</v>
      </c>
      <c r="C285" s="40" t="s">
        <v>223</v>
      </c>
      <c r="D285" s="71" t="s">
        <v>696</v>
      </c>
      <c r="E285" s="102">
        <v>55</v>
      </c>
      <c r="F285" s="118"/>
      <c r="G285" s="101">
        <f t="shared" si="13"/>
        <v>55</v>
      </c>
    </row>
    <row r="286" spans="1:7" s="6" customFormat="1" ht="18">
      <c r="A286" s="33">
        <v>70659231</v>
      </c>
      <c r="B286" s="34" t="s">
        <v>699</v>
      </c>
      <c r="C286" s="40" t="s">
        <v>223</v>
      </c>
      <c r="D286" s="71" t="s">
        <v>698</v>
      </c>
      <c r="E286" s="102">
        <v>139</v>
      </c>
      <c r="F286" s="118"/>
      <c r="G286" s="101">
        <f t="shared" si="13"/>
        <v>139</v>
      </c>
    </row>
    <row r="287" spans="1:7" s="6" customFormat="1" ht="18">
      <c r="A287" s="33">
        <v>75000334</v>
      </c>
      <c r="B287" s="40" t="s">
        <v>700</v>
      </c>
      <c r="C287" s="40" t="s">
        <v>223</v>
      </c>
      <c r="D287" s="71" t="s">
        <v>701</v>
      </c>
      <c r="E287" s="102">
        <v>13</v>
      </c>
      <c r="F287" s="118"/>
      <c r="G287" s="101">
        <f t="shared" si="13"/>
        <v>13</v>
      </c>
    </row>
    <row r="288" spans="1:7" s="6" customFormat="1" ht="18">
      <c r="A288" s="33">
        <v>70876096</v>
      </c>
      <c r="B288" s="40" t="s">
        <v>702</v>
      </c>
      <c r="C288" s="40" t="s">
        <v>703</v>
      </c>
      <c r="D288" s="71" t="s">
        <v>606</v>
      </c>
      <c r="E288" s="102">
        <v>153</v>
      </c>
      <c r="F288" s="118"/>
      <c r="G288" s="101">
        <f t="shared" si="13"/>
        <v>153</v>
      </c>
    </row>
    <row r="289" spans="1:7" s="6" customFormat="1" ht="18">
      <c r="A289" s="33">
        <v>70876126</v>
      </c>
      <c r="B289" s="40" t="s">
        <v>704</v>
      </c>
      <c r="C289" s="40" t="s">
        <v>705</v>
      </c>
      <c r="D289" s="71" t="s">
        <v>606</v>
      </c>
      <c r="E289" s="102">
        <v>37</v>
      </c>
      <c r="F289" s="118"/>
      <c r="G289" s="101">
        <f t="shared" si="13"/>
        <v>37</v>
      </c>
    </row>
    <row r="290" spans="1:7" s="6" customFormat="1" ht="18">
      <c r="A290" s="33">
        <v>70876118</v>
      </c>
      <c r="B290" s="40" t="s">
        <v>706</v>
      </c>
      <c r="C290" s="40" t="s">
        <v>707</v>
      </c>
      <c r="D290" s="71" t="s">
        <v>606</v>
      </c>
      <c r="E290" s="102">
        <v>32</v>
      </c>
      <c r="F290" s="118"/>
      <c r="G290" s="101">
        <f t="shared" si="13"/>
        <v>32</v>
      </c>
    </row>
    <row r="291" spans="1:7" s="6" customFormat="1" ht="18">
      <c r="A291" s="33">
        <v>70876100</v>
      </c>
      <c r="B291" s="40" t="s">
        <v>708</v>
      </c>
      <c r="C291" s="40" t="s">
        <v>709</v>
      </c>
      <c r="D291" s="71" t="s">
        <v>606</v>
      </c>
      <c r="E291" s="102">
        <v>125</v>
      </c>
      <c r="F291" s="118"/>
      <c r="G291" s="101">
        <f t="shared" si="13"/>
        <v>125</v>
      </c>
    </row>
    <row r="292" spans="1:7" s="6" customFormat="1" ht="18">
      <c r="A292" s="33">
        <v>70992614</v>
      </c>
      <c r="B292" s="34" t="s">
        <v>716</v>
      </c>
      <c r="C292" s="40" t="s">
        <v>714</v>
      </c>
      <c r="D292" s="71" t="s">
        <v>715</v>
      </c>
      <c r="E292" s="102">
        <v>47</v>
      </c>
      <c r="F292" s="118"/>
      <c r="G292" s="101">
        <f t="shared" si="13"/>
        <v>47</v>
      </c>
    </row>
    <row r="293" spans="1:7" s="6" customFormat="1" ht="31.5" thickBot="1">
      <c r="A293" s="36">
        <v>75000814</v>
      </c>
      <c r="B293" s="72" t="s">
        <v>718</v>
      </c>
      <c r="C293" s="72" t="s">
        <v>719</v>
      </c>
      <c r="D293" s="73" t="s">
        <v>681</v>
      </c>
      <c r="E293" s="103">
        <v>91</v>
      </c>
      <c r="F293" s="119"/>
      <c r="G293" s="101">
        <f t="shared" si="13"/>
        <v>91</v>
      </c>
    </row>
    <row r="294" spans="1:7" s="9" customFormat="1" ht="18.75" thickBot="1">
      <c r="A294" s="155" t="s">
        <v>910</v>
      </c>
      <c r="B294" s="156"/>
      <c r="C294" s="156"/>
      <c r="D294" s="157"/>
      <c r="E294" s="84">
        <v>135</v>
      </c>
      <c r="F294" s="98">
        <f>F295+F296+F297+F298+F299</f>
        <v>0</v>
      </c>
      <c r="G294" s="84">
        <f>G295+G296+G297+G298+G299</f>
        <v>135</v>
      </c>
    </row>
    <row r="295" spans="1:7" s="6" customFormat="1" ht="18">
      <c r="A295" s="30">
        <v>75000083</v>
      </c>
      <c r="B295" s="31" t="s">
        <v>685</v>
      </c>
      <c r="C295" s="31"/>
      <c r="D295" s="70" t="s">
        <v>684</v>
      </c>
      <c r="E295" s="101">
        <v>79</v>
      </c>
      <c r="F295" s="117"/>
      <c r="G295" s="101">
        <f>E295+F295</f>
        <v>79</v>
      </c>
    </row>
    <row r="296" spans="1:7" s="6" customFormat="1" ht="18">
      <c r="A296" s="33">
        <v>71001263</v>
      </c>
      <c r="B296" s="34" t="s">
        <v>1100</v>
      </c>
      <c r="C296" s="40" t="s">
        <v>223</v>
      </c>
      <c r="D296" s="71" t="s">
        <v>722</v>
      </c>
      <c r="E296" s="102">
        <v>3</v>
      </c>
      <c r="F296" s="118"/>
      <c r="G296" s="101">
        <f>E296+F296</f>
        <v>3</v>
      </c>
    </row>
    <row r="297" spans="1:7" s="6" customFormat="1" ht="18">
      <c r="A297" s="33">
        <v>75000717</v>
      </c>
      <c r="B297" s="40" t="s">
        <v>723</v>
      </c>
      <c r="C297" s="40" t="s">
        <v>724</v>
      </c>
      <c r="D297" s="71" t="s">
        <v>116</v>
      </c>
      <c r="E297" s="102">
        <v>5</v>
      </c>
      <c r="F297" s="118"/>
      <c r="G297" s="101">
        <f>E297+F297</f>
        <v>5</v>
      </c>
    </row>
    <row r="298" spans="1:7" s="6" customFormat="1" ht="18">
      <c r="A298" s="33">
        <v>70981752</v>
      </c>
      <c r="B298" s="34" t="s">
        <v>711</v>
      </c>
      <c r="C298" s="40" t="s">
        <v>223</v>
      </c>
      <c r="D298" s="71" t="s">
        <v>710</v>
      </c>
      <c r="E298" s="102">
        <v>40</v>
      </c>
      <c r="F298" s="118"/>
      <c r="G298" s="101">
        <f>E298+F298</f>
        <v>40</v>
      </c>
    </row>
    <row r="299" spans="1:7" s="6" customFormat="1" ht="18.75" thickBot="1">
      <c r="A299" s="78">
        <v>70989192</v>
      </c>
      <c r="B299" s="91" t="s">
        <v>712</v>
      </c>
      <c r="C299" s="91" t="s">
        <v>223</v>
      </c>
      <c r="D299" s="114" t="s">
        <v>713</v>
      </c>
      <c r="E299" s="112">
        <v>8</v>
      </c>
      <c r="F299" s="119"/>
      <c r="G299" s="101">
        <f>E299+F299</f>
        <v>8</v>
      </c>
    </row>
    <row r="300" spans="1:7" s="9" customFormat="1" ht="18.75" thickBot="1">
      <c r="A300" s="155" t="s">
        <v>893</v>
      </c>
      <c r="B300" s="181"/>
      <c r="C300" s="181"/>
      <c r="D300" s="182"/>
      <c r="E300" s="84">
        <v>0</v>
      </c>
      <c r="F300" s="98">
        <f>F301</f>
        <v>27</v>
      </c>
      <c r="G300" s="84">
        <f>G301</f>
        <v>27</v>
      </c>
    </row>
    <row r="301" spans="1:7" s="6" customFormat="1" ht="18.75" thickBot="1">
      <c r="A301" s="94">
        <v>70992657</v>
      </c>
      <c r="B301" s="58" t="s">
        <v>950</v>
      </c>
      <c r="C301" s="58" t="s">
        <v>951</v>
      </c>
      <c r="D301" s="59" t="s">
        <v>606</v>
      </c>
      <c r="E301" s="108">
        <v>0</v>
      </c>
      <c r="F301" s="120">
        <v>27</v>
      </c>
      <c r="G301" s="101">
        <f>E301+F301</f>
        <v>27</v>
      </c>
    </row>
    <row r="302" spans="1:7" s="9" customFormat="1" ht="18.75" thickBot="1">
      <c r="A302" s="155" t="s">
        <v>891</v>
      </c>
      <c r="B302" s="156"/>
      <c r="C302" s="156"/>
      <c r="D302" s="157"/>
      <c r="E302" s="84">
        <v>21</v>
      </c>
      <c r="F302" s="98">
        <f>F303+F304</f>
        <v>0</v>
      </c>
      <c r="G302" s="84">
        <f>G303+G304</f>
        <v>21</v>
      </c>
    </row>
    <row r="303" spans="1:7" s="6" customFormat="1" ht="30.75">
      <c r="A303" s="30">
        <v>71235132</v>
      </c>
      <c r="B303" s="21" t="s">
        <v>727</v>
      </c>
      <c r="C303" s="21" t="s">
        <v>728</v>
      </c>
      <c r="D303" s="22" t="s">
        <v>606</v>
      </c>
      <c r="E303" s="101">
        <v>17</v>
      </c>
      <c r="F303" s="117"/>
      <c r="G303" s="101">
        <f>E303+F303</f>
        <v>17</v>
      </c>
    </row>
    <row r="304" spans="1:7" s="6" customFormat="1" ht="18.75" thickBot="1">
      <c r="A304" s="36">
        <v>49056972</v>
      </c>
      <c r="B304" s="27" t="s">
        <v>720</v>
      </c>
      <c r="C304" s="27" t="s">
        <v>721</v>
      </c>
      <c r="D304" s="28" t="s">
        <v>715</v>
      </c>
      <c r="E304" s="103">
        <v>4</v>
      </c>
      <c r="F304" s="119"/>
      <c r="G304" s="101">
        <f>E304+F304</f>
        <v>4</v>
      </c>
    </row>
    <row r="305" spans="1:7" s="9" customFormat="1" ht="18.75" thickBot="1">
      <c r="A305" s="155" t="s">
        <v>896</v>
      </c>
      <c r="B305" s="156"/>
      <c r="C305" s="156"/>
      <c r="D305" s="157"/>
      <c r="E305" s="84">
        <v>68</v>
      </c>
      <c r="F305" s="98">
        <f>F306</f>
        <v>0</v>
      </c>
      <c r="G305" s="84">
        <f>G306</f>
        <v>68</v>
      </c>
    </row>
    <row r="306" spans="1:7" s="6" customFormat="1" ht="18.75" thickBot="1">
      <c r="A306" s="42">
        <v>71235701</v>
      </c>
      <c r="B306" s="58" t="s">
        <v>725</v>
      </c>
      <c r="C306" s="58" t="s">
        <v>726</v>
      </c>
      <c r="D306" s="59" t="s">
        <v>606</v>
      </c>
      <c r="E306" s="108">
        <v>68</v>
      </c>
      <c r="F306" s="120"/>
      <c r="G306" s="101">
        <f>E306+F306</f>
        <v>68</v>
      </c>
    </row>
    <row r="307" spans="1:7" s="9" customFormat="1" ht="18.75" thickBot="1">
      <c r="A307" s="193" t="s">
        <v>888</v>
      </c>
      <c r="B307" s="156"/>
      <c r="C307" s="156"/>
      <c r="D307" s="157"/>
      <c r="E307" s="85">
        <v>1509</v>
      </c>
      <c r="F307" s="100">
        <f>F305+F302+F300+F294+F280+F266</f>
        <v>59</v>
      </c>
      <c r="G307" s="85">
        <f>G305+G302+G300+G294+G280+G266</f>
        <v>1568</v>
      </c>
    </row>
    <row r="308" spans="1:7" s="10" customFormat="1" ht="16.5" thickBot="1">
      <c r="A308" s="158" t="s">
        <v>902</v>
      </c>
      <c r="B308" s="180"/>
      <c r="C308" s="180"/>
      <c r="D308" s="180"/>
      <c r="E308" s="180"/>
      <c r="F308" s="160"/>
      <c r="G308" s="161"/>
    </row>
    <row r="309" spans="1:7" s="9" customFormat="1" ht="18.75" thickBot="1">
      <c r="A309" s="177" t="s">
        <v>886</v>
      </c>
      <c r="B309" s="178"/>
      <c r="C309" s="178"/>
      <c r="D309" s="179"/>
      <c r="E309" s="84">
        <v>127</v>
      </c>
      <c r="F309" s="104">
        <f>F310+F311+F312</f>
        <v>0</v>
      </c>
      <c r="G309" s="84">
        <f>G310+G311+G312</f>
        <v>127</v>
      </c>
    </row>
    <row r="310" spans="1:7" s="6" customFormat="1" ht="18">
      <c r="A310" s="30">
        <v>71004084</v>
      </c>
      <c r="B310" s="20" t="s">
        <v>938</v>
      </c>
      <c r="C310" s="20" t="s">
        <v>939</v>
      </c>
      <c r="D310" s="45" t="s">
        <v>940</v>
      </c>
      <c r="E310" s="101">
        <v>71</v>
      </c>
      <c r="F310" s="117"/>
      <c r="G310" s="101">
        <f>E310+F310</f>
        <v>71</v>
      </c>
    </row>
    <row r="311" spans="1:7" s="6" customFormat="1" ht="18">
      <c r="A311" s="33">
        <v>71232737</v>
      </c>
      <c r="B311" s="29" t="s">
        <v>941</v>
      </c>
      <c r="C311" s="29"/>
      <c r="D311" s="39" t="s">
        <v>942</v>
      </c>
      <c r="E311" s="102">
        <v>1</v>
      </c>
      <c r="F311" s="118"/>
      <c r="G311" s="101">
        <f>E311+F311</f>
        <v>1</v>
      </c>
    </row>
    <row r="312" spans="1:7" s="6" customFormat="1" ht="18.75" thickBot="1">
      <c r="A312" s="78">
        <v>75017211</v>
      </c>
      <c r="B312" s="66" t="s">
        <v>943</v>
      </c>
      <c r="C312" s="66" t="s">
        <v>944</v>
      </c>
      <c r="D312" s="79" t="s">
        <v>937</v>
      </c>
      <c r="E312" s="112">
        <v>55</v>
      </c>
      <c r="F312" s="119"/>
      <c r="G312" s="101">
        <f>E312+F312</f>
        <v>55</v>
      </c>
    </row>
    <row r="313" spans="1:7" s="9" customFormat="1" ht="18.75" thickBot="1">
      <c r="A313" s="155" t="s">
        <v>887</v>
      </c>
      <c r="B313" s="156"/>
      <c r="C313" s="156"/>
      <c r="D313" s="157"/>
      <c r="E313" s="84">
        <v>674</v>
      </c>
      <c r="F313" s="98">
        <f>F314+F315+F316</f>
        <v>0</v>
      </c>
      <c r="G313" s="84">
        <f>G314+G315+G316</f>
        <v>674</v>
      </c>
    </row>
    <row r="314" spans="1:7" s="6" customFormat="1" ht="18">
      <c r="A314" s="30">
        <v>71008951</v>
      </c>
      <c r="B314" s="20" t="s">
        <v>958</v>
      </c>
      <c r="C314" s="20" t="s">
        <v>959</v>
      </c>
      <c r="D314" s="45" t="s">
        <v>940</v>
      </c>
      <c r="E314" s="101">
        <v>36</v>
      </c>
      <c r="F314" s="117"/>
      <c r="G314" s="101">
        <f>E314+F314</f>
        <v>36</v>
      </c>
    </row>
    <row r="315" spans="1:7" s="6" customFormat="1" ht="30.75">
      <c r="A315" s="33">
        <v>75017059</v>
      </c>
      <c r="B315" s="29" t="s">
        <v>963</v>
      </c>
      <c r="C315" s="29" t="s">
        <v>962</v>
      </c>
      <c r="D315" s="39" t="s">
        <v>937</v>
      </c>
      <c r="E315" s="102">
        <v>340</v>
      </c>
      <c r="F315" s="118"/>
      <c r="G315" s="101">
        <f>E315+F315</f>
        <v>340</v>
      </c>
    </row>
    <row r="316" spans="1:7" s="6" customFormat="1" ht="18.75" thickBot="1">
      <c r="A316" s="78">
        <v>75017130</v>
      </c>
      <c r="B316" s="66" t="s">
        <v>964</v>
      </c>
      <c r="C316" s="66" t="s">
        <v>965</v>
      </c>
      <c r="D316" s="79" t="s">
        <v>937</v>
      </c>
      <c r="E316" s="112">
        <v>298</v>
      </c>
      <c r="F316" s="119"/>
      <c r="G316" s="101">
        <f>E316+F316</f>
        <v>298</v>
      </c>
    </row>
    <row r="317" spans="1:7" s="9" customFormat="1" ht="18.75" thickBot="1">
      <c r="A317" s="155" t="s">
        <v>910</v>
      </c>
      <c r="B317" s="156"/>
      <c r="C317" s="156"/>
      <c r="D317" s="157"/>
      <c r="E317" s="84">
        <v>491</v>
      </c>
      <c r="F317" s="98">
        <f>F318+F319+F320+F321+F322+F323</f>
        <v>195</v>
      </c>
      <c r="G317" s="84">
        <f>G318+G319+G320+G321+G322+G323</f>
        <v>686</v>
      </c>
    </row>
    <row r="318" spans="1:7" s="6" customFormat="1" ht="18">
      <c r="A318" s="30">
        <v>70990026</v>
      </c>
      <c r="B318" s="20" t="s">
        <v>945</v>
      </c>
      <c r="C318" s="20" t="s">
        <v>946</v>
      </c>
      <c r="D318" s="45" t="s">
        <v>144</v>
      </c>
      <c r="E318" s="101">
        <v>3</v>
      </c>
      <c r="F318" s="117"/>
      <c r="G318" s="101">
        <f aca="true" t="shared" si="14" ref="G318:G323">E318+F318</f>
        <v>3</v>
      </c>
    </row>
    <row r="319" spans="1:7" s="6" customFormat="1" ht="18">
      <c r="A319" s="33">
        <v>75017067</v>
      </c>
      <c r="B319" s="29" t="s">
        <v>948</v>
      </c>
      <c r="C319" s="29"/>
      <c r="D319" s="39" t="s">
        <v>947</v>
      </c>
      <c r="E319" s="102">
        <v>58</v>
      </c>
      <c r="F319" s="118">
        <v>61</v>
      </c>
      <c r="G319" s="101">
        <f t="shared" si="14"/>
        <v>119</v>
      </c>
    </row>
    <row r="320" spans="1:7" s="6" customFormat="1" ht="18">
      <c r="A320" s="33">
        <v>70988846</v>
      </c>
      <c r="B320" s="24" t="s">
        <v>955</v>
      </c>
      <c r="C320" s="29"/>
      <c r="D320" s="39" t="s">
        <v>949</v>
      </c>
      <c r="E320" s="102">
        <v>327</v>
      </c>
      <c r="F320" s="118"/>
      <c r="G320" s="101">
        <f t="shared" si="14"/>
        <v>327</v>
      </c>
    </row>
    <row r="321" spans="1:7" s="6" customFormat="1" ht="18">
      <c r="A321" s="33">
        <v>70993017</v>
      </c>
      <c r="B321" s="29" t="s">
        <v>957</v>
      </c>
      <c r="C321" s="29"/>
      <c r="D321" s="39" t="s">
        <v>956</v>
      </c>
      <c r="E321" s="102">
        <v>69</v>
      </c>
      <c r="F321" s="118">
        <v>134</v>
      </c>
      <c r="G321" s="101">
        <f t="shared" si="14"/>
        <v>203</v>
      </c>
    </row>
    <row r="322" spans="1:7" s="6" customFormat="1" ht="30.75">
      <c r="A322" s="33">
        <v>75017296</v>
      </c>
      <c r="B322" s="29" t="s">
        <v>966</v>
      </c>
      <c r="C322" s="29" t="s">
        <v>967</v>
      </c>
      <c r="D322" s="39" t="s">
        <v>117</v>
      </c>
      <c r="E322" s="102">
        <v>31</v>
      </c>
      <c r="F322" s="118"/>
      <c r="G322" s="101">
        <f t="shared" si="14"/>
        <v>31</v>
      </c>
    </row>
    <row r="323" spans="1:7" s="6" customFormat="1" ht="18.75" thickBot="1">
      <c r="A323" s="36">
        <v>71003398</v>
      </c>
      <c r="B323" s="41" t="s">
        <v>960</v>
      </c>
      <c r="C323" s="41"/>
      <c r="D323" s="46" t="s">
        <v>961</v>
      </c>
      <c r="E323" s="103">
        <v>3</v>
      </c>
      <c r="F323" s="119"/>
      <c r="G323" s="101">
        <f t="shared" si="14"/>
        <v>3</v>
      </c>
    </row>
    <row r="324" spans="1:7" s="9" customFormat="1" ht="18.75" thickBot="1">
      <c r="A324" s="190" t="s">
        <v>891</v>
      </c>
      <c r="B324" s="191"/>
      <c r="C324" s="191"/>
      <c r="D324" s="191"/>
      <c r="E324" s="84">
        <v>9</v>
      </c>
      <c r="F324" s="98">
        <f>F325</f>
        <v>0</v>
      </c>
      <c r="G324" s="84">
        <f>G325</f>
        <v>9</v>
      </c>
    </row>
    <row r="325" spans="1:7" s="6" customFormat="1" ht="31.5" thickBot="1">
      <c r="A325" s="42">
        <v>71198920</v>
      </c>
      <c r="B325" s="43" t="s">
        <v>969</v>
      </c>
      <c r="C325" s="43" t="s">
        <v>968</v>
      </c>
      <c r="D325" s="44" t="s">
        <v>937</v>
      </c>
      <c r="E325" s="108">
        <v>9</v>
      </c>
      <c r="F325" s="120"/>
      <c r="G325" s="101">
        <f>E325+F325</f>
        <v>9</v>
      </c>
    </row>
    <row r="326" spans="1:7" s="9" customFormat="1" ht="18.75" thickBot="1">
      <c r="A326" s="155" t="s">
        <v>896</v>
      </c>
      <c r="B326" s="156"/>
      <c r="C326" s="156"/>
      <c r="D326" s="157"/>
      <c r="E326" s="84">
        <v>23</v>
      </c>
      <c r="F326" s="98">
        <f>F327</f>
        <v>0</v>
      </c>
      <c r="G326" s="84">
        <f>G327</f>
        <v>23</v>
      </c>
    </row>
    <row r="327" spans="1:7" s="6" customFormat="1" ht="18.75" thickBot="1">
      <c r="A327" s="42">
        <v>75111021</v>
      </c>
      <c r="B327" s="58" t="s">
        <v>826</v>
      </c>
      <c r="C327" s="58" t="s">
        <v>944</v>
      </c>
      <c r="D327" s="59" t="s">
        <v>937</v>
      </c>
      <c r="E327" s="108">
        <v>23</v>
      </c>
      <c r="F327" s="120"/>
      <c r="G327" s="101">
        <f>E327+F327</f>
        <v>23</v>
      </c>
    </row>
    <row r="328" spans="1:7" s="9" customFormat="1" ht="18.75" thickBot="1">
      <c r="A328" s="174" t="s">
        <v>888</v>
      </c>
      <c r="B328" s="175"/>
      <c r="C328" s="175"/>
      <c r="D328" s="176"/>
      <c r="E328" s="85">
        <v>1324</v>
      </c>
      <c r="F328" s="105">
        <f>F309+F313+F317+F324+F326</f>
        <v>195</v>
      </c>
      <c r="G328" s="85">
        <f>G309+G313+G317+G324+G326</f>
        <v>1519</v>
      </c>
    </row>
    <row r="329" spans="1:7" s="10" customFormat="1" ht="16.5" thickBot="1">
      <c r="A329" s="158" t="s">
        <v>903</v>
      </c>
      <c r="B329" s="180"/>
      <c r="C329" s="180"/>
      <c r="D329" s="180"/>
      <c r="E329" s="180"/>
      <c r="F329" s="160"/>
      <c r="G329" s="161"/>
    </row>
    <row r="330" spans="1:7" s="9" customFormat="1" ht="18.75" thickBot="1">
      <c r="A330" s="177" t="s">
        <v>886</v>
      </c>
      <c r="B330" s="178"/>
      <c r="C330" s="178"/>
      <c r="D330" s="179"/>
      <c r="E330" s="84">
        <v>154</v>
      </c>
      <c r="F330" s="104">
        <f>F331+F332+F333</f>
        <v>0</v>
      </c>
      <c r="G330" s="84">
        <f>G331+G332+G333</f>
        <v>154</v>
      </c>
    </row>
    <row r="331" spans="1:7" s="6" customFormat="1" ht="18">
      <c r="A331" s="54" t="s">
        <v>377</v>
      </c>
      <c r="B331" s="20" t="s">
        <v>518</v>
      </c>
      <c r="C331" s="21" t="s">
        <v>282</v>
      </c>
      <c r="D331" s="22" t="s">
        <v>118</v>
      </c>
      <c r="E331" s="101">
        <v>3</v>
      </c>
      <c r="F331" s="117"/>
      <c r="G331" s="101">
        <f>E331+F331</f>
        <v>3</v>
      </c>
    </row>
    <row r="332" spans="1:7" s="6" customFormat="1" ht="18">
      <c r="A332" s="55" t="s">
        <v>378</v>
      </c>
      <c r="B332" s="24" t="s">
        <v>556</v>
      </c>
      <c r="C332" s="24" t="s">
        <v>281</v>
      </c>
      <c r="D332" s="25" t="s">
        <v>119</v>
      </c>
      <c r="E332" s="102">
        <v>3</v>
      </c>
      <c r="F332" s="118"/>
      <c r="G332" s="101">
        <f>E332+F332</f>
        <v>3</v>
      </c>
    </row>
    <row r="333" spans="1:7" s="6" customFormat="1" ht="18.75" thickBot="1">
      <c r="A333" s="74" t="s">
        <v>379</v>
      </c>
      <c r="B333" s="67" t="s">
        <v>554</v>
      </c>
      <c r="C333" s="67" t="s">
        <v>280</v>
      </c>
      <c r="D333" s="68" t="s">
        <v>279</v>
      </c>
      <c r="E333" s="112">
        <v>148</v>
      </c>
      <c r="F333" s="119"/>
      <c r="G333" s="101">
        <f>E333+F333</f>
        <v>148</v>
      </c>
    </row>
    <row r="334" spans="1:7" s="9" customFormat="1" ht="18.75" thickBot="1">
      <c r="A334" s="155" t="s">
        <v>887</v>
      </c>
      <c r="B334" s="156"/>
      <c r="C334" s="156"/>
      <c r="D334" s="157"/>
      <c r="E334" s="84">
        <v>273</v>
      </c>
      <c r="F334" s="98">
        <f>F335+F336+F337</f>
        <v>0</v>
      </c>
      <c r="G334" s="84">
        <f>G335+G336+G337</f>
        <v>273</v>
      </c>
    </row>
    <row r="335" spans="1:7" s="6" customFormat="1" ht="18">
      <c r="A335" s="54" t="s">
        <v>382</v>
      </c>
      <c r="B335" s="20" t="s">
        <v>522</v>
      </c>
      <c r="C335" s="21" t="s">
        <v>284</v>
      </c>
      <c r="D335" s="22" t="s">
        <v>285</v>
      </c>
      <c r="E335" s="101">
        <v>17</v>
      </c>
      <c r="F335" s="117"/>
      <c r="G335" s="101">
        <f>E335+F335</f>
        <v>17</v>
      </c>
    </row>
    <row r="336" spans="1:7" s="6" customFormat="1" ht="18">
      <c r="A336" s="55" t="s">
        <v>385</v>
      </c>
      <c r="B336" s="29" t="s">
        <v>411</v>
      </c>
      <c r="C336" s="24" t="s">
        <v>290</v>
      </c>
      <c r="D336" s="25" t="s">
        <v>279</v>
      </c>
      <c r="E336" s="102">
        <v>152</v>
      </c>
      <c r="F336" s="118"/>
      <c r="G336" s="101">
        <f>E336+F336</f>
        <v>152</v>
      </c>
    </row>
    <row r="337" spans="1:7" s="6" customFormat="1" ht="18.75" thickBot="1">
      <c r="A337" s="56" t="s">
        <v>384</v>
      </c>
      <c r="B337" s="41" t="s">
        <v>595</v>
      </c>
      <c r="C337" s="27" t="s">
        <v>291</v>
      </c>
      <c r="D337" s="28" t="s">
        <v>279</v>
      </c>
      <c r="E337" s="103">
        <v>104</v>
      </c>
      <c r="F337" s="119"/>
      <c r="G337" s="101">
        <f>E337+F337</f>
        <v>104</v>
      </c>
    </row>
    <row r="338" spans="1:7" s="9" customFormat="1" ht="18.75" thickBot="1">
      <c r="A338" s="155" t="s">
        <v>910</v>
      </c>
      <c r="B338" s="156"/>
      <c r="C338" s="156"/>
      <c r="D338" s="157"/>
      <c r="E338" s="84">
        <v>127</v>
      </c>
      <c r="F338" s="98">
        <f>F339+F340+F341+F342</f>
        <v>0</v>
      </c>
      <c r="G338" s="84">
        <f>G339+G340+G341+G342</f>
        <v>127</v>
      </c>
    </row>
    <row r="339" spans="1:7" s="6" customFormat="1" ht="30.75">
      <c r="A339" s="138" t="s">
        <v>380</v>
      </c>
      <c r="B339" s="48" t="s">
        <v>503</v>
      </c>
      <c r="C339" s="133" t="s">
        <v>287</v>
      </c>
      <c r="D339" s="139" t="s">
        <v>119</v>
      </c>
      <c r="E339" s="109">
        <v>76</v>
      </c>
      <c r="F339" s="140"/>
      <c r="G339" s="109">
        <f>E339+F339</f>
        <v>76</v>
      </c>
    </row>
    <row r="340" spans="1:7" s="6" customFormat="1" ht="18">
      <c r="A340" s="55" t="s">
        <v>381</v>
      </c>
      <c r="B340" s="29" t="s">
        <v>417</v>
      </c>
      <c r="C340" s="24" t="s">
        <v>223</v>
      </c>
      <c r="D340" s="127" t="s">
        <v>283</v>
      </c>
      <c r="E340" s="102">
        <v>5</v>
      </c>
      <c r="F340" s="141"/>
      <c r="G340" s="101">
        <f>E340+F340</f>
        <v>5</v>
      </c>
    </row>
    <row r="341" spans="1:7" s="6" customFormat="1" ht="18">
      <c r="A341" s="55" t="s">
        <v>383</v>
      </c>
      <c r="B341" s="29" t="s">
        <v>497</v>
      </c>
      <c r="C341" s="24" t="s">
        <v>223</v>
      </c>
      <c r="D341" s="127" t="s">
        <v>286</v>
      </c>
      <c r="E341" s="102">
        <v>43</v>
      </c>
      <c r="F341" s="141"/>
      <c r="G341" s="101">
        <f>E341+F341</f>
        <v>43</v>
      </c>
    </row>
    <row r="342" spans="1:7" s="6" customFormat="1" ht="18.75" thickBot="1">
      <c r="A342" s="74" t="s">
        <v>386</v>
      </c>
      <c r="B342" s="66" t="s">
        <v>416</v>
      </c>
      <c r="C342" s="67" t="s">
        <v>223</v>
      </c>
      <c r="D342" s="132" t="s">
        <v>288</v>
      </c>
      <c r="E342" s="112">
        <v>3</v>
      </c>
      <c r="F342" s="142"/>
      <c r="G342" s="112">
        <f>E342+F342</f>
        <v>3</v>
      </c>
    </row>
    <row r="343" spans="1:7" s="9" customFormat="1" ht="18.75" thickBot="1">
      <c r="A343" s="187" t="s">
        <v>891</v>
      </c>
      <c r="B343" s="178"/>
      <c r="C343" s="178"/>
      <c r="D343" s="188"/>
      <c r="E343" s="96">
        <v>9</v>
      </c>
      <c r="F343" s="96">
        <f>F344</f>
        <v>0</v>
      </c>
      <c r="G343" s="96">
        <f>G344</f>
        <v>9</v>
      </c>
    </row>
    <row r="344" spans="1:7" s="6" customFormat="1" ht="31.5" thickBot="1">
      <c r="A344" s="60" t="s">
        <v>387</v>
      </c>
      <c r="B344" s="58" t="s">
        <v>551</v>
      </c>
      <c r="C344" s="58" t="s">
        <v>289</v>
      </c>
      <c r="D344" s="59" t="s">
        <v>279</v>
      </c>
      <c r="E344" s="108">
        <v>9</v>
      </c>
      <c r="F344" s="120"/>
      <c r="G344" s="101">
        <f>E344+F344</f>
        <v>9</v>
      </c>
    </row>
    <row r="345" spans="1:7" s="9" customFormat="1" ht="18.75" thickBot="1">
      <c r="A345" s="155" t="s">
        <v>896</v>
      </c>
      <c r="B345" s="156"/>
      <c r="C345" s="156"/>
      <c r="D345" s="157"/>
      <c r="E345" s="84">
        <v>86</v>
      </c>
      <c r="F345" s="98">
        <f>F346</f>
        <v>0</v>
      </c>
      <c r="G345" s="84">
        <f>G346</f>
        <v>86</v>
      </c>
    </row>
    <row r="346" spans="1:7" s="6" customFormat="1" ht="31.5" thickBot="1">
      <c r="A346" s="60">
        <v>71000402</v>
      </c>
      <c r="B346" s="58" t="s">
        <v>851</v>
      </c>
      <c r="C346" s="58" t="s">
        <v>278</v>
      </c>
      <c r="D346" s="59" t="s">
        <v>279</v>
      </c>
      <c r="E346" s="108">
        <v>86</v>
      </c>
      <c r="F346" s="120"/>
      <c r="G346" s="101">
        <f>E346+F346</f>
        <v>86</v>
      </c>
    </row>
    <row r="347" spans="1:7" s="9" customFormat="1" ht="18.75" thickBot="1">
      <c r="A347" s="174" t="s">
        <v>888</v>
      </c>
      <c r="B347" s="175"/>
      <c r="C347" s="175"/>
      <c r="D347" s="176"/>
      <c r="E347" s="85">
        <v>649</v>
      </c>
      <c r="F347" s="105">
        <f>F330+F334+F338+F343+F345</f>
        <v>0</v>
      </c>
      <c r="G347" s="85">
        <f>G330+G334+G338+G343+G345</f>
        <v>649</v>
      </c>
    </row>
    <row r="348" spans="1:7" s="10" customFormat="1" ht="16.5" thickBot="1">
      <c r="A348" s="158" t="s">
        <v>904</v>
      </c>
      <c r="B348" s="180"/>
      <c r="C348" s="180"/>
      <c r="D348" s="180"/>
      <c r="E348" s="180"/>
      <c r="F348" s="160"/>
      <c r="G348" s="161"/>
    </row>
    <row r="349" spans="1:7" s="9" customFormat="1" ht="18.75" thickBot="1">
      <c r="A349" s="177" t="s">
        <v>886</v>
      </c>
      <c r="B349" s="178"/>
      <c r="C349" s="178"/>
      <c r="D349" s="179"/>
      <c r="E349" s="84">
        <v>966</v>
      </c>
      <c r="F349" s="104">
        <f>F350+F351+F352+F353+F354+F355+F356+F357+F358+F359+F360+F361+F362+F363+F364+F365+F366+F367+F368+F369+F370+F371+F372+F373+F374+F375+F376+F377</f>
        <v>261</v>
      </c>
      <c r="G349" s="84">
        <f>G350+G351+G352+G353+G354+G355+G356+G357+G358+G359+G360+G361+G362+G363+G364+G365+G366+G367+G368+G369+G370+G371+G372+G373+G374+G375+G376+G377</f>
        <v>1227</v>
      </c>
    </row>
    <row r="350" spans="1:7" s="6" customFormat="1" ht="18">
      <c r="A350" s="61" t="s">
        <v>445</v>
      </c>
      <c r="B350" s="21" t="s">
        <v>1088</v>
      </c>
      <c r="C350" s="21" t="s">
        <v>1089</v>
      </c>
      <c r="D350" s="22" t="s">
        <v>1054</v>
      </c>
      <c r="E350" s="101">
        <v>48</v>
      </c>
      <c r="F350" s="117">
        <v>13</v>
      </c>
      <c r="G350" s="101">
        <f aca="true" t="shared" si="15" ref="G350:G377">E350+F350</f>
        <v>61</v>
      </c>
    </row>
    <row r="351" spans="1:7" s="6" customFormat="1" ht="18">
      <c r="A351" s="63" t="s">
        <v>446</v>
      </c>
      <c r="B351" s="29" t="s">
        <v>1091</v>
      </c>
      <c r="C351" s="24" t="s">
        <v>1090</v>
      </c>
      <c r="D351" s="25" t="s">
        <v>1054</v>
      </c>
      <c r="E351" s="102">
        <v>7</v>
      </c>
      <c r="F351" s="118">
        <v>7</v>
      </c>
      <c r="G351" s="101">
        <f t="shared" si="15"/>
        <v>14</v>
      </c>
    </row>
    <row r="352" spans="1:7" s="6" customFormat="1" ht="30.75">
      <c r="A352" s="63" t="s">
        <v>444</v>
      </c>
      <c r="B352" s="29" t="s">
        <v>1093</v>
      </c>
      <c r="C352" s="24" t="s">
        <v>1092</v>
      </c>
      <c r="D352" s="25" t="s">
        <v>1054</v>
      </c>
      <c r="E352" s="102">
        <v>4</v>
      </c>
      <c r="F352" s="118">
        <v>7</v>
      </c>
      <c r="G352" s="101">
        <f t="shared" si="15"/>
        <v>11</v>
      </c>
    </row>
    <row r="353" spans="1:7" s="6" customFormat="1" ht="18">
      <c r="A353" s="63" t="s">
        <v>424</v>
      </c>
      <c r="B353" s="24" t="s">
        <v>1055</v>
      </c>
      <c r="C353" s="24" t="s">
        <v>223</v>
      </c>
      <c r="D353" s="25" t="s">
        <v>1056</v>
      </c>
      <c r="E353" s="102">
        <v>4</v>
      </c>
      <c r="F353" s="118">
        <v>7</v>
      </c>
      <c r="G353" s="101">
        <f t="shared" si="15"/>
        <v>11</v>
      </c>
    </row>
    <row r="354" spans="1:7" s="6" customFormat="1" ht="18">
      <c r="A354" s="63" t="s">
        <v>425</v>
      </c>
      <c r="B354" s="24" t="s">
        <v>1059</v>
      </c>
      <c r="C354" s="24" t="s">
        <v>223</v>
      </c>
      <c r="D354" s="25" t="s">
        <v>1060</v>
      </c>
      <c r="E354" s="102">
        <v>1</v>
      </c>
      <c r="F354" s="118">
        <v>7</v>
      </c>
      <c r="G354" s="101">
        <f t="shared" si="15"/>
        <v>8</v>
      </c>
    </row>
    <row r="355" spans="1:7" s="6" customFormat="1" ht="30.75">
      <c r="A355" s="63" t="s">
        <v>426</v>
      </c>
      <c r="B355" s="24" t="s">
        <v>1072</v>
      </c>
      <c r="C355" s="24" t="s">
        <v>1073</v>
      </c>
      <c r="D355" s="25" t="s">
        <v>1074</v>
      </c>
      <c r="E355" s="102">
        <v>11</v>
      </c>
      <c r="F355" s="118">
        <v>7</v>
      </c>
      <c r="G355" s="101">
        <f t="shared" si="15"/>
        <v>18</v>
      </c>
    </row>
    <row r="356" spans="1:7" s="6" customFormat="1" ht="18">
      <c r="A356" s="63" t="s">
        <v>427</v>
      </c>
      <c r="B356" s="24" t="s">
        <v>1064</v>
      </c>
      <c r="C356" s="24" t="s">
        <v>1065</v>
      </c>
      <c r="D356" s="25" t="s">
        <v>1066</v>
      </c>
      <c r="E356" s="102">
        <v>4</v>
      </c>
      <c r="F356" s="118">
        <v>7</v>
      </c>
      <c r="G356" s="101">
        <f t="shared" si="15"/>
        <v>11</v>
      </c>
    </row>
    <row r="357" spans="1:7" s="6" customFormat="1" ht="30.75">
      <c r="A357" s="63" t="s">
        <v>428</v>
      </c>
      <c r="B357" s="24" t="s">
        <v>1067</v>
      </c>
      <c r="C357" s="24" t="s">
        <v>1068</v>
      </c>
      <c r="D357" s="25" t="s">
        <v>1069</v>
      </c>
      <c r="E357" s="102">
        <v>8</v>
      </c>
      <c r="F357" s="118">
        <v>7</v>
      </c>
      <c r="G357" s="101">
        <f t="shared" si="15"/>
        <v>15</v>
      </c>
    </row>
    <row r="358" spans="1:7" s="6" customFormat="1" ht="18">
      <c r="A358" s="63" t="s">
        <v>429</v>
      </c>
      <c r="B358" s="24" t="s">
        <v>1119</v>
      </c>
      <c r="C358" s="24" t="s">
        <v>0</v>
      </c>
      <c r="D358" s="25" t="s">
        <v>120</v>
      </c>
      <c r="E358" s="102">
        <v>1</v>
      </c>
      <c r="F358" s="118">
        <v>7</v>
      </c>
      <c r="G358" s="101">
        <f t="shared" si="15"/>
        <v>8</v>
      </c>
    </row>
    <row r="359" spans="1:7" s="6" customFormat="1" ht="18">
      <c r="A359" s="63" t="s">
        <v>430</v>
      </c>
      <c r="B359" s="24" t="s">
        <v>1084</v>
      </c>
      <c r="C359" s="24" t="s">
        <v>1085</v>
      </c>
      <c r="D359" s="25" t="s">
        <v>121</v>
      </c>
      <c r="E359" s="102">
        <v>3</v>
      </c>
      <c r="F359" s="118">
        <v>7</v>
      </c>
      <c r="G359" s="101">
        <f t="shared" si="15"/>
        <v>10</v>
      </c>
    </row>
    <row r="360" spans="1:7" s="6" customFormat="1" ht="18">
      <c r="A360" s="63" t="s">
        <v>431</v>
      </c>
      <c r="B360" s="24" t="s">
        <v>1057</v>
      </c>
      <c r="C360" s="24" t="s">
        <v>1058</v>
      </c>
      <c r="D360" s="25" t="s">
        <v>122</v>
      </c>
      <c r="E360" s="102">
        <v>8</v>
      </c>
      <c r="F360" s="118">
        <v>7</v>
      </c>
      <c r="G360" s="101">
        <f t="shared" si="15"/>
        <v>15</v>
      </c>
    </row>
    <row r="361" spans="1:7" s="6" customFormat="1" ht="30.75">
      <c r="A361" s="63" t="s">
        <v>432</v>
      </c>
      <c r="B361" s="24" t="s">
        <v>1075</v>
      </c>
      <c r="C361" s="24" t="s">
        <v>1076</v>
      </c>
      <c r="D361" s="25" t="s">
        <v>1077</v>
      </c>
      <c r="E361" s="102">
        <v>31</v>
      </c>
      <c r="F361" s="118">
        <v>7</v>
      </c>
      <c r="G361" s="101">
        <f t="shared" si="15"/>
        <v>38</v>
      </c>
    </row>
    <row r="362" spans="1:7" s="6" customFormat="1" ht="18">
      <c r="A362" s="63" t="s">
        <v>433</v>
      </c>
      <c r="B362" s="24" t="s">
        <v>1078</v>
      </c>
      <c r="C362" s="24" t="s">
        <v>1079</v>
      </c>
      <c r="D362" s="25" t="s">
        <v>123</v>
      </c>
      <c r="E362" s="102">
        <v>3</v>
      </c>
      <c r="F362" s="118">
        <v>7</v>
      </c>
      <c r="G362" s="101">
        <f t="shared" si="15"/>
        <v>10</v>
      </c>
    </row>
    <row r="363" spans="1:7" s="6" customFormat="1" ht="30.75">
      <c r="A363" s="63" t="s">
        <v>434</v>
      </c>
      <c r="B363" s="24" t="s">
        <v>1080</v>
      </c>
      <c r="C363" s="24" t="s">
        <v>223</v>
      </c>
      <c r="D363" s="25" t="s">
        <v>1081</v>
      </c>
      <c r="E363" s="102">
        <v>3</v>
      </c>
      <c r="F363" s="118">
        <v>7</v>
      </c>
      <c r="G363" s="101">
        <f t="shared" si="15"/>
        <v>10</v>
      </c>
    </row>
    <row r="364" spans="1:7" s="6" customFormat="1" ht="18">
      <c r="A364" s="63" t="s">
        <v>435</v>
      </c>
      <c r="B364" s="24" t="s">
        <v>1082</v>
      </c>
      <c r="C364" s="24" t="s">
        <v>223</v>
      </c>
      <c r="D364" s="25" t="s">
        <v>1083</v>
      </c>
      <c r="E364" s="102">
        <v>3</v>
      </c>
      <c r="F364" s="118">
        <v>7</v>
      </c>
      <c r="G364" s="101">
        <f t="shared" si="15"/>
        <v>10</v>
      </c>
    </row>
    <row r="365" spans="1:7" s="6" customFormat="1" ht="18">
      <c r="A365" s="63" t="s">
        <v>436</v>
      </c>
      <c r="B365" s="24" t="s">
        <v>1086</v>
      </c>
      <c r="C365" s="24" t="s">
        <v>1087</v>
      </c>
      <c r="D365" s="25" t="s">
        <v>124</v>
      </c>
      <c r="E365" s="102">
        <v>1</v>
      </c>
      <c r="F365" s="118">
        <v>7</v>
      </c>
      <c r="G365" s="101">
        <f t="shared" si="15"/>
        <v>8</v>
      </c>
    </row>
    <row r="366" spans="1:7" s="6" customFormat="1" ht="18">
      <c r="A366" s="63" t="s">
        <v>437</v>
      </c>
      <c r="B366" s="24" t="s">
        <v>1109</v>
      </c>
      <c r="C366" s="24" t="s">
        <v>1110</v>
      </c>
      <c r="D366" s="25" t="s">
        <v>120</v>
      </c>
      <c r="E366" s="102">
        <v>3</v>
      </c>
      <c r="F366" s="118">
        <v>7</v>
      </c>
      <c r="G366" s="101">
        <f t="shared" si="15"/>
        <v>10</v>
      </c>
    </row>
    <row r="367" spans="1:7" s="6" customFormat="1" ht="18.75" thickBot="1">
      <c r="A367" s="65" t="s">
        <v>438</v>
      </c>
      <c r="B367" s="67" t="s">
        <v>1061</v>
      </c>
      <c r="C367" s="67" t="s">
        <v>1063</v>
      </c>
      <c r="D367" s="68" t="s">
        <v>125</v>
      </c>
      <c r="E367" s="112">
        <v>1</v>
      </c>
      <c r="F367" s="143">
        <v>48</v>
      </c>
      <c r="G367" s="112">
        <f t="shared" si="15"/>
        <v>49</v>
      </c>
    </row>
    <row r="368" spans="1:7" s="6" customFormat="1" ht="18">
      <c r="A368" s="61" t="s">
        <v>439</v>
      </c>
      <c r="B368" s="21" t="s">
        <v>1070</v>
      </c>
      <c r="C368" s="21" t="s">
        <v>1071</v>
      </c>
      <c r="D368" s="22" t="s">
        <v>126</v>
      </c>
      <c r="E368" s="101">
        <v>1</v>
      </c>
      <c r="F368" s="117">
        <v>7</v>
      </c>
      <c r="G368" s="101">
        <f t="shared" si="15"/>
        <v>8</v>
      </c>
    </row>
    <row r="369" spans="1:7" s="6" customFormat="1" ht="18">
      <c r="A369" s="63" t="s">
        <v>440</v>
      </c>
      <c r="B369" s="29" t="s">
        <v>1114</v>
      </c>
      <c r="C369" s="24" t="s">
        <v>1113</v>
      </c>
      <c r="D369" s="25" t="s">
        <v>1054</v>
      </c>
      <c r="E369" s="102">
        <v>7</v>
      </c>
      <c r="F369" s="118">
        <v>13</v>
      </c>
      <c r="G369" s="101">
        <f t="shared" si="15"/>
        <v>20</v>
      </c>
    </row>
    <row r="370" spans="1:7" s="6" customFormat="1" ht="18">
      <c r="A370" s="63" t="s">
        <v>441</v>
      </c>
      <c r="B370" s="29" t="s">
        <v>1106</v>
      </c>
      <c r="C370" s="24" t="s">
        <v>1105</v>
      </c>
      <c r="D370" s="25" t="s">
        <v>1054</v>
      </c>
      <c r="E370" s="102">
        <v>217</v>
      </c>
      <c r="F370" s="118">
        <v>7</v>
      </c>
      <c r="G370" s="101">
        <f t="shared" si="15"/>
        <v>224</v>
      </c>
    </row>
    <row r="371" spans="1:7" s="6" customFormat="1" ht="30.75">
      <c r="A371" s="63" t="s">
        <v>442</v>
      </c>
      <c r="B371" s="29" t="s">
        <v>1095</v>
      </c>
      <c r="C371" s="24" t="s">
        <v>1094</v>
      </c>
      <c r="D371" s="25" t="s">
        <v>1054</v>
      </c>
      <c r="E371" s="102">
        <v>7</v>
      </c>
      <c r="F371" s="118">
        <v>7</v>
      </c>
      <c r="G371" s="101">
        <f t="shared" si="15"/>
        <v>14</v>
      </c>
    </row>
    <row r="372" spans="1:7" s="6" customFormat="1" ht="18">
      <c r="A372" s="63" t="s">
        <v>443</v>
      </c>
      <c r="B372" s="29" t="s">
        <v>1104</v>
      </c>
      <c r="C372" s="24" t="s">
        <v>1096</v>
      </c>
      <c r="D372" s="25" t="s">
        <v>1054</v>
      </c>
      <c r="E372" s="102">
        <v>7</v>
      </c>
      <c r="F372" s="118">
        <v>7</v>
      </c>
      <c r="G372" s="101">
        <f t="shared" si="15"/>
        <v>14</v>
      </c>
    </row>
    <row r="373" spans="1:7" s="6" customFormat="1" ht="18">
      <c r="A373" s="63" t="s">
        <v>447</v>
      </c>
      <c r="B373" s="29" t="s">
        <v>1108</v>
      </c>
      <c r="C373" s="24" t="s">
        <v>1107</v>
      </c>
      <c r="D373" s="25" t="s">
        <v>1054</v>
      </c>
      <c r="E373" s="102">
        <v>168</v>
      </c>
      <c r="F373" s="118">
        <v>13</v>
      </c>
      <c r="G373" s="101">
        <f t="shared" si="15"/>
        <v>181</v>
      </c>
    </row>
    <row r="374" spans="1:7" s="6" customFormat="1" ht="18">
      <c r="A374" s="63" t="s">
        <v>448</v>
      </c>
      <c r="B374" s="29" t="s">
        <v>1118</v>
      </c>
      <c r="C374" s="24" t="s">
        <v>1117</v>
      </c>
      <c r="D374" s="25" t="s">
        <v>1054</v>
      </c>
      <c r="E374" s="102">
        <v>204</v>
      </c>
      <c r="F374" s="118">
        <v>7</v>
      </c>
      <c r="G374" s="101">
        <f t="shared" si="15"/>
        <v>211</v>
      </c>
    </row>
    <row r="375" spans="1:7" s="6" customFormat="1" ht="18">
      <c r="A375" s="62" t="s">
        <v>449</v>
      </c>
      <c r="B375" s="41" t="s">
        <v>1116</v>
      </c>
      <c r="C375" s="27" t="s">
        <v>1115</v>
      </c>
      <c r="D375" s="28" t="s">
        <v>1054</v>
      </c>
      <c r="E375" s="103">
        <v>91</v>
      </c>
      <c r="F375" s="118">
        <v>13</v>
      </c>
      <c r="G375" s="101">
        <f t="shared" si="15"/>
        <v>104</v>
      </c>
    </row>
    <row r="376" spans="1:7" s="6" customFormat="1" ht="18">
      <c r="A376" s="63" t="s">
        <v>450</v>
      </c>
      <c r="B376" s="24" t="s">
        <v>1111</v>
      </c>
      <c r="C376" s="24" t="s">
        <v>1112</v>
      </c>
      <c r="D376" s="25" t="s">
        <v>120</v>
      </c>
      <c r="E376" s="102">
        <v>99</v>
      </c>
      <c r="F376" s="118">
        <v>7</v>
      </c>
      <c r="G376" s="101">
        <f t="shared" si="15"/>
        <v>106</v>
      </c>
    </row>
    <row r="377" spans="1:7" s="6" customFormat="1" ht="18.75" thickBot="1">
      <c r="A377" s="75">
        <v>71005684</v>
      </c>
      <c r="B377" s="76" t="s">
        <v>717</v>
      </c>
      <c r="C377" s="76"/>
      <c r="D377" s="77" t="s">
        <v>11</v>
      </c>
      <c r="E377" s="113">
        <v>21</v>
      </c>
      <c r="F377" s="119">
        <v>7</v>
      </c>
      <c r="G377" s="101">
        <f t="shared" si="15"/>
        <v>28</v>
      </c>
    </row>
    <row r="378" spans="1:7" s="9" customFormat="1" ht="18.75" thickBot="1">
      <c r="A378" s="155" t="s">
        <v>905</v>
      </c>
      <c r="B378" s="156"/>
      <c r="C378" s="156"/>
      <c r="D378" s="157"/>
      <c r="E378" s="84">
        <v>73</v>
      </c>
      <c r="F378" s="98">
        <f>F379</f>
        <v>7</v>
      </c>
      <c r="G378" s="84">
        <f>G379</f>
        <v>80</v>
      </c>
    </row>
    <row r="379" spans="1:7" s="6" customFormat="1" ht="18.75" thickBot="1">
      <c r="A379" s="75">
        <v>70283320</v>
      </c>
      <c r="B379" s="76" t="s">
        <v>79</v>
      </c>
      <c r="C379" s="76" t="s">
        <v>80</v>
      </c>
      <c r="D379" s="77" t="s">
        <v>1054</v>
      </c>
      <c r="E379" s="113">
        <v>73</v>
      </c>
      <c r="F379" s="120">
        <v>7</v>
      </c>
      <c r="G379" s="101">
        <f>E379+F379</f>
        <v>80</v>
      </c>
    </row>
    <row r="380" spans="1:7" s="9" customFormat="1" ht="18.75" thickBot="1">
      <c r="A380" s="155" t="s">
        <v>887</v>
      </c>
      <c r="B380" s="156"/>
      <c r="C380" s="156"/>
      <c r="D380" s="157"/>
      <c r="E380" s="84">
        <v>1450</v>
      </c>
      <c r="F380" s="98">
        <f>F381+F382+F383+F384+F385+F386+F387+F388+F389+F390+F391+F392+F393+F394+F395+F396+F397+F398</f>
        <v>710</v>
      </c>
      <c r="G380" s="84">
        <f>G381+G382+G383+G384+G385+G386+G387+G388+G389+G390+G391+G392+G393+G394+G395+G396+G397+G398</f>
        <v>2160</v>
      </c>
    </row>
    <row r="381" spans="1:7" s="6" customFormat="1" ht="18">
      <c r="A381" s="61" t="s">
        <v>453</v>
      </c>
      <c r="B381" s="20" t="s">
        <v>37</v>
      </c>
      <c r="C381" s="21" t="s">
        <v>18</v>
      </c>
      <c r="D381" s="22" t="s">
        <v>127</v>
      </c>
      <c r="E381" s="101">
        <v>195</v>
      </c>
      <c r="F381" s="117">
        <v>77</v>
      </c>
      <c r="G381" s="101">
        <f aca="true" t="shared" si="16" ref="G381:G398">E381+F381</f>
        <v>272</v>
      </c>
    </row>
    <row r="382" spans="1:7" s="6" customFormat="1" ht="18">
      <c r="A382" s="63" t="s">
        <v>463</v>
      </c>
      <c r="B382" s="29" t="s">
        <v>28</v>
      </c>
      <c r="C382" s="24" t="s">
        <v>223</v>
      </c>
      <c r="D382" s="25" t="s">
        <v>27</v>
      </c>
      <c r="E382" s="102">
        <v>13</v>
      </c>
      <c r="F382" s="118">
        <v>20</v>
      </c>
      <c r="G382" s="101">
        <f t="shared" si="16"/>
        <v>33</v>
      </c>
    </row>
    <row r="383" spans="1:7" s="6" customFormat="1" ht="18">
      <c r="A383" s="63" t="s">
        <v>466</v>
      </c>
      <c r="B383" s="29" t="s">
        <v>40</v>
      </c>
      <c r="C383" s="24" t="s">
        <v>223</v>
      </c>
      <c r="D383" s="25" t="s">
        <v>39</v>
      </c>
      <c r="E383" s="102">
        <v>66</v>
      </c>
      <c r="F383" s="118">
        <v>20</v>
      </c>
      <c r="G383" s="101">
        <f t="shared" si="16"/>
        <v>86</v>
      </c>
    </row>
    <row r="384" spans="1:7" s="6" customFormat="1" ht="18">
      <c r="A384" s="63">
        <v>47438371</v>
      </c>
      <c r="B384" s="29" t="s">
        <v>44</v>
      </c>
      <c r="C384" s="24" t="s">
        <v>223</v>
      </c>
      <c r="D384" s="25" t="s">
        <v>43</v>
      </c>
      <c r="E384" s="102">
        <v>12</v>
      </c>
      <c r="F384" s="118">
        <v>20</v>
      </c>
      <c r="G384" s="101">
        <f t="shared" si="16"/>
        <v>32</v>
      </c>
    </row>
    <row r="385" spans="1:7" s="6" customFormat="1" ht="18">
      <c r="A385" s="63" t="s">
        <v>480</v>
      </c>
      <c r="B385" s="29" t="s">
        <v>68</v>
      </c>
      <c r="C385" s="24" t="s">
        <v>223</v>
      </c>
      <c r="D385" s="25" t="s">
        <v>67</v>
      </c>
      <c r="E385" s="102">
        <v>11</v>
      </c>
      <c r="F385" s="118">
        <v>37</v>
      </c>
      <c r="G385" s="101">
        <f t="shared" si="16"/>
        <v>48</v>
      </c>
    </row>
    <row r="386" spans="1:7" s="6" customFormat="1" ht="18">
      <c r="A386" s="63" t="s">
        <v>481</v>
      </c>
      <c r="B386" s="29" t="s">
        <v>70</v>
      </c>
      <c r="C386" s="24" t="s">
        <v>223</v>
      </c>
      <c r="D386" s="25" t="s">
        <v>69</v>
      </c>
      <c r="E386" s="102">
        <v>13</v>
      </c>
      <c r="F386" s="118">
        <v>20</v>
      </c>
      <c r="G386" s="101">
        <f t="shared" si="16"/>
        <v>33</v>
      </c>
    </row>
    <row r="387" spans="1:7" s="6" customFormat="1" ht="18">
      <c r="A387" s="63" t="s">
        <v>452</v>
      </c>
      <c r="B387" s="29" t="s">
        <v>4</v>
      </c>
      <c r="C387" s="24" t="s">
        <v>223</v>
      </c>
      <c r="D387" s="25" t="s">
        <v>3</v>
      </c>
      <c r="E387" s="102">
        <v>96</v>
      </c>
      <c r="F387" s="118">
        <v>20</v>
      </c>
      <c r="G387" s="101">
        <f t="shared" si="16"/>
        <v>116</v>
      </c>
    </row>
    <row r="388" spans="1:7" s="6" customFormat="1" ht="18">
      <c r="A388" s="63" t="s">
        <v>458</v>
      </c>
      <c r="B388" s="24" t="s">
        <v>12</v>
      </c>
      <c r="C388" s="24" t="s">
        <v>13</v>
      </c>
      <c r="D388" s="25" t="s">
        <v>1066</v>
      </c>
      <c r="E388" s="102">
        <v>53</v>
      </c>
      <c r="F388" s="118">
        <v>20</v>
      </c>
      <c r="G388" s="101">
        <f t="shared" si="16"/>
        <v>73</v>
      </c>
    </row>
    <row r="389" spans="1:7" s="6" customFormat="1" ht="18">
      <c r="A389" s="63" t="s">
        <v>469</v>
      </c>
      <c r="B389" s="29" t="s">
        <v>45</v>
      </c>
      <c r="C389" s="24" t="s">
        <v>223</v>
      </c>
      <c r="D389" s="25" t="s">
        <v>1083</v>
      </c>
      <c r="E389" s="102">
        <v>12</v>
      </c>
      <c r="F389" s="118">
        <v>20</v>
      </c>
      <c r="G389" s="101">
        <f t="shared" si="16"/>
        <v>32</v>
      </c>
    </row>
    <row r="390" spans="1:7" s="6" customFormat="1" ht="18">
      <c r="A390" s="63" t="s">
        <v>464</v>
      </c>
      <c r="B390" s="24" t="s">
        <v>33</v>
      </c>
      <c r="C390" s="24" t="s">
        <v>34</v>
      </c>
      <c r="D390" s="25" t="s">
        <v>1077</v>
      </c>
      <c r="E390" s="102">
        <v>90</v>
      </c>
      <c r="F390" s="118">
        <v>27</v>
      </c>
      <c r="G390" s="101">
        <f t="shared" si="16"/>
        <v>117</v>
      </c>
    </row>
    <row r="391" spans="1:7" s="6" customFormat="1" ht="30.75">
      <c r="A391" s="63" t="s">
        <v>459</v>
      </c>
      <c r="B391" s="29" t="s">
        <v>15</v>
      </c>
      <c r="C391" s="24" t="s">
        <v>14</v>
      </c>
      <c r="D391" s="25" t="s">
        <v>1069</v>
      </c>
      <c r="E391" s="102">
        <v>69</v>
      </c>
      <c r="F391" s="118">
        <v>27</v>
      </c>
      <c r="G391" s="101">
        <f t="shared" si="16"/>
        <v>96</v>
      </c>
    </row>
    <row r="392" spans="1:7" s="6" customFormat="1" ht="30.75">
      <c r="A392" s="63" t="s">
        <v>475</v>
      </c>
      <c r="B392" s="29" t="s">
        <v>52</v>
      </c>
      <c r="C392" s="24" t="s">
        <v>51</v>
      </c>
      <c r="D392" s="25" t="s">
        <v>1054</v>
      </c>
      <c r="E392" s="102">
        <v>131</v>
      </c>
      <c r="F392" s="118">
        <v>125</v>
      </c>
      <c r="G392" s="101">
        <f t="shared" si="16"/>
        <v>256</v>
      </c>
    </row>
    <row r="393" spans="1:7" s="6" customFormat="1" ht="18">
      <c r="A393" s="63" t="s">
        <v>473</v>
      </c>
      <c r="B393" s="29" t="s">
        <v>62</v>
      </c>
      <c r="C393" s="24" t="s">
        <v>61</v>
      </c>
      <c r="D393" s="25" t="s">
        <v>1054</v>
      </c>
      <c r="E393" s="102">
        <v>115</v>
      </c>
      <c r="F393" s="118">
        <v>27</v>
      </c>
      <c r="G393" s="101">
        <f t="shared" si="16"/>
        <v>142</v>
      </c>
    </row>
    <row r="394" spans="1:7" s="6" customFormat="1" ht="18">
      <c r="A394" s="63" t="s">
        <v>474</v>
      </c>
      <c r="B394" s="29" t="s">
        <v>58</v>
      </c>
      <c r="C394" s="24" t="s">
        <v>57</v>
      </c>
      <c r="D394" s="25" t="s">
        <v>1054</v>
      </c>
      <c r="E394" s="102">
        <v>225</v>
      </c>
      <c r="F394" s="118">
        <v>27</v>
      </c>
      <c r="G394" s="101">
        <f t="shared" si="16"/>
        <v>252</v>
      </c>
    </row>
    <row r="395" spans="1:7" s="6" customFormat="1" ht="18">
      <c r="A395" s="63" t="s">
        <v>478</v>
      </c>
      <c r="B395" s="29" t="s">
        <v>56</v>
      </c>
      <c r="C395" s="24" t="s">
        <v>55</v>
      </c>
      <c r="D395" s="25" t="s">
        <v>1054</v>
      </c>
      <c r="E395" s="102">
        <v>142</v>
      </c>
      <c r="F395" s="118">
        <v>84</v>
      </c>
      <c r="G395" s="101">
        <f t="shared" si="16"/>
        <v>226</v>
      </c>
    </row>
    <row r="396" spans="1:7" s="6" customFormat="1" ht="30.75">
      <c r="A396" s="63" t="s">
        <v>479</v>
      </c>
      <c r="B396" s="24" t="s">
        <v>59</v>
      </c>
      <c r="C396" s="24" t="s">
        <v>60</v>
      </c>
      <c r="D396" s="25" t="s">
        <v>1054</v>
      </c>
      <c r="E396" s="102">
        <v>40</v>
      </c>
      <c r="F396" s="118">
        <v>27</v>
      </c>
      <c r="G396" s="101">
        <f t="shared" si="16"/>
        <v>67</v>
      </c>
    </row>
    <row r="397" spans="1:7" s="6" customFormat="1" ht="18">
      <c r="A397" s="63" t="s">
        <v>477</v>
      </c>
      <c r="B397" s="29" t="s">
        <v>66</v>
      </c>
      <c r="C397" s="24" t="s">
        <v>65</v>
      </c>
      <c r="D397" s="25" t="s">
        <v>1054</v>
      </c>
      <c r="E397" s="102">
        <v>56</v>
      </c>
      <c r="F397" s="118">
        <v>85</v>
      </c>
      <c r="G397" s="101">
        <f t="shared" si="16"/>
        <v>141</v>
      </c>
    </row>
    <row r="398" spans="1:7" s="6" customFormat="1" ht="18.75" thickBot="1">
      <c r="A398" s="65" t="s">
        <v>476</v>
      </c>
      <c r="B398" s="66" t="s">
        <v>64</v>
      </c>
      <c r="C398" s="67" t="s">
        <v>63</v>
      </c>
      <c r="D398" s="68" t="s">
        <v>1054</v>
      </c>
      <c r="E398" s="112">
        <v>111</v>
      </c>
      <c r="F398" s="143">
        <v>27</v>
      </c>
      <c r="G398" s="112">
        <f t="shared" si="16"/>
        <v>138</v>
      </c>
    </row>
    <row r="399" spans="1:7" s="9" customFormat="1" ht="18.75" thickBot="1">
      <c r="A399" s="155" t="s">
        <v>910</v>
      </c>
      <c r="B399" s="156"/>
      <c r="C399" s="156"/>
      <c r="D399" s="157"/>
      <c r="E399" s="84">
        <v>276</v>
      </c>
      <c r="F399" s="98">
        <f>F400+F401+F402+F403+F404+F405+F406+F407+F408+F409+F410+F411+F412+F413+F414+F415+F416</f>
        <v>270</v>
      </c>
      <c r="G399" s="84">
        <f>G400+G401+G402+G403+G404+G405+G406+G407+G408+G409+G410+G411+G412+G413+G414+G415+G416</f>
        <v>546</v>
      </c>
    </row>
    <row r="400" spans="1:7" s="6" customFormat="1" ht="18">
      <c r="A400" s="61" t="s">
        <v>451</v>
      </c>
      <c r="B400" s="21" t="s">
        <v>1</v>
      </c>
      <c r="C400" s="21" t="s">
        <v>223</v>
      </c>
      <c r="D400" s="22" t="s">
        <v>2</v>
      </c>
      <c r="E400" s="101">
        <v>3</v>
      </c>
      <c r="F400" s="117">
        <v>20</v>
      </c>
      <c r="G400" s="101">
        <f aca="true" t="shared" si="17" ref="G400:G416">E400+F400</f>
        <v>23</v>
      </c>
    </row>
    <row r="401" spans="1:7" s="6" customFormat="1" ht="30.75">
      <c r="A401" s="63" t="s">
        <v>454</v>
      </c>
      <c r="B401" s="29" t="s">
        <v>6</v>
      </c>
      <c r="C401" s="24" t="s">
        <v>223</v>
      </c>
      <c r="D401" s="25" t="s">
        <v>5</v>
      </c>
      <c r="E401" s="102">
        <v>4</v>
      </c>
      <c r="F401" s="118">
        <v>13</v>
      </c>
      <c r="G401" s="101">
        <f t="shared" si="17"/>
        <v>17</v>
      </c>
    </row>
    <row r="402" spans="1:7" s="6" customFormat="1" ht="18">
      <c r="A402" s="63" t="s">
        <v>455</v>
      </c>
      <c r="B402" s="29" t="s">
        <v>26</v>
      </c>
      <c r="C402" s="24" t="s">
        <v>25</v>
      </c>
      <c r="D402" s="25" t="s">
        <v>128</v>
      </c>
      <c r="E402" s="102">
        <v>3</v>
      </c>
      <c r="F402" s="118">
        <v>13</v>
      </c>
      <c r="G402" s="101">
        <f t="shared" si="17"/>
        <v>16</v>
      </c>
    </row>
    <row r="403" spans="1:7" s="6" customFormat="1" ht="18">
      <c r="A403" s="63" t="s">
        <v>456</v>
      </c>
      <c r="B403" s="29" t="s">
        <v>8</v>
      </c>
      <c r="C403" s="24" t="s">
        <v>223</v>
      </c>
      <c r="D403" s="25" t="s">
        <v>7</v>
      </c>
      <c r="E403" s="102">
        <v>44</v>
      </c>
      <c r="F403" s="118">
        <v>13</v>
      </c>
      <c r="G403" s="101">
        <f t="shared" si="17"/>
        <v>57</v>
      </c>
    </row>
    <row r="404" spans="1:7" s="6" customFormat="1" ht="30.75">
      <c r="A404" s="63" t="s">
        <v>457</v>
      </c>
      <c r="B404" s="29" t="s">
        <v>10</v>
      </c>
      <c r="C404" s="24" t="s">
        <v>9</v>
      </c>
      <c r="D404" s="25" t="s">
        <v>129</v>
      </c>
      <c r="E404" s="102">
        <v>4</v>
      </c>
      <c r="F404" s="118">
        <v>29</v>
      </c>
      <c r="G404" s="101">
        <f t="shared" si="17"/>
        <v>33</v>
      </c>
    </row>
    <row r="405" spans="1:7" s="6" customFormat="1" ht="30.75">
      <c r="A405" s="63" t="s">
        <v>460</v>
      </c>
      <c r="B405" s="29" t="s">
        <v>17</v>
      </c>
      <c r="C405" s="24" t="s">
        <v>223</v>
      </c>
      <c r="D405" s="25" t="s">
        <v>16</v>
      </c>
      <c r="E405" s="102">
        <v>32</v>
      </c>
      <c r="F405" s="118">
        <v>13</v>
      </c>
      <c r="G405" s="101">
        <f t="shared" si="17"/>
        <v>45</v>
      </c>
    </row>
    <row r="406" spans="1:7" s="6" customFormat="1" ht="18">
      <c r="A406" s="63">
        <v>75007223</v>
      </c>
      <c r="B406" s="29" t="s">
        <v>20</v>
      </c>
      <c r="C406" s="24" t="s">
        <v>223</v>
      </c>
      <c r="D406" s="25" t="s">
        <v>19</v>
      </c>
      <c r="E406" s="102">
        <v>96</v>
      </c>
      <c r="F406" s="118">
        <v>13</v>
      </c>
      <c r="G406" s="101">
        <f t="shared" si="17"/>
        <v>109</v>
      </c>
    </row>
    <row r="407" spans="1:7" s="6" customFormat="1" ht="30.75">
      <c r="A407" s="63" t="s">
        <v>461</v>
      </c>
      <c r="B407" s="29" t="s">
        <v>22</v>
      </c>
      <c r="C407" s="24" t="s">
        <v>223</v>
      </c>
      <c r="D407" s="25" t="s">
        <v>21</v>
      </c>
      <c r="E407" s="102">
        <v>4</v>
      </c>
      <c r="F407" s="118">
        <v>13</v>
      </c>
      <c r="G407" s="101">
        <f t="shared" si="17"/>
        <v>17</v>
      </c>
    </row>
    <row r="408" spans="1:7" s="6" customFormat="1" ht="30.75">
      <c r="A408" s="63" t="s">
        <v>462</v>
      </c>
      <c r="B408" s="29" t="s">
        <v>24</v>
      </c>
      <c r="C408" s="24" t="s">
        <v>223</v>
      </c>
      <c r="D408" s="25" t="s">
        <v>23</v>
      </c>
      <c r="E408" s="102">
        <v>3</v>
      </c>
      <c r="F408" s="118">
        <v>13</v>
      </c>
      <c r="G408" s="101">
        <f t="shared" si="17"/>
        <v>16</v>
      </c>
    </row>
    <row r="409" spans="1:7" s="6" customFormat="1" ht="30.75">
      <c r="A409" s="63" t="s">
        <v>465</v>
      </c>
      <c r="B409" s="29" t="s">
        <v>38</v>
      </c>
      <c r="C409" s="24" t="s">
        <v>35</v>
      </c>
      <c r="D409" s="25" t="s">
        <v>36</v>
      </c>
      <c r="E409" s="102">
        <v>5</v>
      </c>
      <c r="F409" s="118">
        <v>13</v>
      </c>
      <c r="G409" s="101">
        <f t="shared" si="17"/>
        <v>18</v>
      </c>
    </row>
    <row r="410" spans="1:7" s="6" customFormat="1" ht="30.75">
      <c r="A410" s="63" t="s">
        <v>467</v>
      </c>
      <c r="B410" s="29" t="s">
        <v>32</v>
      </c>
      <c r="C410" s="24" t="s">
        <v>31</v>
      </c>
      <c r="D410" s="25" t="s">
        <v>123</v>
      </c>
      <c r="E410" s="102">
        <v>5</v>
      </c>
      <c r="F410" s="118">
        <v>13</v>
      </c>
      <c r="G410" s="101">
        <f t="shared" si="17"/>
        <v>18</v>
      </c>
    </row>
    <row r="411" spans="1:7" s="6" customFormat="1" ht="18">
      <c r="A411" s="63">
        <v>71005072</v>
      </c>
      <c r="B411" s="29" t="s">
        <v>30</v>
      </c>
      <c r="C411" s="24" t="s">
        <v>29</v>
      </c>
      <c r="D411" s="25" t="s">
        <v>107</v>
      </c>
      <c r="E411" s="102">
        <v>3</v>
      </c>
      <c r="F411" s="118">
        <v>32</v>
      </c>
      <c r="G411" s="101">
        <f t="shared" si="17"/>
        <v>35</v>
      </c>
    </row>
    <row r="412" spans="1:7" s="6" customFormat="1" ht="30.75">
      <c r="A412" s="63" t="s">
        <v>468</v>
      </c>
      <c r="B412" s="29" t="s">
        <v>42</v>
      </c>
      <c r="C412" s="24" t="s">
        <v>223</v>
      </c>
      <c r="D412" s="25" t="s">
        <v>41</v>
      </c>
      <c r="E412" s="102">
        <v>5</v>
      </c>
      <c r="F412" s="118">
        <v>20</v>
      </c>
      <c r="G412" s="101">
        <f t="shared" si="17"/>
        <v>25</v>
      </c>
    </row>
    <row r="413" spans="1:7" s="6" customFormat="1" ht="30.75">
      <c r="A413" s="63" t="s">
        <v>470</v>
      </c>
      <c r="B413" s="29" t="s">
        <v>48</v>
      </c>
      <c r="C413" s="24" t="s">
        <v>46</v>
      </c>
      <c r="D413" s="25" t="s">
        <v>47</v>
      </c>
      <c r="E413" s="102">
        <v>12</v>
      </c>
      <c r="F413" s="118">
        <v>13</v>
      </c>
      <c r="G413" s="101">
        <f t="shared" si="17"/>
        <v>25</v>
      </c>
    </row>
    <row r="414" spans="1:7" s="6" customFormat="1" ht="18">
      <c r="A414" s="63" t="s">
        <v>471</v>
      </c>
      <c r="B414" s="29" t="s">
        <v>50</v>
      </c>
      <c r="C414" s="24" t="s">
        <v>223</v>
      </c>
      <c r="D414" s="25" t="s">
        <v>49</v>
      </c>
      <c r="E414" s="102">
        <v>4</v>
      </c>
      <c r="F414" s="118">
        <v>13</v>
      </c>
      <c r="G414" s="101">
        <f t="shared" si="17"/>
        <v>17</v>
      </c>
    </row>
    <row r="415" spans="1:7" s="6" customFormat="1" ht="30.75">
      <c r="A415" s="63" t="s">
        <v>472</v>
      </c>
      <c r="B415" s="29" t="s">
        <v>54</v>
      </c>
      <c r="C415" s="24" t="s">
        <v>53</v>
      </c>
      <c r="D415" s="25" t="s">
        <v>130</v>
      </c>
      <c r="E415" s="102">
        <v>4</v>
      </c>
      <c r="F415" s="118">
        <v>13</v>
      </c>
      <c r="G415" s="101">
        <f t="shared" si="17"/>
        <v>17</v>
      </c>
    </row>
    <row r="416" spans="1:7" s="6" customFormat="1" ht="18.75" thickBot="1">
      <c r="A416" s="62" t="s">
        <v>482</v>
      </c>
      <c r="B416" s="27" t="s">
        <v>71</v>
      </c>
      <c r="C416" s="27" t="s">
        <v>72</v>
      </c>
      <c r="D416" s="28" t="s">
        <v>120</v>
      </c>
      <c r="E416" s="103">
        <v>45</v>
      </c>
      <c r="F416" s="119">
        <v>13</v>
      </c>
      <c r="G416" s="101">
        <f t="shared" si="17"/>
        <v>58</v>
      </c>
    </row>
    <row r="417" spans="1:7" s="9" customFormat="1" ht="18.75" thickBot="1">
      <c r="A417" s="155" t="s">
        <v>893</v>
      </c>
      <c r="B417" s="181"/>
      <c r="C417" s="181"/>
      <c r="D417" s="182"/>
      <c r="E417" s="84">
        <v>0</v>
      </c>
      <c r="F417" s="98">
        <f>F418</f>
        <v>20</v>
      </c>
      <c r="G417" s="84">
        <f>G418</f>
        <v>20</v>
      </c>
    </row>
    <row r="418" spans="1:7" s="6" customFormat="1" ht="18.75" thickBot="1">
      <c r="A418" s="95">
        <v>70871761</v>
      </c>
      <c r="B418" s="58" t="s">
        <v>952</v>
      </c>
      <c r="C418" s="58" t="s">
        <v>953</v>
      </c>
      <c r="D418" s="59" t="s">
        <v>1054</v>
      </c>
      <c r="E418" s="108">
        <v>0</v>
      </c>
      <c r="F418" s="120">
        <v>20</v>
      </c>
      <c r="G418" s="101">
        <f>E418+F418</f>
        <v>20</v>
      </c>
    </row>
    <row r="419" spans="1:7" s="9" customFormat="1" ht="18.75" thickBot="1">
      <c r="A419" s="155" t="s">
        <v>891</v>
      </c>
      <c r="B419" s="156"/>
      <c r="C419" s="156"/>
      <c r="D419" s="157"/>
      <c r="E419" s="84">
        <v>48</v>
      </c>
      <c r="F419" s="98">
        <f>F420+F421+F422</f>
        <v>59</v>
      </c>
      <c r="G419" s="84">
        <f>G420+G421+G422</f>
        <v>107</v>
      </c>
    </row>
    <row r="420" spans="1:7" s="6" customFormat="1" ht="18">
      <c r="A420" s="61" t="s">
        <v>483</v>
      </c>
      <c r="B420" s="20" t="s">
        <v>74</v>
      </c>
      <c r="C420" s="21" t="s">
        <v>73</v>
      </c>
      <c r="D420" s="22" t="s">
        <v>1066</v>
      </c>
      <c r="E420" s="101">
        <v>8</v>
      </c>
      <c r="F420" s="117">
        <v>20</v>
      </c>
      <c r="G420" s="101">
        <f>E420+F420</f>
        <v>28</v>
      </c>
    </row>
    <row r="421" spans="1:7" s="6" customFormat="1" ht="18">
      <c r="A421" s="63" t="s">
        <v>485</v>
      </c>
      <c r="B421" s="24" t="s">
        <v>77</v>
      </c>
      <c r="C421" s="24" t="s">
        <v>78</v>
      </c>
      <c r="D421" s="25" t="s">
        <v>1054</v>
      </c>
      <c r="E421" s="102">
        <v>9</v>
      </c>
      <c r="F421" s="118">
        <v>19</v>
      </c>
      <c r="G421" s="101">
        <f>E421+F421</f>
        <v>28</v>
      </c>
    </row>
    <row r="422" spans="1:7" s="6" customFormat="1" ht="31.5" thickBot="1">
      <c r="A422" s="62" t="s">
        <v>484</v>
      </c>
      <c r="B422" s="27" t="s">
        <v>75</v>
      </c>
      <c r="C422" s="27" t="s">
        <v>76</v>
      </c>
      <c r="D422" s="28" t="s">
        <v>1054</v>
      </c>
      <c r="E422" s="103">
        <v>31</v>
      </c>
      <c r="F422" s="119">
        <v>20</v>
      </c>
      <c r="G422" s="101">
        <f>E422+F422</f>
        <v>51</v>
      </c>
    </row>
    <row r="423" spans="1:7" s="9" customFormat="1" ht="18.75" thickBot="1">
      <c r="A423" s="174" t="s">
        <v>888</v>
      </c>
      <c r="B423" s="175"/>
      <c r="C423" s="175"/>
      <c r="D423" s="176"/>
      <c r="E423" s="85">
        <v>2813</v>
      </c>
      <c r="F423" s="105">
        <f>F419+F417+F399+F380+F378+F349</f>
        <v>1327</v>
      </c>
      <c r="G423" s="85">
        <f>G419+G417+G399+G380+G378+G349</f>
        <v>4140</v>
      </c>
    </row>
    <row r="424" spans="1:7" s="10" customFormat="1" ht="16.5" thickBot="1">
      <c r="A424" s="158" t="s">
        <v>906</v>
      </c>
      <c r="B424" s="180"/>
      <c r="C424" s="180"/>
      <c r="D424" s="180"/>
      <c r="E424" s="180"/>
      <c r="F424" s="160"/>
      <c r="G424" s="161"/>
    </row>
    <row r="425" spans="1:7" s="9" customFormat="1" ht="18.75" thickBot="1">
      <c r="A425" s="189" t="s">
        <v>886</v>
      </c>
      <c r="B425" s="156"/>
      <c r="C425" s="156"/>
      <c r="D425" s="157"/>
      <c r="E425" s="84">
        <v>465</v>
      </c>
      <c r="F425" s="98">
        <f>F426+F427+F428+F429+F430+F431+F432+F433+F434+F435+F436+F437</f>
        <v>300</v>
      </c>
      <c r="G425" s="84">
        <f>G426+G427+G428+G429+G430+G431+G432+G433+G434+G435+G436+G437</f>
        <v>765</v>
      </c>
    </row>
    <row r="426" spans="1:7" s="6" customFormat="1" ht="18">
      <c r="A426" s="30">
        <v>75032694</v>
      </c>
      <c r="B426" s="20" t="s">
        <v>973</v>
      </c>
      <c r="C426" s="20" t="s">
        <v>974</v>
      </c>
      <c r="D426" s="45" t="s">
        <v>131</v>
      </c>
      <c r="E426" s="101">
        <v>1</v>
      </c>
      <c r="F426" s="117">
        <v>35</v>
      </c>
      <c r="G426" s="101">
        <f aca="true" t="shared" si="18" ref="G426:G437">E426+F426</f>
        <v>36</v>
      </c>
    </row>
    <row r="427" spans="1:7" s="6" customFormat="1" ht="18">
      <c r="A427" s="33">
        <v>70998841</v>
      </c>
      <c r="B427" s="29" t="s">
        <v>980</v>
      </c>
      <c r="C427" s="29" t="s">
        <v>981</v>
      </c>
      <c r="D427" s="39" t="s">
        <v>132</v>
      </c>
      <c r="E427" s="102">
        <v>1</v>
      </c>
      <c r="F427" s="118">
        <v>29</v>
      </c>
      <c r="G427" s="101">
        <f t="shared" si="18"/>
        <v>30</v>
      </c>
    </row>
    <row r="428" spans="1:7" s="6" customFormat="1" ht="18">
      <c r="A428" s="33">
        <v>75022257</v>
      </c>
      <c r="B428" s="29" t="s">
        <v>982</v>
      </c>
      <c r="C428" s="29" t="s">
        <v>983</v>
      </c>
      <c r="D428" s="39" t="s">
        <v>133</v>
      </c>
      <c r="E428" s="102">
        <v>3</v>
      </c>
      <c r="F428" s="118">
        <v>5</v>
      </c>
      <c r="G428" s="101">
        <f t="shared" si="18"/>
        <v>8</v>
      </c>
    </row>
    <row r="429" spans="1:7" s="6" customFormat="1" ht="18">
      <c r="A429" s="33">
        <v>70992053</v>
      </c>
      <c r="B429" s="29" t="s">
        <v>984</v>
      </c>
      <c r="C429" s="29" t="s">
        <v>985</v>
      </c>
      <c r="D429" s="39" t="s">
        <v>986</v>
      </c>
      <c r="E429" s="102">
        <v>7</v>
      </c>
      <c r="F429" s="118">
        <v>16</v>
      </c>
      <c r="G429" s="101">
        <f t="shared" si="18"/>
        <v>23</v>
      </c>
    </row>
    <row r="430" spans="1:7" s="6" customFormat="1" ht="18">
      <c r="A430" s="33">
        <v>75023849</v>
      </c>
      <c r="B430" s="29" t="s">
        <v>987</v>
      </c>
      <c r="C430" s="29"/>
      <c r="D430" s="39" t="s">
        <v>988</v>
      </c>
      <c r="E430" s="102">
        <v>3</v>
      </c>
      <c r="F430" s="118">
        <v>3</v>
      </c>
      <c r="G430" s="101">
        <f t="shared" si="18"/>
        <v>6</v>
      </c>
    </row>
    <row r="431" spans="1:7" s="6" customFormat="1" ht="18">
      <c r="A431" s="33">
        <v>70990611</v>
      </c>
      <c r="B431" s="29" t="s">
        <v>989</v>
      </c>
      <c r="C431" s="29" t="s">
        <v>991</v>
      </c>
      <c r="D431" s="39" t="s">
        <v>134</v>
      </c>
      <c r="E431" s="102">
        <v>3</v>
      </c>
      <c r="F431" s="118">
        <v>5</v>
      </c>
      <c r="G431" s="101">
        <f t="shared" si="18"/>
        <v>8</v>
      </c>
    </row>
    <row r="432" spans="1:7" s="6" customFormat="1" ht="18">
      <c r="A432" s="33">
        <v>71002626</v>
      </c>
      <c r="B432" s="29" t="s">
        <v>992</v>
      </c>
      <c r="C432" s="29"/>
      <c r="D432" s="39" t="s">
        <v>993</v>
      </c>
      <c r="E432" s="102">
        <v>3</v>
      </c>
      <c r="F432" s="118">
        <v>45</v>
      </c>
      <c r="G432" s="101">
        <f t="shared" si="18"/>
        <v>48</v>
      </c>
    </row>
    <row r="433" spans="1:7" s="6" customFormat="1" ht="30.75">
      <c r="A433" s="33">
        <v>75021439</v>
      </c>
      <c r="B433" s="29" t="s">
        <v>995</v>
      </c>
      <c r="C433" s="29" t="s">
        <v>996</v>
      </c>
      <c r="D433" s="39" t="s">
        <v>997</v>
      </c>
      <c r="E433" s="102">
        <v>45</v>
      </c>
      <c r="F433" s="118">
        <v>11</v>
      </c>
      <c r="G433" s="101">
        <f t="shared" si="18"/>
        <v>56</v>
      </c>
    </row>
    <row r="434" spans="1:7" s="6" customFormat="1" ht="18">
      <c r="A434" s="33">
        <v>75021447</v>
      </c>
      <c r="B434" s="29" t="s">
        <v>998</v>
      </c>
      <c r="C434" s="29" t="s">
        <v>999</v>
      </c>
      <c r="D434" s="39" t="s">
        <v>997</v>
      </c>
      <c r="E434" s="102">
        <v>5</v>
      </c>
      <c r="F434" s="118">
        <v>57</v>
      </c>
      <c r="G434" s="101">
        <f t="shared" si="18"/>
        <v>62</v>
      </c>
    </row>
    <row r="435" spans="1:7" s="6" customFormat="1" ht="24" customHeight="1">
      <c r="A435" s="33">
        <v>70993114</v>
      </c>
      <c r="B435" s="29" t="s">
        <v>994</v>
      </c>
      <c r="C435" s="24" t="s">
        <v>219</v>
      </c>
      <c r="D435" s="39" t="s">
        <v>970</v>
      </c>
      <c r="E435" s="102">
        <v>388</v>
      </c>
      <c r="F435" s="118">
        <v>84</v>
      </c>
      <c r="G435" s="101">
        <f t="shared" si="18"/>
        <v>472</v>
      </c>
    </row>
    <row r="436" spans="1:7" s="6" customFormat="1" ht="30.75">
      <c r="A436" s="33">
        <v>70990271</v>
      </c>
      <c r="B436" s="29" t="s">
        <v>1000</v>
      </c>
      <c r="C436" s="29" t="s">
        <v>1001</v>
      </c>
      <c r="D436" s="39" t="s">
        <v>133</v>
      </c>
      <c r="E436" s="102">
        <v>3</v>
      </c>
      <c r="F436" s="118">
        <v>5</v>
      </c>
      <c r="G436" s="101">
        <f t="shared" si="18"/>
        <v>8</v>
      </c>
    </row>
    <row r="437" spans="1:7" s="6" customFormat="1" ht="18.75" thickBot="1">
      <c r="A437" s="78">
        <v>71011820</v>
      </c>
      <c r="B437" s="66" t="s">
        <v>1002</v>
      </c>
      <c r="C437" s="66"/>
      <c r="D437" s="79" t="s">
        <v>1003</v>
      </c>
      <c r="E437" s="112">
        <v>3</v>
      </c>
      <c r="F437" s="119">
        <v>5</v>
      </c>
      <c r="G437" s="101">
        <f t="shared" si="18"/>
        <v>8</v>
      </c>
    </row>
    <row r="438" spans="1:7" s="9" customFormat="1" ht="18.75" thickBot="1">
      <c r="A438" s="155" t="s">
        <v>887</v>
      </c>
      <c r="B438" s="156"/>
      <c r="C438" s="156"/>
      <c r="D438" s="157"/>
      <c r="E438" s="84">
        <v>1018</v>
      </c>
      <c r="F438" s="98">
        <f>F439+F440+F441+F442+F443+F444+F445+F446+F447</f>
        <v>599</v>
      </c>
      <c r="G438" s="84">
        <f>G439+G440+G441+G442+G443+G444+G445+G446+G447</f>
        <v>1617</v>
      </c>
    </row>
    <row r="439" spans="1:7" s="6" customFormat="1" ht="18">
      <c r="A439" s="30">
        <v>43380662</v>
      </c>
      <c r="B439" s="20" t="s">
        <v>1018</v>
      </c>
      <c r="C439" s="20" t="s">
        <v>978</v>
      </c>
      <c r="D439" s="45" t="s">
        <v>1017</v>
      </c>
      <c r="E439" s="101">
        <v>85</v>
      </c>
      <c r="F439" s="117">
        <v>63</v>
      </c>
      <c r="G439" s="101">
        <f aca="true" t="shared" si="19" ref="G439:G447">E439+F439</f>
        <v>148</v>
      </c>
    </row>
    <row r="440" spans="1:7" s="6" customFormat="1" ht="18">
      <c r="A440" s="33">
        <v>70877068</v>
      </c>
      <c r="B440" s="29" t="s">
        <v>1034</v>
      </c>
      <c r="C440" s="29"/>
      <c r="D440" s="39" t="s">
        <v>1033</v>
      </c>
      <c r="E440" s="102">
        <v>15</v>
      </c>
      <c r="F440" s="118">
        <v>80</v>
      </c>
      <c r="G440" s="101">
        <f t="shared" si="19"/>
        <v>95</v>
      </c>
    </row>
    <row r="441" spans="1:7" s="6" customFormat="1" ht="18">
      <c r="A441" s="33">
        <v>70281793</v>
      </c>
      <c r="B441" s="29" t="s">
        <v>1042</v>
      </c>
      <c r="C441" s="29"/>
      <c r="D441" s="39" t="s">
        <v>1041</v>
      </c>
      <c r="E441" s="102">
        <v>9</v>
      </c>
      <c r="F441" s="118">
        <v>32</v>
      </c>
      <c r="G441" s="101">
        <f t="shared" si="19"/>
        <v>41</v>
      </c>
    </row>
    <row r="442" spans="1:7" s="6" customFormat="1" ht="30.75">
      <c r="A442" s="33">
        <v>70877441</v>
      </c>
      <c r="B442" s="29" t="s">
        <v>1010</v>
      </c>
      <c r="C442" s="29" t="s">
        <v>1008</v>
      </c>
      <c r="D442" s="39" t="s">
        <v>1009</v>
      </c>
      <c r="E442" s="102">
        <v>47</v>
      </c>
      <c r="F442" s="118">
        <v>63</v>
      </c>
      <c r="G442" s="101">
        <f t="shared" si="19"/>
        <v>110</v>
      </c>
    </row>
    <row r="443" spans="1:7" s="6" customFormat="1" ht="18">
      <c r="A443" s="33">
        <v>48895288</v>
      </c>
      <c r="B443" s="29" t="s">
        <v>1025</v>
      </c>
      <c r="C443" s="29" t="s">
        <v>1026</v>
      </c>
      <c r="D443" s="39" t="s">
        <v>986</v>
      </c>
      <c r="E443" s="102">
        <v>172</v>
      </c>
      <c r="F443" s="118">
        <v>69</v>
      </c>
      <c r="G443" s="101">
        <f t="shared" si="19"/>
        <v>241</v>
      </c>
    </row>
    <row r="444" spans="1:7" s="6" customFormat="1" ht="18">
      <c r="A444" s="33">
        <v>70436533</v>
      </c>
      <c r="B444" s="29" t="s">
        <v>1049</v>
      </c>
      <c r="C444" s="29" t="s">
        <v>1050</v>
      </c>
      <c r="D444" s="39" t="s">
        <v>997</v>
      </c>
      <c r="E444" s="102">
        <v>157</v>
      </c>
      <c r="F444" s="118">
        <v>104</v>
      </c>
      <c r="G444" s="101">
        <f t="shared" si="19"/>
        <v>261</v>
      </c>
    </row>
    <row r="445" spans="1:7" s="6" customFormat="1" ht="18">
      <c r="A445" s="33">
        <v>70282226</v>
      </c>
      <c r="B445" s="29" t="s">
        <v>1046</v>
      </c>
      <c r="C445" s="29" t="s">
        <v>1045</v>
      </c>
      <c r="D445" s="39" t="s">
        <v>970</v>
      </c>
      <c r="E445" s="102">
        <v>119</v>
      </c>
      <c r="F445" s="118">
        <v>53</v>
      </c>
      <c r="G445" s="101">
        <f t="shared" si="19"/>
        <v>172</v>
      </c>
    </row>
    <row r="446" spans="1:7" s="6" customFormat="1" ht="18">
      <c r="A446" s="33">
        <v>70282234</v>
      </c>
      <c r="B446" s="29" t="s">
        <v>1048</v>
      </c>
      <c r="C446" s="29" t="s">
        <v>1047</v>
      </c>
      <c r="D446" s="39" t="s">
        <v>970</v>
      </c>
      <c r="E446" s="102">
        <v>261</v>
      </c>
      <c r="F446" s="118">
        <v>67</v>
      </c>
      <c r="G446" s="101">
        <f t="shared" si="19"/>
        <v>328</v>
      </c>
    </row>
    <row r="447" spans="1:7" s="6" customFormat="1" ht="18.75" thickBot="1">
      <c r="A447" s="36">
        <v>70993092</v>
      </c>
      <c r="B447" s="41" t="s">
        <v>1040</v>
      </c>
      <c r="C447" s="41" t="s">
        <v>1039</v>
      </c>
      <c r="D447" s="46" t="s">
        <v>970</v>
      </c>
      <c r="E447" s="103">
        <v>153</v>
      </c>
      <c r="F447" s="119">
        <v>68</v>
      </c>
      <c r="G447" s="101">
        <f t="shared" si="19"/>
        <v>221</v>
      </c>
    </row>
    <row r="448" spans="1:7" s="9" customFormat="1" ht="18.75" thickBot="1">
      <c r="A448" s="155" t="s">
        <v>895</v>
      </c>
      <c r="B448" s="156"/>
      <c r="C448" s="156"/>
      <c r="D448" s="157"/>
      <c r="E448" s="84">
        <v>478</v>
      </c>
      <c r="F448" s="98">
        <f>F449</f>
        <v>60</v>
      </c>
      <c r="G448" s="84">
        <f>G449</f>
        <v>538</v>
      </c>
    </row>
    <row r="449" spans="1:7" s="6" customFormat="1" ht="18.75" thickBot="1">
      <c r="A449" s="42">
        <v>70831394</v>
      </c>
      <c r="B449" s="43" t="s">
        <v>1007</v>
      </c>
      <c r="C449" s="43" t="s">
        <v>1006</v>
      </c>
      <c r="D449" s="44" t="s">
        <v>997</v>
      </c>
      <c r="E449" s="108">
        <v>478</v>
      </c>
      <c r="F449" s="120">
        <v>60</v>
      </c>
      <c r="G449" s="101">
        <f>E449+F449</f>
        <v>538</v>
      </c>
    </row>
    <row r="450" spans="1:7" s="9" customFormat="1" ht="18.75" thickBot="1">
      <c r="A450" s="155" t="s">
        <v>910</v>
      </c>
      <c r="B450" s="156"/>
      <c r="C450" s="156"/>
      <c r="D450" s="157"/>
      <c r="E450" s="84">
        <v>386</v>
      </c>
      <c r="F450" s="98">
        <f>F451+F452+F453+F454+F455+F456+F457+F458+F459+F460+F461+F462</f>
        <v>250</v>
      </c>
      <c r="G450" s="84">
        <f>G451+G452+G453+G454+G455+G456+G457+G458+G459+G460+G461+G462</f>
        <v>636</v>
      </c>
    </row>
    <row r="451" spans="1:7" s="6" customFormat="1" ht="30.75">
      <c r="A451" s="47">
        <v>75023806</v>
      </c>
      <c r="B451" s="48" t="s">
        <v>1011</v>
      </c>
      <c r="C451" s="48" t="s">
        <v>1012</v>
      </c>
      <c r="D451" s="49" t="s">
        <v>135</v>
      </c>
      <c r="E451" s="109">
        <v>125</v>
      </c>
      <c r="F451" s="144">
        <v>41</v>
      </c>
      <c r="G451" s="109">
        <f aca="true" t="shared" si="20" ref="G451:G462">E451+F451</f>
        <v>166</v>
      </c>
    </row>
    <row r="452" spans="1:7" s="6" customFormat="1" ht="18">
      <c r="A452" s="33">
        <v>75022915</v>
      </c>
      <c r="B452" s="24" t="s">
        <v>1014</v>
      </c>
      <c r="C452" s="29" t="s">
        <v>1013</v>
      </c>
      <c r="D452" s="39" t="s">
        <v>136</v>
      </c>
      <c r="E452" s="102">
        <v>20</v>
      </c>
      <c r="F452" s="122">
        <v>7</v>
      </c>
      <c r="G452" s="101">
        <f t="shared" si="20"/>
        <v>27</v>
      </c>
    </row>
    <row r="453" spans="1:7" s="6" customFormat="1" ht="30.75">
      <c r="A453" s="33">
        <v>71005064</v>
      </c>
      <c r="B453" s="29" t="s">
        <v>1015</v>
      </c>
      <c r="C453" s="29"/>
      <c r="D453" s="39" t="s">
        <v>1016</v>
      </c>
      <c r="E453" s="102">
        <v>3</v>
      </c>
      <c r="F453" s="122">
        <v>4</v>
      </c>
      <c r="G453" s="101">
        <f t="shared" si="20"/>
        <v>7</v>
      </c>
    </row>
    <row r="454" spans="1:7" s="6" customFormat="1" ht="18">
      <c r="A454" s="33">
        <v>75021986</v>
      </c>
      <c r="B454" s="29" t="s">
        <v>1020</v>
      </c>
      <c r="C454" s="29"/>
      <c r="D454" s="39" t="s">
        <v>1019</v>
      </c>
      <c r="E454" s="102">
        <v>4</v>
      </c>
      <c r="F454" s="122">
        <v>49</v>
      </c>
      <c r="G454" s="101">
        <f t="shared" si="20"/>
        <v>53</v>
      </c>
    </row>
    <row r="455" spans="1:7" s="6" customFormat="1" ht="18.75" thickBot="1">
      <c r="A455" s="78">
        <v>75022265</v>
      </c>
      <c r="B455" s="66" t="s">
        <v>1021</v>
      </c>
      <c r="C455" s="66" t="s">
        <v>1022</v>
      </c>
      <c r="D455" s="79" t="s">
        <v>133</v>
      </c>
      <c r="E455" s="112">
        <v>122</v>
      </c>
      <c r="F455" s="145">
        <v>7</v>
      </c>
      <c r="G455" s="112">
        <f t="shared" si="20"/>
        <v>129</v>
      </c>
    </row>
    <row r="456" spans="1:7" s="6" customFormat="1" ht="30.75">
      <c r="A456" s="30">
        <v>70993131</v>
      </c>
      <c r="B456" s="20" t="s">
        <v>1024</v>
      </c>
      <c r="C456" s="20" t="s">
        <v>1023</v>
      </c>
      <c r="D456" s="45" t="s">
        <v>970</v>
      </c>
      <c r="E456" s="101">
        <v>4</v>
      </c>
      <c r="F456" s="121">
        <v>45</v>
      </c>
      <c r="G456" s="101">
        <f t="shared" si="20"/>
        <v>49</v>
      </c>
    </row>
    <row r="457" spans="1:7" s="6" customFormat="1" ht="18">
      <c r="A457" s="33">
        <v>75023857</v>
      </c>
      <c r="B457" s="29" t="s">
        <v>1028</v>
      </c>
      <c r="C457" s="29"/>
      <c r="D457" s="39" t="s">
        <v>1027</v>
      </c>
      <c r="E457" s="102">
        <v>5</v>
      </c>
      <c r="F457" s="122">
        <v>9</v>
      </c>
      <c r="G457" s="101">
        <f t="shared" si="20"/>
        <v>14</v>
      </c>
    </row>
    <row r="458" spans="1:7" s="6" customFormat="1" ht="31.5" thickBot="1">
      <c r="A458" s="78">
        <v>70993122</v>
      </c>
      <c r="B458" s="66" t="s">
        <v>1044</v>
      </c>
      <c r="C458" s="66" t="s">
        <v>1043</v>
      </c>
      <c r="D458" s="79" t="s">
        <v>970</v>
      </c>
      <c r="E458" s="112">
        <v>45</v>
      </c>
      <c r="F458" s="145">
        <v>19</v>
      </c>
      <c r="G458" s="113">
        <f t="shared" si="20"/>
        <v>64</v>
      </c>
    </row>
    <row r="459" spans="1:7" s="6" customFormat="1" ht="30.75" customHeight="1">
      <c r="A459" s="30">
        <v>70993815</v>
      </c>
      <c r="B459" s="20" t="s">
        <v>1029</v>
      </c>
      <c r="C459" s="20" t="s">
        <v>1030</v>
      </c>
      <c r="D459" s="45" t="s">
        <v>137</v>
      </c>
      <c r="E459" s="101">
        <v>49</v>
      </c>
      <c r="F459" s="121">
        <v>3</v>
      </c>
      <c r="G459" s="101">
        <f t="shared" si="20"/>
        <v>52</v>
      </c>
    </row>
    <row r="460" spans="1:7" s="6" customFormat="1" ht="18">
      <c r="A460" s="33">
        <v>71005021</v>
      </c>
      <c r="B460" s="24" t="s">
        <v>1031</v>
      </c>
      <c r="C460" s="29" t="s">
        <v>1032</v>
      </c>
      <c r="D460" s="39" t="s">
        <v>133</v>
      </c>
      <c r="E460" s="102">
        <v>3</v>
      </c>
      <c r="F460" s="122">
        <v>60</v>
      </c>
      <c r="G460" s="101">
        <f t="shared" si="20"/>
        <v>63</v>
      </c>
    </row>
    <row r="461" spans="1:7" s="6" customFormat="1" ht="18">
      <c r="A461" s="33">
        <v>70992070</v>
      </c>
      <c r="B461" s="29" t="s">
        <v>1035</v>
      </c>
      <c r="C461" s="29" t="s">
        <v>1036</v>
      </c>
      <c r="D461" s="39" t="s">
        <v>133</v>
      </c>
      <c r="E461" s="102">
        <v>3</v>
      </c>
      <c r="F461" s="122">
        <v>3</v>
      </c>
      <c r="G461" s="101">
        <f t="shared" si="20"/>
        <v>6</v>
      </c>
    </row>
    <row r="462" spans="1:7" s="6" customFormat="1" ht="18.75" thickBot="1">
      <c r="A462" s="36">
        <v>75021927</v>
      </c>
      <c r="B462" s="41" t="s">
        <v>1038</v>
      </c>
      <c r="C462" s="41" t="s">
        <v>1037</v>
      </c>
      <c r="D462" s="46" t="s">
        <v>133</v>
      </c>
      <c r="E462" s="103">
        <v>3</v>
      </c>
      <c r="F462" s="123">
        <v>3</v>
      </c>
      <c r="G462" s="101">
        <f t="shared" si="20"/>
        <v>6</v>
      </c>
    </row>
    <row r="463" spans="1:7" s="9" customFormat="1" ht="18.75" thickBot="1">
      <c r="A463" s="155" t="s">
        <v>907</v>
      </c>
      <c r="B463" s="156"/>
      <c r="C463" s="156"/>
      <c r="D463" s="157"/>
      <c r="E463" s="84">
        <v>211</v>
      </c>
      <c r="F463" s="98">
        <f>F464</f>
        <v>207</v>
      </c>
      <c r="G463" s="84">
        <f>G464</f>
        <v>418</v>
      </c>
    </row>
    <row r="464" spans="1:7" s="6" customFormat="1" ht="18.75" thickBot="1">
      <c r="A464" s="42">
        <v>68686480</v>
      </c>
      <c r="B464" s="43" t="s">
        <v>1004</v>
      </c>
      <c r="C464" s="43" t="s">
        <v>1005</v>
      </c>
      <c r="D464" s="44" t="s">
        <v>997</v>
      </c>
      <c r="E464" s="108">
        <v>211</v>
      </c>
      <c r="F464" s="120">
        <v>207</v>
      </c>
      <c r="G464" s="101">
        <f>E464+F464</f>
        <v>418</v>
      </c>
    </row>
    <row r="465" spans="1:7" s="9" customFormat="1" ht="18.75" thickBot="1">
      <c r="A465" s="155" t="s">
        <v>891</v>
      </c>
      <c r="B465" s="156"/>
      <c r="C465" s="156"/>
      <c r="D465" s="157"/>
      <c r="E465" s="84">
        <v>22</v>
      </c>
      <c r="F465" s="98">
        <f>F466+F467</f>
        <v>0</v>
      </c>
      <c r="G465" s="84">
        <f>G466+G467</f>
        <v>22</v>
      </c>
    </row>
    <row r="466" spans="1:7" s="6" customFormat="1" ht="30.75">
      <c r="A466" s="30">
        <v>70280185</v>
      </c>
      <c r="B466" s="20" t="s">
        <v>1051</v>
      </c>
      <c r="C466" s="20" t="s">
        <v>1052</v>
      </c>
      <c r="D466" s="45" t="s">
        <v>997</v>
      </c>
      <c r="E466" s="101">
        <v>9</v>
      </c>
      <c r="F466" s="117"/>
      <c r="G466" s="101">
        <f>E466+F466</f>
        <v>9</v>
      </c>
    </row>
    <row r="467" spans="1:7" s="6" customFormat="1" ht="18.75" thickBot="1">
      <c r="A467" s="78">
        <v>70282145</v>
      </c>
      <c r="B467" s="66" t="s">
        <v>1053</v>
      </c>
      <c r="C467" s="66" t="s">
        <v>979</v>
      </c>
      <c r="D467" s="79" t="s">
        <v>970</v>
      </c>
      <c r="E467" s="112">
        <v>13</v>
      </c>
      <c r="F467" s="119"/>
      <c r="G467" s="101">
        <f>E467+F467</f>
        <v>13</v>
      </c>
    </row>
    <row r="468" spans="1:7" s="9" customFormat="1" ht="18.75" thickBot="1">
      <c r="A468" s="155">
        <v>3421</v>
      </c>
      <c r="B468" s="156"/>
      <c r="C468" s="156"/>
      <c r="D468" s="157"/>
      <c r="E468" s="84">
        <v>79</v>
      </c>
      <c r="F468" s="98">
        <f>F469</f>
        <v>0</v>
      </c>
      <c r="G468" s="84">
        <f>G469</f>
        <v>79</v>
      </c>
    </row>
    <row r="469" spans="1:7" s="6" customFormat="1" ht="18.75" thickBot="1">
      <c r="A469" s="42">
        <v>69650560</v>
      </c>
      <c r="B469" s="43" t="s">
        <v>971</v>
      </c>
      <c r="C469" s="43" t="s">
        <v>972</v>
      </c>
      <c r="D469" s="44" t="s">
        <v>970</v>
      </c>
      <c r="E469" s="108">
        <v>79</v>
      </c>
      <c r="F469" s="120"/>
      <c r="G469" s="101">
        <f>E469+F469</f>
        <v>79</v>
      </c>
    </row>
    <row r="470" spans="1:7" s="9" customFormat="1" ht="18.75" thickBot="1">
      <c r="A470" s="174" t="s">
        <v>888</v>
      </c>
      <c r="B470" s="175"/>
      <c r="C470" s="175"/>
      <c r="D470" s="176"/>
      <c r="E470" s="85">
        <v>2659</v>
      </c>
      <c r="F470" s="105">
        <f>F425+F438+F448+F450+F463+F465+F468</f>
        <v>1416</v>
      </c>
      <c r="G470" s="85">
        <f>G425+G438+G448+G450+G463+G465+G468</f>
        <v>4075</v>
      </c>
    </row>
    <row r="471" spans="1:7" s="10" customFormat="1" ht="16.5" thickBot="1">
      <c r="A471" s="158" t="s">
        <v>908</v>
      </c>
      <c r="B471" s="180"/>
      <c r="C471" s="180"/>
      <c r="D471" s="180"/>
      <c r="E471" s="180"/>
      <c r="F471" s="160"/>
      <c r="G471" s="161"/>
    </row>
    <row r="472" spans="1:7" s="9" customFormat="1" ht="18.75" thickBot="1">
      <c r="A472" s="177" t="s">
        <v>886</v>
      </c>
      <c r="B472" s="178"/>
      <c r="C472" s="178"/>
      <c r="D472" s="179"/>
      <c r="E472" s="84">
        <v>510</v>
      </c>
      <c r="F472" s="104">
        <f>F473+F474+F475+F476+F477+F478+F479+F480+F481+F482+F483</f>
        <v>7</v>
      </c>
      <c r="G472" s="84">
        <f>G473+G474+G475+G476+G477+G478+G479+G480+G481+G482+G483</f>
        <v>517</v>
      </c>
    </row>
    <row r="473" spans="1:7" s="6" customFormat="1" ht="18">
      <c r="A473" s="54" t="s">
        <v>353</v>
      </c>
      <c r="B473" s="21" t="s">
        <v>1102</v>
      </c>
      <c r="C473" s="21" t="s">
        <v>223</v>
      </c>
      <c r="D473" s="22" t="s">
        <v>294</v>
      </c>
      <c r="E473" s="101">
        <v>7</v>
      </c>
      <c r="F473" s="117"/>
      <c r="G473" s="101">
        <f aca="true" t="shared" si="21" ref="G473:G483">E473+F473</f>
        <v>7</v>
      </c>
    </row>
    <row r="474" spans="1:7" s="6" customFormat="1" ht="18">
      <c r="A474" s="55" t="s">
        <v>354</v>
      </c>
      <c r="B474" s="24" t="s">
        <v>577</v>
      </c>
      <c r="C474" s="24" t="s">
        <v>299</v>
      </c>
      <c r="D474" s="25" t="s">
        <v>138</v>
      </c>
      <c r="E474" s="102">
        <v>4</v>
      </c>
      <c r="F474" s="118"/>
      <c r="G474" s="101">
        <f t="shared" si="21"/>
        <v>4</v>
      </c>
    </row>
    <row r="475" spans="1:7" s="6" customFormat="1" ht="18">
      <c r="A475" s="55" t="s">
        <v>355</v>
      </c>
      <c r="B475" s="24" t="s">
        <v>570</v>
      </c>
      <c r="C475" s="24" t="s">
        <v>223</v>
      </c>
      <c r="D475" s="25" t="s">
        <v>295</v>
      </c>
      <c r="E475" s="102">
        <v>7</v>
      </c>
      <c r="F475" s="118"/>
      <c r="G475" s="101">
        <f t="shared" si="21"/>
        <v>7</v>
      </c>
    </row>
    <row r="476" spans="1:7" s="6" customFormat="1" ht="18">
      <c r="A476" s="55" t="s">
        <v>356</v>
      </c>
      <c r="B476" s="24" t="s">
        <v>573</v>
      </c>
      <c r="C476" s="24" t="s">
        <v>297</v>
      </c>
      <c r="D476" s="25" t="s">
        <v>139</v>
      </c>
      <c r="E476" s="102">
        <v>5</v>
      </c>
      <c r="F476" s="118"/>
      <c r="G476" s="101">
        <f t="shared" si="21"/>
        <v>5</v>
      </c>
    </row>
    <row r="477" spans="1:7" s="6" customFormat="1" ht="18">
      <c r="A477" s="55">
        <v>75023831</v>
      </c>
      <c r="B477" s="29" t="s">
        <v>409</v>
      </c>
      <c r="C477" s="24" t="s">
        <v>407</v>
      </c>
      <c r="D477" s="25" t="s">
        <v>140</v>
      </c>
      <c r="E477" s="102">
        <v>4</v>
      </c>
      <c r="F477" s="118"/>
      <c r="G477" s="101">
        <f t="shared" si="21"/>
        <v>4</v>
      </c>
    </row>
    <row r="478" spans="1:7" s="6" customFormat="1" ht="30.75">
      <c r="A478" s="55" t="s">
        <v>357</v>
      </c>
      <c r="B478" s="29" t="s">
        <v>568</v>
      </c>
      <c r="C478" s="24" t="s">
        <v>223</v>
      </c>
      <c r="D478" s="25" t="s">
        <v>298</v>
      </c>
      <c r="E478" s="102">
        <v>7</v>
      </c>
      <c r="F478" s="118"/>
      <c r="G478" s="101">
        <f t="shared" si="21"/>
        <v>7</v>
      </c>
    </row>
    <row r="479" spans="1:7" s="6" customFormat="1" ht="18">
      <c r="A479" s="55" t="s">
        <v>358</v>
      </c>
      <c r="B479" s="24" t="s">
        <v>569</v>
      </c>
      <c r="C479" s="24" t="s">
        <v>259</v>
      </c>
      <c r="D479" s="25" t="s">
        <v>141</v>
      </c>
      <c r="E479" s="102">
        <v>7</v>
      </c>
      <c r="F479" s="118"/>
      <c r="G479" s="101">
        <f t="shared" si="21"/>
        <v>7</v>
      </c>
    </row>
    <row r="480" spans="1:7" s="6" customFormat="1" ht="18">
      <c r="A480" s="55" t="s">
        <v>359</v>
      </c>
      <c r="B480" s="29" t="s">
        <v>579</v>
      </c>
      <c r="C480" s="24" t="s">
        <v>296</v>
      </c>
      <c r="D480" s="25" t="s">
        <v>139</v>
      </c>
      <c r="E480" s="102">
        <v>7</v>
      </c>
      <c r="F480" s="118"/>
      <c r="G480" s="101">
        <f t="shared" si="21"/>
        <v>7</v>
      </c>
    </row>
    <row r="481" spans="1:7" s="6" customFormat="1" ht="18">
      <c r="A481" s="55" t="s">
        <v>360</v>
      </c>
      <c r="B481" s="29" t="s">
        <v>567</v>
      </c>
      <c r="C481" s="24" t="s">
        <v>303</v>
      </c>
      <c r="D481" s="25" t="s">
        <v>142</v>
      </c>
      <c r="E481" s="102">
        <v>7</v>
      </c>
      <c r="F481" s="118"/>
      <c r="G481" s="101">
        <f t="shared" si="21"/>
        <v>7</v>
      </c>
    </row>
    <row r="482" spans="1:7" s="6" customFormat="1" ht="18">
      <c r="A482" s="55" t="s">
        <v>361</v>
      </c>
      <c r="B482" s="24" t="s">
        <v>566</v>
      </c>
      <c r="C482" s="24" t="s">
        <v>301</v>
      </c>
      <c r="D482" s="25" t="s">
        <v>293</v>
      </c>
      <c r="E482" s="102">
        <v>7</v>
      </c>
      <c r="F482" s="118"/>
      <c r="G482" s="101">
        <f t="shared" si="21"/>
        <v>7</v>
      </c>
    </row>
    <row r="483" spans="1:7" s="6" customFormat="1" ht="18.75" thickBot="1">
      <c r="A483" s="56">
        <v>71001565</v>
      </c>
      <c r="B483" s="41" t="s">
        <v>493</v>
      </c>
      <c r="C483" s="27" t="s">
        <v>302</v>
      </c>
      <c r="D483" s="28" t="s">
        <v>293</v>
      </c>
      <c r="E483" s="103">
        <v>448</v>
      </c>
      <c r="F483" s="119">
        <v>7</v>
      </c>
      <c r="G483" s="101">
        <f t="shared" si="21"/>
        <v>455</v>
      </c>
    </row>
    <row r="484" spans="1:7" s="9" customFormat="1" ht="18.75" thickBot="1">
      <c r="A484" s="155" t="s">
        <v>887</v>
      </c>
      <c r="B484" s="156"/>
      <c r="C484" s="156"/>
      <c r="D484" s="186"/>
      <c r="E484" s="130">
        <v>1480</v>
      </c>
      <c r="F484" s="98">
        <f>F485+F486+F487+F488+F489+F490+F491+F492+F493+F494+F495+F496</f>
        <v>165</v>
      </c>
      <c r="G484" s="84">
        <f>G485+G486+G487+G488+G489+G490+G491+G492+G493+G494+G495+G496</f>
        <v>1645</v>
      </c>
    </row>
    <row r="485" spans="1:7" s="6" customFormat="1" ht="18">
      <c r="A485" s="138" t="s">
        <v>363</v>
      </c>
      <c r="B485" s="48" t="s">
        <v>420</v>
      </c>
      <c r="C485" s="133" t="s">
        <v>223</v>
      </c>
      <c r="D485" s="139" t="s">
        <v>388</v>
      </c>
      <c r="E485" s="109">
        <v>13</v>
      </c>
      <c r="F485" s="135"/>
      <c r="G485" s="109">
        <f aca="true" t="shared" si="22" ref="G485:G496">E485+F485</f>
        <v>13</v>
      </c>
    </row>
    <row r="486" spans="1:7" s="6" customFormat="1" ht="18.75" thickBot="1">
      <c r="A486" s="74" t="s">
        <v>365</v>
      </c>
      <c r="B486" s="66" t="s">
        <v>492</v>
      </c>
      <c r="C486" s="67" t="s">
        <v>223</v>
      </c>
      <c r="D486" s="132" t="s">
        <v>389</v>
      </c>
      <c r="E486" s="112">
        <v>15</v>
      </c>
      <c r="F486" s="143"/>
      <c r="G486" s="112">
        <f t="shared" si="22"/>
        <v>15</v>
      </c>
    </row>
    <row r="487" spans="1:7" s="6" customFormat="1" ht="18">
      <c r="A487" s="54" t="s">
        <v>367</v>
      </c>
      <c r="B487" s="20" t="s">
        <v>415</v>
      </c>
      <c r="C487" s="21" t="s">
        <v>391</v>
      </c>
      <c r="D487" s="131" t="s">
        <v>392</v>
      </c>
      <c r="E487" s="101">
        <v>173</v>
      </c>
      <c r="F487" s="117"/>
      <c r="G487" s="101">
        <f t="shared" si="22"/>
        <v>173</v>
      </c>
    </row>
    <row r="488" spans="1:7" s="6" customFormat="1" ht="18">
      <c r="A488" s="55" t="s">
        <v>368</v>
      </c>
      <c r="B488" s="29" t="s">
        <v>487</v>
      </c>
      <c r="C488" s="24" t="s">
        <v>402</v>
      </c>
      <c r="D488" s="127" t="s">
        <v>143</v>
      </c>
      <c r="E488" s="102">
        <v>152</v>
      </c>
      <c r="F488" s="118"/>
      <c r="G488" s="101">
        <f t="shared" si="22"/>
        <v>152</v>
      </c>
    </row>
    <row r="489" spans="1:7" s="6" customFormat="1" ht="30.75">
      <c r="A489" s="55" t="s">
        <v>369</v>
      </c>
      <c r="B489" s="29" t="s">
        <v>521</v>
      </c>
      <c r="C489" s="24" t="s">
        <v>223</v>
      </c>
      <c r="D489" s="127" t="s">
        <v>394</v>
      </c>
      <c r="E489" s="102">
        <v>28</v>
      </c>
      <c r="F489" s="118"/>
      <c r="G489" s="101">
        <f t="shared" si="22"/>
        <v>28</v>
      </c>
    </row>
    <row r="490" spans="1:7" s="6" customFormat="1" ht="18">
      <c r="A490" s="55">
        <v>48894214</v>
      </c>
      <c r="B490" s="29" t="s">
        <v>523</v>
      </c>
      <c r="C490" s="24" t="s">
        <v>395</v>
      </c>
      <c r="D490" s="127" t="s">
        <v>396</v>
      </c>
      <c r="E490" s="102">
        <v>44</v>
      </c>
      <c r="F490" s="118"/>
      <c r="G490" s="101">
        <f t="shared" si="22"/>
        <v>44</v>
      </c>
    </row>
    <row r="491" spans="1:7" s="6" customFormat="1" ht="18">
      <c r="A491" s="55" t="s">
        <v>372</v>
      </c>
      <c r="B491" s="29" t="s">
        <v>419</v>
      </c>
      <c r="C491" s="24" t="s">
        <v>223</v>
      </c>
      <c r="D491" s="127" t="s">
        <v>397</v>
      </c>
      <c r="E491" s="102">
        <v>113</v>
      </c>
      <c r="F491" s="118">
        <v>106</v>
      </c>
      <c r="G491" s="102">
        <f t="shared" si="22"/>
        <v>219</v>
      </c>
    </row>
    <row r="492" spans="1:7" s="6" customFormat="1" ht="18.75" thickBot="1">
      <c r="A492" s="74" t="s">
        <v>366</v>
      </c>
      <c r="B492" s="66" t="s">
        <v>596</v>
      </c>
      <c r="C492" s="67" t="s">
        <v>223</v>
      </c>
      <c r="D492" s="132" t="s">
        <v>390</v>
      </c>
      <c r="E492" s="112">
        <v>11</v>
      </c>
      <c r="F492" s="143"/>
      <c r="G492" s="113">
        <f t="shared" si="22"/>
        <v>11</v>
      </c>
    </row>
    <row r="493" spans="1:7" s="6" customFormat="1" ht="18">
      <c r="A493" s="54" t="s">
        <v>374</v>
      </c>
      <c r="B493" s="20" t="s">
        <v>597</v>
      </c>
      <c r="C493" s="21" t="s">
        <v>575</v>
      </c>
      <c r="D493" s="131" t="s">
        <v>576</v>
      </c>
      <c r="E493" s="101">
        <v>73</v>
      </c>
      <c r="F493" s="117"/>
      <c r="G493" s="101">
        <f t="shared" si="22"/>
        <v>73</v>
      </c>
    </row>
    <row r="494" spans="1:7" s="6" customFormat="1" ht="18">
      <c r="A494" s="55" t="s">
        <v>375</v>
      </c>
      <c r="B494" s="29" t="s">
        <v>598</v>
      </c>
      <c r="C494" s="24" t="s">
        <v>401</v>
      </c>
      <c r="D494" s="127" t="s">
        <v>400</v>
      </c>
      <c r="E494" s="102">
        <v>687</v>
      </c>
      <c r="F494" s="118"/>
      <c r="G494" s="101">
        <f t="shared" si="22"/>
        <v>687</v>
      </c>
    </row>
    <row r="495" spans="1:7" s="6" customFormat="1" ht="18">
      <c r="A495" s="55">
        <v>71196234</v>
      </c>
      <c r="B495" s="29" t="s">
        <v>599</v>
      </c>
      <c r="C495" s="24" t="s">
        <v>578</v>
      </c>
      <c r="D495" s="127" t="s">
        <v>576</v>
      </c>
      <c r="E495" s="102">
        <v>92</v>
      </c>
      <c r="F495" s="118">
        <v>59</v>
      </c>
      <c r="G495" s="101">
        <f t="shared" si="22"/>
        <v>151</v>
      </c>
    </row>
    <row r="496" spans="1:7" s="6" customFormat="1" ht="18.75" thickBot="1">
      <c r="A496" s="74" t="s">
        <v>376</v>
      </c>
      <c r="B496" s="67" t="s">
        <v>574</v>
      </c>
      <c r="C496" s="67" t="s">
        <v>292</v>
      </c>
      <c r="D496" s="132" t="s">
        <v>293</v>
      </c>
      <c r="E496" s="112">
        <v>79</v>
      </c>
      <c r="F496" s="119"/>
      <c r="G496" s="113">
        <f t="shared" si="22"/>
        <v>79</v>
      </c>
    </row>
    <row r="497" spans="1:7" s="9" customFormat="1" ht="18.75" thickBot="1">
      <c r="A497" s="155" t="s">
        <v>910</v>
      </c>
      <c r="B497" s="156"/>
      <c r="C497" s="156"/>
      <c r="D497" s="157"/>
      <c r="E497" s="84">
        <v>102</v>
      </c>
      <c r="F497" s="98">
        <f>F498+F499+F500+F501+F502+F503+F504+F505</f>
        <v>120</v>
      </c>
      <c r="G497" s="84">
        <f>G498+G499+G500+G501+G502+G503+G504+G505</f>
        <v>222</v>
      </c>
    </row>
    <row r="498" spans="1:7" s="6" customFormat="1" ht="30.75">
      <c r="A498" s="54" t="s">
        <v>362</v>
      </c>
      <c r="B498" s="20" t="s">
        <v>486</v>
      </c>
      <c r="C498" s="21" t="s">
        <v>304</v>
      </c>
      <c r="D498" s="22" t="s">
        <v>305</v>
      </c>
      <c r="E498" s="101">
        <v>4</v>
      </c>
      <c r="F498" s="117"/>
      <c r="G498" s="101">
        <f aca="true" t="shared" si="23" ref="G498:G505">E498+F498</f>
        <v>4</v>
      </c>
    </row>
    <row r="499" spans="1:7" s="6" customFormat="1" ht="30.75">
      <c r="A499" s="55" t="s">
        <v>364</v>
      </c>
      <c r="B499" s="29" t="s">
        <v>499</v>
      </c>
      <c r="C499" s="24" t="s">
        <v>405</v>
      </c>
      <c r="D499" s="25" t="s">
        <v>140</v>
      </c>
      <c r="E499" s="102">
        <v>7</v>
      </c>
      <c r="F499" s="118"/>
      <c r="G499" s="101">
        <f t="shared" si="23"/>
        <v>7</v>
      </c>
    </row>
    <row r="500" spans="1:7" s="6" customFormat="1" ht="18">
      <c r="A500" s="55">
        <v>70998795</v>
      </c>
      <c r="B500" s="29" t="s">
        <v>600</v>
      </c>
      <c r="C500" s="24" t="s">
        <v>223</v>
      </c>
      <c r="D500" s="25" t="s">
        <v>393</v>
      </c>
      <c r="E500" s="102">
        <v>4</v>
      </c>
      <c r="F500" s="118">
        <v>48</v>
      </c>
      <c r="G500" s="101">
        <f t="shared" si="23"/>
        <v>52</v>
      </c>
    </row>
    <row r="501" spans="1:7" s="6" customFormat="1" ht="18">
      <c r="A501" s="55" t="s">
        <v>370</v>
      </c>
      <c r="B501" s="29" t="s">
        <v>601</v>
      </c>
      <c r="C501" s="24" t="s">
        <v>398</v>
      </c>
      <c r="D501" s="25" t="s">
        <v>300</v>
      </c>
      <c r="E501" s="102">
        <v>5</v>
      </c>
      <c r="F501" s="118"/>
      <c r="G501" s="101">
        <f t="shared" si="23"/>
        <v>5</v>
      </c>
    </row>
    <row r="502" spans="1:7" s="6" customFormat="1" ht="18">
      <c r="A502" s="55">
        <v>71009850</v>
      </c>
      <c r="B502" s="29" t="s">
        <v>423</v>
      </c>
      <c r="C502" s="24" t="s">
        <v>406</v>
      </c>
      <c r="D502" s="25" t="s">
        <v>293</v>
      </c>
      <c r="E502" s="102">
        <v>4</v>
      </c>
      <c r="F502" s="118">
        <v>41</v>
      </c>
      <c r="G502" s="101">
        <f t="shared" si="23"/>
        <v>45</v>
      </c>
    </row>
    <row r="503" spans="1:7" s="6" customFormat="1" ht="18">
      <c r="A503" s="55" t="s">
        <v>371</v>
      </c>
      <c r="B503" s="29" t="s">
        <v>490</v>
      </c>
      <c r="C503" s="24" t="s">
        <v>403</v>
      </c>
      <c r="D503" s="25" t="s">
        <v>293</v>
      </c>
      <c r="E503" s="102">
        <v>65</v>
      </c>
      <c r="F503" s="118">
        <v>31</v>
      </c>
      <c r="G503" s="101">
        <f t="shared" si="23"/>
        <v>96</v>
      </c>
    </row>
    <row r="504" spans="1:7" s="6" customFormat="1" ht="18">
      <c r="A504" s="55" t="s">
        <v>373</v>
      </c>
      <c r="B504" s="24" t="s">
        <v>602</v>
      </c>
      <c r="C504" s="24" t="s">
        <v>399</v>
      </c>
      <c r="D504" s="25" t="s">
        <v>300</v>
      </c>
      <c r="E504" s="102">
        <v>4</v>
      </c>
      <c r="F504" s="118"/>
      <c r="G504" s="101">
        <f t="shared" si="23"/>
        <v>4</v>
      </c>
    </row>
    <row r="505" spans="1:7" s="6" customFormat="1" ht="18.75" thickBot="1">
      <c r="A505" s="56">
        <v>75022851</v>
      </c>
      <c r="B505" s="41" t="s">
        <v>603</v>
      </c>
      <c r="C505" s="27" t="s">
        <v>404</v>
      </c>
      <c r="D505" s="28" t="s">
        <v>142</v>
      </c>
      <c r="E505" s="103">
        <v>9</v>
      </c>
      <c r="F505" s="119"/>
      <c r="G505" s="101">
        <f t="shared" si="23"/>
        <v>9</v>
      </c>
    </row>
    <row r="506" spans="1:7" s="6" customFormat="1" ht="18.75" thickBot="1">
      <c r="A506" s="193" t="s">
        <v>888</v>
      </c>
      <c r="B506" s="181"/>
      <c r="C506" s="181"/>
      <c r="D506" s="182"/>
      <c r="E506" s="85">
        <v>2092</v>
      </c>
      <c r="F506" s="100">
        <f>F472+F484+F497</f>
        <v>292</v>
      </c>
      <c r="G506" s="85">
        <f>G472+G484+G497</f>
        <v>2384</v>
      </c>
    </row>
    <row r="507" spans="1:7" s="9" customFormat="1" ht="18.75" thickBot="1">
      <c r="A507" s="194" t="s">
        <v>909</v>
      </c>
      <c r="B507" s="181"/>
      <c r="C507" s="181"/>
      <c r="D507" s="182"/>
      <c r="E507" s="97">
        <f>E506+E470+E423+E347+E328+E307+E264+E249+E223+E200+E174+E111+E68+E87+E33</f>
        <v>23689</v>
      </c>
      <c r="F507" s="97">
        <f>F506+F470+F423+F347+F328+F307+F264+F249+F223+F200+F174+F111+F68+F87+F33</f>
        <v>5648</v>
      </c>
      <c r="G507" s="85">
        <f>G506+G470+G423+G347+G328+G307+G264+G249+G223+G200+G174+G111+G68+G87+G33</f>
        <v>29337</v>
      </c>
    </row>
    <row r="508" spans="1:4" ht="18">
      <c r="A508" s="80"/>
      <c r="B508" s="81"/>
      <c r="C508" s="81"/>
      <c r="D508" s="81"/>
    </row>
    <row r="509" spans="1:4" ht="18">
      <c r="A509" s="80"/>
      <c r="B509" s="81"/>
      <c r="C509" s="81"/>
      <c r="D509" s="81"/>
    </row>
    <row r="510" spans="1:4" ht="18">
      <c r="A510" s="80"/>
      <c r="B510" s="81"/>
      <c r="C510" s="81"/>
      <c r="D510" s="81"/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</sheetData>
  <mergeCells count="107">
    <mergeCell ref="A506:D506"/>
    <mergeCell ref="A507:D507"/>
    <mergeCell ref="A470:D470"/>
    <mergeCell ref="A472:D472"/>
    <mergeCell ref="A484:D484"/>
    <mergeCell ref="A471:G471"/>
    <mergeCell ref="A497:D497"/>
    <mergeCell ref="A465:D465"/>
    <mergeCell ref="A468:D468"/>
    <mergeCell ref="A424:G424"/>
    <mergeCell ref="A419:D419"/>
    <mergeCell ref="A423:D423"/>
    <mergeCell ref="A425:D425"/>
    <mergeCell ref="A438:D438"/>
    <mergeCell ref="A448:D448"/>
    <mergeCell ref="A450:D450"/>
    <mergeCell ref="A463:D463"/>
    <mergeCell ref="A378:D378"/>
    <mergeCell ref="A380:D380"/>
    <mergeCell ref="A417:D417"/>
    <mergeCell ref="A399:D399"/>
    <mergeCell ref="A343:D343"/>
    <mergeCell ref="A345:D345"/>
    <mergeCell ref="A347:D347"/>
    <mergeCell ref="A349:D349"/>
    <mergeCell ref="A348:G348"/>
    <mergeCell ref="A330:D330"/>
    <mergeCell ref="A334:D334"/>
    <mergeCell ref="A338:D338"/>
    <mergeCell ref="A329:G329"/>
    <mergeCell ref="A317:D317"/>
    <mergeCell ref="A324:D324"/>
    <mergeCell ref="A326:D326"/>
    <mergeCell ref="A328:D328"/>
    <mergeCell ref="A307:D307"/>
    <mergeCell ref="A309:D309"/>
    <mergeCell ref="A313:D313"/>
    <mergeCell ref="A308:G308"/>
    <mergeCell ref="A294:D294"/>
    <mergeCell ref="A302:D302"/>
    <mergeCell ref="A305:D305"/>
    <mergeCell ref="A266:D266"/>
    <mergeCell ref="A300:D300"/>
    <mergeCell ref="A265:G265"/>
    <mergeCell ref="A262:D262"/>
    <mergeCell ref="A280:D280"/>
    <mergeCell ref="A251:D251"/>
    <mergeCell ref="A256:D256"/>
    <mergeCell ref="A264:D264"/>
    <mergeCell ref="A250:G250"/>
    <mergeCell ref="A235:D235"/>
    <mergeCell ref="A245:D245"/>
    <mergeCell ref="A247:D247"/>
    <mergeCell ref="A249:D249"/>
    <mergeCell ref="A223:D223"/>
    <mergeCell ref="A225:D225"/>
    <mergeCell ref="A229:D229"/>
    <mergeCell ref="A224:G224"/>
    <mergeCell ref="A213:D213"/>
    <mergeCell ref="A219:D219"/>
    <mergeCell ref="A221:D221"/>
    <mergeCell ref="A201:G201"/>
    <mergeCell ref="A198:D198"/>
    <mergeCell ref="A200:D200"/>
    <mergeCell ref="A202:D202"/>
    <mergeCell ref="A208:D208"/>
    <mergeCell ref="A176:D176"/>
    <mergeCell ref="A180:D180"/>
    <mergeCell ref="A187:D187"/>
    <mergeCell ref="A175:G175"/>
    <mergeCell ref="A165:D165"/>
    <mergeCell ref="A169:D169"/>
    <mergeCell ref="A172:D172"/>
    <mergeCell ref="A174:D174"/>
    <mergeCell ref="A113:D113"/>
    <mergeCell ref="A126:D126"/>
    <mergeCell ref="A151:D151"/>
    <mergeCell ref="A112:G112"/>
    <mergeCell ref="A101:D101"/>
    <mergeCell ref="A109:D109"/>
    <mergeCell ref="A111:D111"/>
    <mergeCell ref="A87:D87"/>
    <mergeCell ref="A89:D89"/>
    <mergeCell ref="A94:D94"/>
    <mergeCell ref="A107:D107"/>
    <mergeCell ref="A88:G88"/>
    <mergeCell ref="A77:D77"/>
    <mergeCell ref="A82:D82"/>
    <mergeCell ref="A85:D85"/>
    <mergeCell ref="A69:G69"/>
    <mergeCell ref="A58:D58"/>
    <mergeCell ref="A68:D68"/>
    <mergeCell ref="A70:D70"/>
    <mergeCell ref="A34:G34"/>
    <mergeCell ref="A22:D22"/>
    <mergeCell ref="A33:D33"/>
    <mergeCell ref="A35:D35"/>
    <mergeCell ref="A42:D42"/>
    <mergeCell ref="A16:D16"/>
    <mergeCell ref="A9:G9"/>
    <mergeCell ref="F1:G1"/>
    <mergeCell ref="A10:D10"/>
    <mergeCell ref="F3:G3"/>
    <mergeCell ref="A8:D8"/>
    <mergeCell ref="B4:G4"/>
    <mergeCell ref="B6:G6"/>
    <mergeCell ref="B5:G5"/>
  </mergeCells>
  <printOptions horizontalCentered="1"/>
  <pageMargins left="0.7874015748031497" right="0.7874015748031497" top="0.984251968503937" bottom="0.984251968503937" header="0.5118110236220472" footer="0.5118110236220472"/>
  <pageSetup fitToHeight="17" fitToWidth="1" horizontalDpi="600" verticalDpi="600" orientation="landscape" paperSize="9" scale="51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2009-11-27T07:47:01Z</cp:lastPrinted>
  <dcterms:created xsi:type="dcterms:W3CDTF">2006-05-04T05:50:26Z</dcterms:created>
  <dcterms:modified xsi:type="dcterms:W3CDTF">2009-11-27T07:47:06Z</dcterms:modified>
  <cp:category/>
  <cp:version/>
  <cp:contentType/>
  <cp:contentStatus/>
</cp:coreProperties>
</file>