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45" yWindow="65521" windowWidth="9420" windowHeight="8655" activeTab="0"/>
  </bookViews>
  <sheets>
    <sheet name="přehled žádostí přijatých" sheetId="1" r:id="rId1"/>
  </sheets>
  <definedNames>
    <definedName name="_xlnm._FilterDatabase" localSheetId="0" hidden="1">'přehled žádostí přijatých'!$A$1:$H$81</definedName>
  </definedNames>
  <calcPr fullCalcOnLoad="1"/>
</workbook>
</file>

<file path=xl/sharedStrings.xml><?xml version="1.0" encoding="utf-8"?>
<sst xmlns="http://schemas.openxmlformats.org/spreadsheetml/2006/main" count="325" uniqueCount="306">
  <si>
    <t>14-3-0609</t>
  </si>
  <si>
    <t>15-3-0609</t>
  </si>
  <si>
    <t>16-3-0609</t>
  </si>
  <si>
    <t>17-3-0609</t>
  </si>
  <si>
    <t>18-3-0609</t>
  </si>
  <si>
    <t>19-3-0609</t>
  </si>
  <si>
    <t>20-3-0609</t>
  </si>
  <si>
    <t>21-3-0609</t>
  </si>
  <si>
    <t>22-3-0609</t>
  </si>
  <si>
    <t>evidenční číslo projektu</t>
  </si>
  <si>
    <t>23-3-0609</t>
  </si>
  <si>
    <t>24-3-0609</t>
  </si>
  <si>
    <t>25-3-0609</t>
  </si>
  <si>
    <t>26-3-0609</t>
  </si>
  <si>
    <t>27-3-0609</t>
  </si>
  <si>
    <t>61-3-0609</t>
  </si>
  <si>
    <t>62-3-0609</t>
  </si>
  <si>
    <t>63-3-0609</t>
  </si>
  <si>
    <t>64-3-0609</t>
  </si>
  <si>
    <t>65-3-0609</t>
  </si>
  <si>
    <t>66-3-0609</t>
  </si>
  <si>
    <t>67-3-0609</t>
  </si>
  <si>
    <t>68-3-0609</t>
  </si>
  <si>
    <t>69-3-0609</t>
  </si>
  <si>
    <t>70-3-0609</t>
  </si>
  <si>
    <t>71-3-0609</t>
  </si>
  <si>
    <t>72-3-0609</t>
  </si>
  <si>
    <t>73-3-0609</t>
  </si>
  <si>
    <t>74-3-0609</t>
  </si>
  <si>
    <t>75-3-0609</t>
  </si>
  <si>
    <t>76-3-0609</t>
  </si>
  <si>
    <t>77-3-0609</t>
  </si>
  <si>
    <t>78-3-0609</t>
  </si>
  <si>
    <t>79-3-0609</t>
  </si>
  <si>
    <t>Organizace se po schválení a realizaci projektu dostane na úroveň standardu v průměrném stáří PC. Bohužel ale žádost nebyla elektronicky podepsána (povinná podmínka). OI nedoporučuje schválit dotaci.</t>
  </si>
  <si>
    <t>Po realizaci projektu bude organizace stále pod standardem v kategorii notebooky pro zaměstnance. Bohužel žádost nebyla el. podepsaná (první podání), druhé podání podepsané bylo, ale obsahovalo pouze fomulář žádosti, tudíž nedošlo k řádnému podání. OI nedoporučuje schválit dotaci.</t>
  </si>
  <si>
    <t>28-3-0609</t>
  </si>
  <si>
    <t>29-3-0609</t>
  </si>
  <si>
    <t>30-3-0609</t>
  </si>
  <si>
    <t>31-3-0609</t>
  </si>
  <si>
    <t>32-3-0609</t>
  </si>
  <si>
    <t>33-3-0609</t>
  </si>
  <si>
    <t>34-3-0609</t>
  </si>
  <si>
    <t>35-3-0609</t>
  </si>
  <si>
    <t>36-3-0609</t>
  </si>
  <si>
    <t>37-3-0609</t>
  </si>
  <si>
    <t>38-3-0609</t>
  </si>
  <si>
    <t>39-3-0609</t>
  </si>
  <si>
    <t>40-3-0609</t>
  </si>
  <si>
    <t>41-3-0609</t>
  </si>
  <si>
    <t>42-3-0609</t>
  </si>
  <si>
    <t>43-3-0609</t>
  </si>
  <si>
    <t>44-3-0609</t>
  </si>
  <si>
    <t>45-3-0609</t>
  </si>
  <si>
    <t>46-3-0609</t>
  </si>
  <si>
    <t>47-3-0609</t>
  </si>
  <si>
    <t>48-3-0609</t>
  </si>
  <si>
    <t>49-3-0609</t>
  </si>
  <si>
    <t>50-3-0609</t>
  </si>
  <si>
    <t>51-3-0609</t>
  </si>
  <si>
    <t>52-3-0609</t>
  </si>
  <si>
    <t>53-3-0609</t>
  </si>
  <si>
    <t>54-3-0609</t>
  </si>
  <si>
    <t>55-3-0609</t>
  </si>
  <si>
    <t>56-3-0609</t>
  </si>
  <si>
    <t>57-3-0609</t>
  </si>
  <si>
    <t>58-3-0609</t>
  </si>
  <si>
    <t>59-3-0609</t>
  </si>
  <si>
    <t>60-3-0609</t>
  </si>
  <si>
    <t xml:space="preserve">Realizací projektu dojde k naplnění standardu v čb. tiskárnách na více jak 200%. Licence specializovaného SW nejsou standardem podporovány. Průměrné stáří PC se sníží na 42 měsíců, standard je 40. OI doporučuje krátit dotaci o specializovaný software + tiskárnu </t>
  </si>
  <si>
    <t>Nejedná se o krajskou PO - nedoporučujeme schválit, dotace jsou určeny pouze pro krajské PO.</t>
  </si>
  <si>
    <t>Organizace v některých položkách špatně vyplnila tabulku konečného stavu, vzhledem k zaslání na poslední chvíli již není možné požádat o opravu (týká se zejména položek PC v dotaci). Z ostatních dat vůči standardu lze podpořit části týkající se bezpečnosti a antivirového řešení a serverů. Upgrade stanic - paměti, LCD panelů nejsou standardem podporovány. OI doporučuje krátit dotaci, do dotace bude zahrnut kompletní server, bezpečnost. licence antiviru a také některé konzultační práce.</t>
  </si>
  <si>
    <t>Ze zaslaných dat organizace není možné posoudit oprávněnost dotace u 6 ks PC. Organizace dle e-kraje má 1PC stáří 120 měsíců, zbytek 68 a méně. Dle popisu projektu je záměrem vyměnit 6PC stáří 92 až 120 měsíců. Dle závěrečného stavu má být průměrné stáří PC 33 měsíců, standard definuje jako mezní hodnotu 40 měsíců. Z tohoto dokumentu tedy vyplývá, že je nutno dotaci krátit, bohužel v důsledku nesrovnalosti dat není možno zjistit o kolik -&gt; tuto část dotace OI doporučuje vyjmout. Organizace má mít dle standardu 2 tiskárny, pořízení tiskárny v projektu dojde k naplnění na 100%. Doporučujeme schválit. Externí datové úložiště pro zálohování dat je také v souladu se standardem. Monitory jsou  brány jako logická část počítače podobně jako např. klávesnice a myš, doporučujeme schválit. OI doporučuje dotaci krátit o PC.</t>
  </si>
  <si>
    <t xml:space="preserve">Licence Office, operačního systému, síťový aktivní prvek, antivirové řešení - vše je plně podporováno krajskými standardy ICT. Notebooky pro zaměstnance jsou hluboko pod standardem – cca 20%. Výměna zastaralé tiskárny také. OI doporučuje schválit dotaci. </t>
  </si>
  <si>
    <t xml:space="preserve">Projekt povýší standard v oblasti interaktivních tabulí na 20%. Aktivní prvek včetně pasivních částí je 100% standardem podporován (LAN, síťové prvky Switch). OI doporučuje schválit dotaci. </t>
  </si>
  <si>
    <t>Projekt se dotýká několika kapitol standardu: Softwarového balíku Office který bude po realizaci nainstalován zhruba na 70% počítačů (standardem ve školství je 100%), zabezpečení stanic firewallem (také 100%), pořízením druhé interaktivní tabule dojde k naplění standardu na 75%. Dále jsou v projektu kapitoly které nejsou standardizovány: aplikace COREL pro výuku grafiky a tvorbu školního časopisu a kompletní sytém (Software+Hardware) pro “vyčítání” dat s řídících jednotek automobilů. Tuto část navrhujeme vyjmout. OI doporučuje krátit dotaci</t>
  </si>
  <si>
    <t xml:space="preserve">10 notebooků z projektu pozvedne standard v organizaci na 40%, aktivní síťový prvek je také standardem podporován. Specializovaný software pro výuku není blíže standardem podporován, navrhujeme vyjmout. Software AuditPRO je také obtížně zařaditelný do nějaké kategorie standardu, navrhujeme také vyjmout. ISA server spadá do kategorie standardu firewally a je podporován stejně tak i operační systém Windows pro servery.  OI doporučuje krátit dotaci </t>
  </si>
  <si>
    <t>Pruměrné stáří PC vlivem realizace projektu poklesne na 66 měsíců což je stále více než 36 měsíců definovaných jako standard pro tuto organizaci. OI doporučuje schválit dotaci.</t>
  </si>
  <si>
    <t>Kancelářský balík MS Office, operační systém Windows jsou standardem 100% podporovány. Organizace má dle standardu provozovat 3.5 serverů, OI navrhuje  zaokrouhlit standard nahoru tj. na 4 servery, o tento cílový počet i organizace žádá. OI doporučuje schválit dotaci</t>
  </si>
  <si>
    <t>Projektem dojde ke snížení průměrného stáří PC na 42 měsíců. Software zmíněný v dotaci není podporován. OI doporučuje krátit dotaci o specializovaný software který není podporován standardem.</t>
  </si>
  <si>
    <t>Realizací projektu dojde k naplnění standardu na 60% v oblasti dataprojektorů. Výměnou notebooků dojde po realizaci projektu ke 100% naplnění v kategorii průměrného stáří PC. Kancelářský balík a antivir jsou také standardem podporovány. OI doporučuje schválit dotaci.</t>
  </si>
  <si>
    <t>Realizací projektu dojde k lehkému nadstardu v oblasti průměrného stáří PC o 1,5 měsíce. Vzhledem k měsíci podání žádosti – říjen a finální realizaci přelom listopad/prosinec bude organizace na 100% standardu tj. 36 měsíců.  OI doporučuje schválit dotaci.</t>
  </si>
  <si>
    <t>Organizace má dle standardu provozovat 1 server tj. 100%, UTP kabeláž je také podporována. Standardem ale není podporován UPS záložní zdroj. OI doporučuje krátit dotaci.</t>
  </si>
  <si>
    <t>“Technická specialitka” v projektu -  distribuce audio a video signálu z centrálního PC na ostatní (žákovské) bohužel není podporována standardem. OI nedoporučuje schválit dotaci.</t>
  </si>
  <si>
    <t>V žádosti organizace se objevují nesrovnalosti které znemožňují hodnocení oprávněnosti dotace. Org. vyplnila před realizací projektu 5 dataprojektorů a PC s pruměrným stářím cca 50 měsíců. S žádosti vyplývá, že je záměrem osadit jeden projektor do učebny prozatím bez dataprojektorů, tedy cílový stav by měl být pravděpodobně 6 kusů. V tabulce popisující koncový stav po realizaci projektu je ale uvedeno 5 kusů. Podobné nesrovnalosti jsou u počítačů. Před projektem, dle vyplněných dat v e-kraj, je stáří cca 50 měsíců, po realizaci projektu a výměně 11 PC za nová dle dat od organizace dojde ke “snížení” průměrného stáří na 71 měsíců. Z těchto dat není možné posoudit oprávněnost dotace. Vzhledem k projektu zaslanému téměř ke konci období vyhrazený pro sběr žádostí, nebyl již časový prostor pro komunikaci s organizací a zjištění kde se stala chyba a sjednání nápravy.  OI nedoporučuje schválit dotaci.</t>
  </si>
  <si>
    <t>Nepříliš dobrý stav výpočetní techniky v organizaci se snaží škola vylepšit pořízením 22(!) počítačů včetně softwarového vybavení. Projekt je v souladu se standardem -&gt; dojde ke snížení průměrného stáří počítače v organizaci na 39 měsíců, standard je 32 měsíců. OI doporučuje schválit dotaci.</t>
  </si>
  <si>
    <t>Realizací projektu dojde ke snížení průměrného stáří které je stále nad standardem 36 měsíců. OI doporučuje schválit dotaci.</t>
  </si>
  <si>
    <t>Standard počítá s PC na každého zaměstnance a již v současnosti je počet PC v organizaci nad 100%. Také nedoporučujeme schválit dotaci na kameru, není standardizovaná. Monitory jsou  brány vůči standardu jako logická část počítače podobně jako např. klávesnice a myš, doporučujeme schválit. OI doporučuje krátit dotaci.</t>
  </si>
  <si>
    <t>Veškerý hardware v dotaci je v porovnání se standardem v pořádku. Trošku problematičtější je situace s programových vybavením pro evidenci skladu. Dle OI jde o součást ekonomickeho informačního systemu který je u nemocnic standardem podporován. OI doporučuje schválit dotaci.</t>
  </si>
  <si>
    <t xml:space="preserve">Organizace má dle standardu provozovat jeden server – na projekt je v porovnání se standardem možno čerpat dotaci a to včetně operačního systému. UPS je bohužel nutno z dotace vyjmout, standard s ní nepočítá. OI doporučuje krátit dotaci </t>
  </si>
  <si>
    <t>Monitory jsou  brány jako logická část počítače vůči standardu podobně jako např. klávesnice a myš, doporučujeme schválit.</t>
  </si>
  <si>
    <t>Projekt se dotýká několika částí standardu, zejména jde o realizaci strukturované kabeláže, optiky, aktivních prvů sítě a je s nimi v souladu.  OI doporučuje schválit dotaci.</t>
  </si>
  <si>
    <t>Z vyplněných dat v e-kraji organizace vyplývá, že SŠ žádá o devátý dataprojektor což činí 126% standardu při počtu 473 studentů. OI nedoporučuje schválit dotaci.</t>
  </si>
  <si>
    <t>Monitory, grafické karty jsou  brány jako logická část počítače podobně jako brašna k notebooku také v tomto projektu. Notebooky pro zaměstnance jsou hluboko pod normou. OI doporučuje schválit dotaci</t>
  </si>
  <si>
    <t xml:space="preserve">Výměnou zastaralých PC za nová vč. operačního systému dojde ke snížení průměrného stáří na 60 měsíců což je stále více než definuje standard. Jedna kopírka pozvedne standard na 100%. Micorosoft Office a antivirus jsou také standardem podporovány. </t>
  </si>
  <si>
    <t>Dle uvedeného počtu počítačů v organizaci je škola nad standardem a to o necelých 30%, z tohoto důvodu nedoporučujeme tuto část projektu podpořit. Monitory jsou  brány jako logická část počítače vůči standardu podobně jako např. klávesnice a myš, doporučujeme schválit. OI doporučuje krátit dotaci na 16 monitorů.</t>
  </si>
  <si>
    <t xml:space="preserve">Interaktivní tabule, kopírovací stroj jsou části projektu které  jsou v souladu se standardem (obé na rovných 100%). Monitory jsou  brány jako logická část počítače vůči standardu podobně jako např. klávesnice a myš, doporučujeme schválit.  V této souvislosti je nutné zmínit, že organizace nevyplnila podrobný rozpočet projektu. Doporučujeme tedy schválit plnou výši dotace tak jak navrhuje organizace a při vyúčtování provést kontrolu čerpání. </t>
  </si>
  <si>
    <t>Realizací projektu dojde k naplnění standardu na 100% v oblasti interaktivních tabulí, cca 80% v oblasti notebooků a PC pro zaměstnance jsou hluboko pod standardem. Specializované hudební programové vybavení není standardem podporováno a doporučujeme jeho zakoupení z fondu organizace. OI doporučuje krátit dotaci.</t>
  </si>
  <si>
    <t xml:space="preserve">Realizací projektu dojde k naplnění standardu v oblasti notebooků pro zaměstnance na cca 30%.OI doporučuje schválit dotaci. </t>
  </si>
  <si>
    <t>dotace v %</t>
  </si>
  <si>
    <t>rozpočet celkem</t>
  </si>
  <si>
    <t>název projektu</t>
  </si>
  <si>
    <t>Česká zemědělská akademie v Humpolci, střední škola</t>
  </si>
  <si>
    <t>Vybavení pedagogického sboru notebooky</t>
  </si>
  <si>
    <t>Hotelová škola Světlá a Obchodní akademie Velké Meziříčí</t>
  </si>
  <si>
    <t>Modernizace výpočetní techniky Hotelové školy Velké Meziříčí</t>
  </si>
  <si>
    <t>Horácká galerie v Novém Městě na Moravě</t>
  </si>
  <si>
    <t xml:space="preserve"> Čistka</t>
  </si>
  <si>
    <t>Učebna IT DDM H. Brod</t>
  </si>
  <si>
    <t>Dům dětí a mládeže u Aleje, Havlíčkův Brod, Masarykova 2190</t>
  </si>
  <si>
    <t>Obchodní akademie Dr. Albína Bráfa a Jazyková škola s právem státní jazykové zkoušky Třebíč</t>
  </si>
  <si>
    <t>Vybavení učitelů notebooky v souladu se „Standardem ICT“ organizací zřizovaných krajem Vysočina</t>
  </si>
  <si>
    <t>Domov důchodců Ždírec, příspěvková organizace</t>
  </si>
  <si>
    <t>Modernizace ICT</t>
  </si>
  <si>
    <t>Vyšší odborná škola a Střední průmyslová škola, Žďár nad Sázavou, Studentská 1</t>
  </si>
  <si>
    <t>Podpora výuky jazyků</t>
  </si>
  <si>
    <t>Dům dětí a mládeže Jihlava</t>
  </si>
  <si>
    <t xml:space="preserve"> Výměna starých PC</t>
  </si>
  <si>
    <t>Střední škola automobilní Jihlava</t>
  </si>
  <si>
    <t>Moderní ICTjako předopklad pro práci učitele a žáka s informacemi</t>
  </si>
  <si>
    <t>Základní škola Moravské Budějovice, Dobrovského 11</t>
  </si>
  <si>
    <t>Modernizace hardware</t>
  </si>
  <si>
    <t>Gymnázium Jihlava</t>
  </si>
  <si>
    <t>Ověření nasazení netbooků a implementace nových softwarových řešení</t>
  </si>
  <si>
    <t>Střední škola stavební Jihlava</t>
  </si>
  <si>
    <t>Modernizace počítačových stanic v učebně CAD</t>
  </si>
  <si>
    <t>Obchodní akademie a Hotelová škola Havlíčkův Brod</t>
  </si>
  <si>
    <t>Dovybavení učebny PEK notebooky a obměna 17. starých PC na učebně výpočetní techniky na pracovišti Kyjovská</t>
  </si>
  <si>
    <t>Střední škola řemesel a služeb Velké Meziříčí</t>
  </si>
  <si>
    <t>Doplnění stanic pro žáky</t>
  </si>
  <si>
    <t>Střední zdravotnická škola a Vyšší odborná škola zdravotnická Havlíčkův Brod</t>
  </si>
  <si>
    <t>Zvýšení standardu ICT</t>
  </si>
  <si>
    <t>Vyšší odborná škola a Střední škola veterinární, zemědělská a zdravotnická Třebíč</t>
  </si>
  <si>
    <t>Získání licencí grafického software Zoner do výuky</t>
  </si>
  <si>
    <t>Získání licencí SELECT Microsoft Office 2007</t>
  </si>
  <si>
    <t>Střední škola řemesel a služeb Moravské Budějovice</t>
  </si>
  <si>
    <t>Instalace srtukturované kabeláže</t>
  </si>
  <si>
    <t>Střední odborná škola Nové Město na Moravě</t>
  </si>
  <si>
    <t>Nákup interaktivních tabulí</t>
  </si>
  <si>
    <t>Domov pro seniory Mitrov, příspěvková organizace</t>
  </si>
  <si>
    <t>PC pro práci s dokumentací klienta</t>
  </si>
  <si>
    <t>Střední škola technická Jihlava</t>
  </si>
  <si>
    <t>Dovybavení učebny mechatroniky</t>
  </si>
  <si>
    <t>Dovybavení učebny odborných předmětů</t>
  </si>
  <si>
    <t>Dovybavení učeben vizualizéry</t>
  </si>
  <si>
    <t>NTB pro prezentace školy</t>
  </si>
  <si>
    <t>Prodloužení licence SW KOVOPROG</t>
  </si>
  <si>
    <t>NTB pro potřeby odborných předmětů</t>
  </si>
  <si>
    <t>Elektronická žákovská knížka</t>
  </si>
  <si>
    <t>Gymnázium Havlíčkův Brod</t>
  </si>
  <si>
    <t>Podpora vizualizace výuky na GHB</t>
  </si>
  <si>
    <t>Odborné učiliště a Praktická škola, Černovice, Mariánské náměstí 72</t>
  </si>
  <si>
    <t>Vybavení ICT</t>
  </si>
  <si>
    <t>Vysočina Education, školské zařízení pro další vzdělávání pedagogických pracovníků a středisko služeb školám, příspěvková organizace</t>
  </si>
  <si>
    <t>Bezdrátové připojení na internet</t>
  </si>
  <si>
    <t>Dům dětí a mládeže, Žďár nad Sázavou, Dolní 3</t>
  </si>
  <si>
    <t>Modernizace počítačové učebny</t>
  </si>
  <si>
    <t>Střední zdravotnická škola a Vyšší odborná škola zdravotnická Jihlava</t>
  </si>
  <si>
    <t>Pořízení nového výkonnějšího serveru</t>
  </si>
  <si>
    <t>Gymnázium Žďár nad Sázavou</t>
  </si>
  <si>
    <t>Modernizace vybavení školy v oblasti ICT</t>
  </si>
  <si>
    <t>Střední škola Pelhřimov, Friedova 1469</t>
  </si>
  <si>
    <t>Doplnění ICT stardardu v oblasti hardware</t>
  </si>
  <si>
    <t>Vyšší odborná škola a Obchodní akademie Chotěboř</t>
  </si>
  <si>
    <t>Aktualizace MS Office, Windows a urychlení přístupu na servery</t>
  </si>
  <si>
    <t>Základní škola a Mateřská škola při zdravotnických zařízeních kraje Vysočina</t>
  </si>
  <si>
    <t xml:space="preserve"> Dotace ICT 3. kolo</t>
  </si>
  <si>
    <t>Obnova ICT 2009 3. kolo</t>
  </si>
  <si>
    <t>Základní škola Nové Město na Moravě, Málá 154</t>
  </si>
  <si>
    <t>Střední odborné učiliště technické, Chotěboř, Žižkova 1501</t>
  </si>
  <si>
    <t>Modernizace učebny Informatiky</t>
  </si>
  <si>
    <t>Interaktivní výuka jazyků</t>
  </si>
  <si>
    <t>Podpora prostředky ICT v odborném výcviku.</t>
  </si>
  <si>
    <t>Základní škola speciální a Praktická škola Černovice</t>
  </si>
  <si>
    <t>Modernizace ICT ve škole 2009 - 3.kolo</t>
  </si>
  <si>
    <t>Střední zdravotnická škola a Vyšší odborná škola zdravotnická Žďár nad Sázavou</t>
  </si>
  <si>
    <t>Doplnění počtu počítačů pro učitele</t>
  </si>
  <si>
    <t>Gymnázium Třebíč</t>
  </si>
  <si>
    <t>Revitalizace dataprojektorového vybavení školy - I. fáze</t>
  </si>
  <si>
    <t>Střední škola technická Žďár nad Sázavou</t>
  </si>
  <si>
    <t>Obnova ICT vybavení učebny pro výuku automatizace a programování PLC automatů</t>
  </si>
  <si>
    <t xml:space="preserve">Obnova ICT vybavení učebny pro žáky ubytované na domově mládeže </t>
  </si>
  <si>
    <t>Notebooky pro učitele školní předmětové komise ICT.</t>
  </si>
  <si>
    <t>Vyšší odborná škola a Střední odborná škola zemědělsko-technická Bystřice nad Pernštejnem</t>
  </si>
  <si>
    <t>Zkvalitnění komunikačních prostředků rodičů a žáků se školou</t>
  </si>
  <si>
    <t>Elektronická katalogizace knihovny GVM</t>
  </si>
  <si>
    <t>Gymnázium Velké Meziříčí</t>
  </si>
  <si>
    <t>Základní škola a Praktiká škola Velké Meziříčí</t>
  </si>
  <si>
    <t>Interaktivní tabule, ochrana dat, Office 2007</t>
  </si>
  <si>
    <t>Střední odborná škola a Střední odborné učiliště Třešť</t>
  </si>
  <si>
    <t>Upgrade pracovních stanic</t>
  </si>
  <si>
    <t>Střední škola obchodu a služeb Jihlava</t>
  </si>
  <si>
    <t>Zabezpečení objektu Karoliny Světlé 2 kamerovým systémem</t>
  </si>
  <si>
    <t>Vybudování multimediální učebny</t>
  </si>
  <si>
    <t>Gymnázium Pacov</t>
  </si>
  <si>
    <t>Modernizace IT a přechod na nový OS</t>
  </si>
  <si>
    <t>Domov důchodců Humpolec, příspěvková organizace</t>
  </si>
  <si>
    <t>Instalace sítě a serveru</t>
  </si>
  <si>
    <t>Obchodní akademie, Pelhřimov, Jirsíkova 875</t>
  </si>
  <si>
    <t>ICT modernizace jazykové učebny</t>
  </si>
  <si>
    <t>Střední škola řemesel Třebíč</t>
  </si>
  <si>
    <t>Plnění standardu ICT</t>
  </si>
  <si>
    <t>Dům dětí a mládeže Bystřice nad Pernštejnem</t>
  </si>
  <si>
    <t>Obnova a doplnění vybavení ICT</t>
  </si>
  <si>
    <t>Střední uměleckoprůmyslová škola Jihlava - Helenín, Hálkova 42</t>
  </si>
  <si>
    <t>Obnova zastaralého ICT vybavení</t>
  </si>
  <si>
    <t>Střední průmyslová škola Třebíč</t>
  </si>
  <si>
    <t>Vybavení pracovišť učitelů prac. stanicemi.</t>
  </si>
  <si>
    <t>Multimedializace kmenových učeben</t>
  </si>
  <si>
    <t>Snížení průměrného věku žákovských prac. Stanic</t>
  </si>
  <si>
    <t>Obchodní akademie a Jazyková škola s právem státní jazykové zkoušky Jihlava</t>
  </si>
  <si>
    <t>Obnova HW na OA a JŠ Jihlava.</t>
  </si>
  <si>
    <t>Muzeum Vysočiny Havlíčkův Brod, příspěvková organizace</t>
  </si>
  <si>
    <t>Náhrada nefunkčního zařízení a rozvoj ICT v Muzeu Vysočiny Havlíčkův Brod</t>
  </si>
  <si>
    <t>Nemocnice Třebíč, příspěvková organizace</t>
  </si>
  <si>
    <t xml:space="preserve">Integrace síťové infrastruktury </t>
  </si>
  <si>
    <t>Nemocnice Pelhřimov, příspěvková organizace</t>
  </si>
  <si>
    <t>Rozšíření funkcionality EIS FENIX</t>
  </si>
  <si>
    <t>Nákup a instalace síťového přepínače</t>
  </si>
  <si>
    <t>Rozšíření funkcionality síťového přepínače</t>
  </si>
  <si>
    <t>Centrum - Dům dětí a mládeže,Ledeč nad Sázavou,Husovo náměstí 242</t>
  </si>
  <si>
    <t>Server - výměna</t>
  </si>
  <si>
    <t>Střední průmyslová škola Jihlava</t>
  </si>
  <si>
    <t>Rozšíření učebny CAD</t>
  </si>
  <si>
    <t>Rozšíření učebny CNC programování</t>
  </si>
  <si>
    <t>Výměna CRT monitorů za LCD v odborných učebnách a kabinetech.</t>
  </si>
  <si>
    <t>Vysočina Tourism, příspěvková organizace</t>
  </si>
  <si>
    <t>Vybavení softwarem, stolní tiskárnou a externími paměťmi</t>
  </si>
  <si>
    <t>Ústav sociální péče Jinošov, příspěvková organizace</t>
  </si>
  <si>
    <t>Gymnázium Bystřice nad Pernštejnem</t>
  </si>
  <si>
    <t xml:space="preserve">Dotace na realizaci Standardu ICT vybavení </t>
  </si>
  <si>
    <t>Muzeum Vysočiny Jihlava, příspěvková organizace</t>
  </si>
  <si>
    <t>Gymnázium Pelhřimov</t>
  </si>
  <si>
    <t>Úprava a modernizace vnitřní sítě v budově Muzea Vysočiny Masarykovo nám. 55 a nákup monitoru pro práci výtvarníka a 2 kancelářeských PC</t>
  </si>
  <si>
    <t>Efektivní správa a interaktivní výuka</t>
  </si>
  <si>
    <t>Základní škola Rapotice, příspěvková organizace</t>
  </si>
  <si>
    <t>obnova HW vybavení IT školy a elektronická žákovská knížka</t>
  </si>
  <si>
    <t>Základní umělecká škola, Bystřice nad Pernštejnem, Zahradní 622</t>
  </si>
  <si>
    <t>Modernizace ICT ZUŠ Bystřice n.P.</t>
  </si>
  <si>
    <t>Junior - dům dětí a mládeže, středisko volného času, Chotěboř, Tyršova 793</t>
  </si>
  <si>
    <t>Doplnění učebny pro výuku IT</t>
  </si>
  <si>
    <t xml:space="preserve">Veškeré části projektu které se dotýkají položek standardu jsou v normě tj. &lt;=100%. Konkrétně se jedná o server, zálohování, aktivní prvky sítě, antivir, PC pro zaměstnance, tískárna…
V rozpočtu projektu se zdají být poněkud „zaokrouhlené” ceny. Při vyúčtování předpokládáme nižší skutečnost. Doporučujeme pozornost při vyúčtování  a kontrole. OI doporučuje schválit dotaci. </t>
  </si>
  <si>
    <t xml:space="preserve">Výměnou zastaralých PC za nová vč. operačního systému dojde ke snížení průměrného stáří na 48 měsíců, standardem je 42 měsíců. Zálohování dat na externí datový disk je také standardem podporován. OI doporučuje schválit dotaci. </t>
  </si>
  <si>
    <t>Realizací dojde k naplnění standardu v počítačích pro cca 40% zaměstnanců což je stále pod definovanou “normou”. V oblasti barevných laserových tiskáren  bude organizace taktéž po realizace projektu na téměř 40% standardu. OI doporučuje schválit dotaci.</t>
  </si>
  <si>
    <t>I po realizaci projektu bude průměrné stáří počítačů stále o cca 10 měsíců vyšší než definuje standard. OI doporučuje schválit dotaci.</t>
  </si>
  <si>
    <t>Navýšení počtu PC pro žáky včetně licencí Office dojde ke zvýšení standardu na více jak 50%, pokrytí WiFi signálem je také podporováno. OI doporučuje schválit dotaci.</t>
  </si>
  <si>
    <t>Realizací projektu dojde k naplnění standardu na necelých 20% (7 notebooků pro až 40 zaměstnanců).  OI doporučuje schválit dotaci.</t>
  </si>
  <si>
    <t>Organizace žádá o dotaci na jiný aplikační software – grafický editor, který není standardem blíže specifikován. OI nedoporučuje schválit dotaci.</t>
  </si>
  <si>
    <t>Nákup licencí MS Office  je standardem u školských organizací 100% podporován.  OI doporučuje schválit dotaci.</t>
  </si>
  <si>
    <t>Rekonstrukce počítačové sítě je naprosto v souladu s kategoriemi standardu strukturovaná kabeláž a kategorie kabeláže. OI doporučuje schválit dotaci.</t>
  </si>
  <si>
    <t>Pořízením interaktivní tabule dojde k navýšení standardu na 80% v patřičné kategorii. OI doporučuje schválit dotaci.</t>
  </si>
  <si>
    <t>Projekt je v souladu se standardem – kategorie PC na zaměstnance, notebooky pro zaměstnance. OI doporučuje schválit dotaci.</t>
  </si>
  <si>
    <t>Realizací projektu dojde k naplnění standardu v kategorii interaktivní tabule na 30%. OI doporučuje schválit dotaci.</t>
  </si>
  <si>
    <t>Vizualizéry standard nespecifikuje a nepodporuje je v dotačním řízení. OI nedoporučuje schválit dotaci.</t>
  </si>
  <si>
    <t>Podobně jako žádost stejné školy, pouze se o jeden kus zvýší počet notebooků pro zaměstnance -&gt; naplnění standardu bude činit cca 24%. OI doporučuje schválit dotaci.</t>
  </si>
  <si>
    <t>Realizací projektu dojde k naplnění standardu v oblasti dataprojektorů na téměř 100%. Notebooky pro zaměstnance jsou hluboko pod standardem. OI doporučuje schválit dotaci.</t>
  </si>
  <si>
    <t>Pořízením 6 ks PC pro žáky dojde ke změně standardu na 65%. S notebooky pro zaměstnance je organizace taktéž organizace hluboko pod standardem – cca 10%. OI doporučuje schválit dotaci.</t>
  </si>
  <si>
    <t>Wifi připojení k internetu je standardem podporováno, organizace zajistí bezdrátové připojení ve všech lokalitách, budovách. OI doporučuje schválit dotaci.</t>
  </si>
  <si>
    <t>Po realizaci projektu dojde ke snížení průměrného stáří na 100% pro danou kategorii organizace – průmerné stáří počítače. OI doporučuje schválit dotaci.</t>
  </si>
  <si>
    <t>Realizací projektu dojde k naplnění standardu v oblasti serverů v organizaci na bezmála 80%. OI doporučuje schválit dotaci.</t>
  </si>
  <si>
    <t>Realizací projektu dojde ke snížení průměrného stáří PC v organizaci na 100% standardu – 36 měsíců. OI doporučuje schválit dotaci.</t>
  </si>
  <si>
    <t>Pouze 19 notebooků pro zaměstnance školy po realizaci projektu znamená naplnění standardu na cca 20%. OI doporučuje schválit dotaci.</t>
  </si>
  <si>
    <t>Excelovská tabulka koncového stavu není vyplněna korektně, dalším problémem jsou nevyplněná data v aplikaci e-kraj.  Z těchto důvodů není možné posoudit oprávněnost dotace. OI nedoporučuje schválit dotaci.</t>
  </si>
  <si>
    <t>Projektem dojde ke snížení průměrného stáří PC na 42 měsíců, standard definuje 36. OI doporučuje schválit dotaci.</t>
  </si>
  <si>
    <t>Realizací projektu dojde k naplnění standardu v čb. tiskárnách na více jak 200%. Pořízením druhé interaktivní tabule vč. dataprojektoru dojde k naplnění standardu na necelých 80%. PC vč. MS Office z projektu sníží průměrné stáří na 42 měsíců. OI doporučuje krátit dotaci o dataprojektor.</t>
  </si>
  <si>
    <t>Realizací projektu dojde ke snížení průměrného stáří na 53 měsíců, což je stále více než definuje standard. OI doporučuje schválit dotaci</t>
  </si>
  <si>
    <t>Realizací projektu dojde k naplnění standardu na více jak 20% v kategorii notebooků pro zaměstnance.OI doporučuje schválit dotaci</t>
  </si>
  <si>
    <t>Realizací projektu dojde k naplnění standardu na méně jak 15% v kategorii notebooků pro zaměstnance. MS Office by měly být dostupné na 100% počítačů, nyní organizace naplňuje standard zhruba na 80%. OI doporučuje schválit dotaci.</t>
  </si>
  <si>
    <t>Elektronická evidence výpůjček bohužel není podporována standardem takže na programové vybavení včetně čtečky čár. kódů, speciální tiskárny, laminátoru atd. není možné čerpat dotaci. Zbývá pouze klasická tiskárna a notebook, který lze v souladu se standardem z dotace pořídit. OI doporučuje krátit dotaci.</t>
  </si>
  <si>
    <t>Realizací projektu dojde k naplnění standardu: 1. v interaktivních tabulích na 100%, 2. v kancelářském balíku OFFICE taktéž na 100%. Ochrana napájení není standardem řešena, tuto část je nutno vyjmout. OI doporučuje krátit dotaci.</t>
  </si>
  <si>
    <t>Počtem PC pro žáky bude organizace na 80% standardu, průměrné stáří bude po schválení a realizaci projektu standardních 36 měsíců – 100%. OI doporučuje schválit dotaci.</t>
  </si>
  <si>
    <t>Kopletní dodávka kamerového systému není standardem podporována. OI nedoporučuje schválit dotaci.</t>
  </si>
  <si>
    <t>Realizací projektu dojde k plnění standardu v kategorii interaktivních tabulí na 31%.  OI doporučuje schválit dotaci.</t>
  </si>
  <si>
    <t>Organizace nevyplnila v žádosti nejdůležitější položku celé dotace kterou je průměrné stáří PC se kterou je pak porovnávána vůči standardu. Z těchto důvodu není možno doporučit schválení dotace na nákup 8 PC. Software zmíněný v dotaci – Pinnacle studio, Zoner není standardem podporován. Organizace bude mít, dle zaslaných dat, první dataprojektor - vůči standardu zcela legitimní (&lt;100%) nárok. OI doporučuje krátit dotaci.</t>
  </si>
  <si>
    <t>Realizací dojde k plnění standardu v oblasti průměrného stáří počítačů na 100% standardu. OI doporučuje schválit dotaci.</t>
  </si>
  <si>
    <t>Realizací projektu dojde k naplnění standardu v oblasti serveru na více jak 90%, navíc i virtualizace je standardem u nemocnic podporována. OI doporučuje schválit dotaci.</t>
  </si>
  <si>
    <t>Aktivní prvky sítě  jsou standardem podporovány, a to zejména pokud je organizace připojena do páteřní optické sítě Rowanet, kde existují I typová doporučení. OI doporučuje schválit dotaci.</t>
  </si>
  <si>
    <t>Ve své podstatě velmi podobné dotaci uvedené výše, s tím, že zde je navíc uveden aktivní prvek jehož primární funkce je Firewall – ukotven ve standardu.  OI doporučuje schválit dotaci.</t>
  </si>
  <si>
    <t>Hodnocení tohoto projektu je stejné jako u předchozího, škola je nad standardem v oblasti počtu PC a vzhledem k tomu, že projekt je zaměřen na další rozšíření počtu počítačů, není možné projekt podpořit. OI nedoporučuje schválit dotaci.</t>
  </si>
  <si>
    <t>Při porovnání se standardem vychází bez problémů tiskárna (100%) i externí datové – zálohovací – úložiště. Grafický software není standardem podporován. OI doporučuje krátit dotaci.</t>
  </si>
  <si>
    <t xml:space="preserve">Pořízením sedmého dataprojektoru dojde k naplnění standardu na rovných 100%. 1 notebook a 1 PC pro správce se standardem příliš nepohne a stále bude organizace dosti nízko v porovnání se standardem. Organizace nevyplnila počet scannerů po realizaci projektu – navrhujeme vyjmout.  OI doporučuje krátit dotaci </t>
  </si>
  <si>
    <t>Organizace nevyplnila v tabulce koncového stavu správné údaje. Vycházíme-li z aplikace e-kraj před projektem má organizace 21 dataprojektorů což je již nyní cca 140%. OI nedoporučuje schválit dotaci.</t>
  </si>
  <si>
    <t>Realizací projektu dojde ke snižení průměrného stáří na 55 měsíců které je stále vysoko nad standardem 36 měsíců. OI doporučuje schválit dotaci.</t>
  </si>
  <si>
    <t>stanovisko OI (Radek Brychta)</t>
  </si>
  <si>
    <t>dotace v Kč návrh OI</t>
  </si>
  <si>
    <t xml:space="preserve">Realizací projektu dojde k naplnění standardu v oblastech: dataprojektory cca 170% (9 dataprojektorů, standard je 5,3), tiskárny 85%, licence software (operační systém, antivir…) plná podpora standardu, notebooky – méně než 10% standardu, výměna17 PC – 100% v oblasti průměrného stáří PC tj. 36 měsíců, OI doporučuje krátit dotaci o dataprojektory </t>
  </si>
  <si>
    <t xml:space="preserve">Realizací projektu dojde ke 100% naplnění standardu v kapitole notebooky pro zaměstnance. OI doporučuje schválit dotaci. </t>
  </si>
  <si>
    <t>Organizace špatně vyplnila tabulku stavu po realizaci projektu. Vycházíme-li z dat před realizací v aplikaci e-kraj bude se jednat o 11 notebook v org. pro zaměstnance což je zjevně pod standardem - cca 22% (org. může mít až cca 51 notebooků pro zaměstnance ze 64). OI doporučuje schválit dotaci.</t>
  </si>
  <si>
    <t>Specializovaný software Kovoprog není standardem podporován. OI nedoporučuje schválit dotaci.</t>
  </si>
  <si>
    <t>Znovu organizace vyplnila špatně tabulku po realizaci projektu. Vycházíme-li z dat před realizací projektu, aplikaci e-kraj, org. bude mít třetí server, což je 100% plnění vůči standardu. OI doporučuje schválit dotaci.</t>
  </si>
  <si>
    <t>1-3-0609</t>
  </si>
  <si>
    <t>2-3-0609</t>
  </si>
  <si>
    <t>3-3-0609</t>
  </si>
  <si>
    <t>4-3-0609</t>
  </si>
  <si>
    <t>5-3-0609</t>
  </si>
  <si>
    <t>6-3-0609</t>
  </si>
  <si>
    <t>7-3-0609</t>
  </si>
  <si>
    <t>8-3-0609</t>
  </si>
  <si>
    <t>9-3-0609</t>
  </si>
  <si>
    <t>10-3-0609</t>
  </si>
  <si>
    <t>11-3-0609</t>
  </si>
  <si>
    <t>12-3-0609</t>
  </si>
  <si>
    <t>13-3-0609</t>
  </si>
  <si>
    <t>žadatel (název organizace)</t>
  </si>
  <si>
    <t>dotace v Kč</t>
  </si>
  <si>
    <r>
      <t xml:space="preserve">modře - dotace krácena, </t>
    </r>
    <r>
      <rPr>
        <sz val="10"/>
        <color indexed="10"/>
        <rFont val="Arial"/>
        <family val="2"/>
      </rPr>
      <t>červeně - dotace zamítnuta</t>
    </r>
  </si>
</sst>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quot;Kč&quot;"/>
    <numFmt numFmtId="165" formatCode="&quot;Yes&quot;;&quot;Yes&quot;;&quot;No&quot;"/>
    <numFmt numFmtId="166" formatCode="&quot;True&quot;;&quot;True&quot;;&quot;False&quot;"/>
    <numFmt numFmtId="167" formatCode="&quot;On&quot;;&quot;On&quot;;&quot;Off&quot;"/>
  </numFmts>
  <fonts count="12">
    <font>
      <sz val="10"/>
      <name val="Arial"/>
      <family val="0"/>
    </font>
    <font>
      <b/>
      <sz val="10"/>
      <name val="Arial"/>
      <family val="2"/>
    </font>
    <font>
      <sz val="8"/>
      <name val="Tahoma"/>
      <family val="2"/>
    </font>
    <font>
      <u val="single"/>
      <sz val="10"/>
      <color indexed="12"/>
      <name val="Arial"/>
      <family val="0"/>
    </font>
    <font>
      <u val="single"/>
      <sz val="10"/>
      <color indexed="36"/>
      <name val="Arial"/>
      <family val="0"/>
    </font>
    <font>
      <b/>
      <sz val="10"/>
      <color indexed="10"/>
      <name val="Arial"/>
      <family val="2"/>
    </font>
    <font>
      <sz val="9"/>
      <name val="Arial"/>
      <family val="0"/>
    </font>
    <font>
      <b/>
      <sz val="10"/>
      <color indexed="12"/>
      <name val="Arial"/>
      <family val="2"/>
    </font>
    <font>
      <sz val="9"/>
      <color indexed="12"/>
      <name val="Arial"/>
      <family val="0"/>
    </font>
    <font>
      <sz val="9"/>
      <color indexed="10"/>
      <name val="Arial"/>
      <family val="0"/>
    </font>
    <font>
      <sz val="10"/>
      <color indexed="12"/>
      <name val="Arial"/>
      <family val="2"/>
    </font>
    <font>
      <sz val="10"/>
      <color indexed="10"/>
      <name val="Arial"/>
      <family val="2"/>
    </font>
  </fonts>
  <fills count="4">
    <fill>
      <patternFill/>
    </fill>
    <fill>
      <patternFill patternType="gray125"/>
    </fill>
    <fill>
      <patternFill patternType="solid">
        <fgColor indexed="42"/>
        <bgColor indexed="64"/>
      </patternFill>
    </fill>
    <fill>
      <patternFill patternType="solid">
        <fgColor indexed="43"/>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cellStyleXfs>
  <cellXfs count="34">
    <xf numFmtId="0" fontId="0" fillId="0" borderId="0" xfId="0" applyAlignment="1">
      <alignment/>
    </xf>
    <xf numFmtId="0" fontId="0" fillId="0" borderId="0" xfId="0" applyAlignment="1">
      <alignment horizontal="center" vertical="center" wrapText="1"/>
    </xf>
    <xf numFmtId="164" fontId="1" fillId="0" borderId="0" xfId="0" applyNumberFormat="1" applyFont="1" applyAlignment="1">
      <alignment horizontal="center" vertical="center" wrapText="1"/>
    </xf>
    <xf numFmtId="0" fontId="1" fillId="0" borderId="0" xfId="0" applyFont="1" applyAlignment="1">
      <alignment horizontal="center" vertical="center" wrapText="1"/>
    </xf>
    <xf numFmtId="164" fontId="0" fillId="0" borderId="0" xfId="0" applyNumberFormat="1" applyAlignment="1">
      <alignment horizontal="center" vertical="center" wrapText="1"/>
    </xf>
    <xf numFmtId="10" fontId="0" fillId="0" borderId="0" xfId="0" applyNumberFormat="1" applyAlignment="1">
      <alignment horizontal="center" vertical="center" wrapText="1"/>
    </xf>
    <xf numFmtId="0" fontId="0" fillId="0" borderId="0" xfId="0" applyFont="1" applyAlignment="1">
      <alignment horizontal="center" vertical="center" wrapText="1"/>
    </xf>
    <xf numFmtId="164" fontId="0" fillId="0" borderId="0" xfId="0" applyNumberFormat="1" applyFill="1" applyAlignment="1">
      <alignment horizontal="center" vertical="center" wrapText="1"/>
    </xf>
    <xf numFmtId="0" fontId="0" fillId="0" borderId="0" xfId="0" applyFill="1" applyAlignment="1">
      <alignment horizontal="center" vertical="center" wrapText="1"/>
    </xf>
    <xf numFmtId="164" fontId="0" fillId="0" borderId="1" xfId="0" applyNumberFormat="1" applyFill="1" applyBorder="1" applyAlignment="1">
      <alignment horizontal="center" vertical="center" wrapText="1"/>
    </xf>
    <xf numFmtId="0" fontId="0"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10" fontId="0" fillId="0"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164" fontId="0"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0" fontId="0" fillId="0" borderId="1" xfId="0" applyNumberFormat="1" applyFill="1" applyBorder="1" applyAlignment="1">
      <alignment horizontal="center" vertical="center" wrapText="1"/>
    </xf>
    <xf numFmtId="164" fontId="0" fillId="0" borderId="1" xfId="0" applyNumberFormat="1" applyFont="1" applyFill="1" applyBorder="1" applyAlignment="1">
      <alignment horizontal="center" vertical="center" wrapText="1"/>
    </xf>
    <xf numFmtId="0" fontId="0" fillId="0" borderId="0" xfId="0" applyFont="1" applyFill="1" applyAlignment="1">
      <alignment horizontal="center" vertical="center" wrapText="1"/>
    </xf>
    <xf numFmtId="0" fontId="1" fillId="0" borderId="0" xfId="0" applyFont="1" applyFill="1" applyAlignment="1">
      <alignment horizontal="center" vertical="center" wrapText="1"/>
    </xf>
    <xf numFmtId="10" fontId="0" fillId="0" borderId="0" xfId="0" applyNumberFormat="1" applyFill="1" applyAlignment="1">
      <alignment horizontal="center" vertical="center" wrapText="1"/>
    </xf>
    <xf numFmtId="164" fontId="1" fillId="0" borderId="0" xfId="0" applyNumberFormat="1" applyFont="1" applyFill="1" applyAlignment="1">
      <alignment horizontal="center" vertical="center" wrapText="1"/>
    </xf>
    <xf numFmtId="164" fontId="5" fillId="0" borderId="1" xfId="0" applyNumberFormat="1" applyFont="1" applyFill="1" applyBorder="1" applyAlignment="1">
      <alignment horizontal="center" vertical="center" wrapText="1"/>
    </xf>
    <xf numFmtId="10" fontId="0" fillId="0" borderId="1" xfId="0" applyNumberFormat="1" applyFont="1" applyFill="1" applyBorder="1" applyAlignment="1">
      <alignment horizontal="center" vertical="center" wrapText="1"/>
    </xf>
    <xf numFmtId="164" fontId="1" fillId="0" borderId="0"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10" fontId="1" fillId="3" borderId="1" xfId="0" applyNumberFormat="1" applyFont="1" applyFill="1" applyBorder="1" applyAlignment="1">
      <alignment horizontal="center" vertical="center" wrapText="1"/>
    </xf>
    <xf numFmtId="164"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0" fontId="10" fillId="0" borderId="0" xfId="0" applyFont="1" applyFill="1" applyAlignment="1">
      <alignment horizontal="center" vertical="center" wrapText="1"/>
    </xf>
  </cellXfs>
  <cellStyles count="8">
    <cellStyle name="Normal" xfId="0"/>
    <cellStyle name="Currency [0]" xfId="15"/>
    <cellStyle name="Comma" xfId="16"/>
    <cellStyle name="Comma [0]" xfId="17"/>
    <cellStyle name="Hyperlink" xfId="18"/>
    <cellStyle name="Currency" xfId="19"/>
    <cellStyle name="Percent" xfId="20"/>
    <cellStyle name="Followed Hyperlink" xfId="21"/>
  </cellStyles>
  <dxfs count="1">
    <dxf>
      <font>
        <b/>
        <i val="0"/>
      </font>
      <fill>
        <patternFill>
          <bgColor rgb="FF0066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82"/>
  <sheetViews>
    <sheetView tabSelected="1" zoomScale="75" zoomScaleNormal="75" workbookViewId="0" topLeftCell="A1">
      <pane xSplit="3" ySplit="1" topLeftCell="F2" activePane="bottomRight" state="frozen"/>
      <selection pane="topLeft" activeCell="A1" sqref="A1"/>
      <selection pane="topRight" activeCell="C1" sqref="C1"/>
      <selection pane="bottomLeft" activeCell="A2" sqref="A2"/>
      <selection pane="bottomRight" activeCell="G86" sqref="G86"/>
    </sheetView>
  </sheetViews>
  <sheetFormatPr defaultColWidth="9.140625" defaultRowHeight="12.75"/>
  <cols>
    <col min="1" max="1" width="13.57421875" style="6" customWidth="1"/>
    <col min="2" max="2" width="38.28125" style="3" customWidth="1"/>
    <col min="3" max="3" width="38.28125" style="6" customWidth="1"/>
    <col min="4" max="4" width="18.421875" style="4" customWidth="1"/>
    <col min="5" max="5" width="9.8515625" style="5" customWidth="1"/>
    <col min="6" max="6" width="16.140625" style="2" customWidth="1"/>
    <col min="7" max="7" width="92.8515625" style="1" customWidth="1"/>
    <col min="8" max="8" width="18.28125" style="2" customWidth="1"/>
    <col min="9" max="16384" width="9.140625" style="1" customWidth="1"/>
  </cols>
  <sheetData>
    <row r="1" spans="1:8" ht="120" customHeight="1">
      <c r="A1" s="26" t="s">
        <v>9</v>
      </c>
      <c r="B1" s="14" t="s">
        <v>303</v>
      </c>
      <c r="C1" s="26" t="s">
        <v>101</v>
      </c>
      <c r="D1" s="27" t="s">
        <v>100</v>
      </c>
      <c r="E1" s="28" t="s">
        <v>99</v>
      </c>
      <c r="F1" s="27" t="s">
        <v>304</v>
      </c>
      <c r="G1" s="26" t="s">
        <v>283</v>
      </c>
      <c r="H1" s="14" t="s">
        <v>284</v>
      </c>
    </row>
    <row r="2" spans="1:8" s="8" customFormat="1" ht="25.5">
      <c r="A2" s="10" t="s">
        <v>290</v>
      </c>
      <c r="B2" s="11" t="s">
        <v>102</v>
      </c>
      <c r="C2" s="10" t="s">
        <v>103</v>
      </c>
      <c r="D2" s="9">
        <v>330000</v>
      </c>
      <c r="E2" s="17">
        <f aca="true" t="shared" si="0" ref="E2:E33">F2/D2</f>
        <v>0.8</v>
      </c>
      <c r="F2" s="12">
        <v>264000</v>
      </c>
      <c r="G2" s="16" t="s">
        <v>98</v>
      </c>
      <c r="H2" s="12">
        <v>264000</v>
      </c>
    </row>
    <row r="3" spans="1:8" s="8" customFormat="1" ht="48">
      <c r="A3" s="10" t="s">
        <v>291</v>
      </c>
      <c r="B3" s="11" t="s">
        <v>104</v>
      </c>
      <c r="C3" s="10" t="s">
        <v>105</v>
      </c>
      <c r="D3" s="9">
        <v>500000</v>
      </c>
      <c r="E3" s="17">
        <f t="shared" si="0"/>
        <v>0.8</v>
      </c>
      <c r="F3" s="12">
        <v>400000</v>
      </c>
      <c r="G3" s="30" t="s">
        <v>285</v>
      </c>
      <c r="H3" s="29">
        <v>385720</v>
      </c>
    </row>
    <row r="4" spans="1:8" s="8" customFormat="1" ht="96">
      <c r="A4" s="10" t="s">
        <v>292</v>
      </c>
      <c r="B4" s="11" t="s">
        <v>106</v>
      </c>
      <c r="C4" s="10" t="s">
        <v>107</v>
      </c>
      <c r="D4" s="9">
        <v>120000</v>
      </c>
      <c r="E4" s="17">
        <f t="shared" si="0"/>
        <v>0.8</v>
      </c>
      <c r="F4" s="12">
        <v>96000</v>
      </c>
      <c r="G4" s="30" t="s">
        <v>72</v>
      </c>
      <c r="H4" s="29">
        <v>26400</v>
      </c>
    </row>
    <row r="5" spans="1:8" s="8" customFormat="1" ht="36">
      <c r="A5" s="10" t="s">
        <v>293</v>
      </c>
      <c r="B5" s="11" t="s">
        <v>109</v>
      </c>
      <c r="C5" s="10" t="s">
        <v>108</v>
      </c>
      <c r="D5" s="9">
        <v>90310</v>
      </c>
      <c r="E5" s="17">
        <f t="shared" si="0"/>
        <v>0.7972539032222346</v>
      </c>
      <c r="F5" s="12">
        <v>72000</v>
      </c>
      <c r="G5" s="16" t="s">
        <v>73</v>
      </c>
      <c r="H5" s="12">
        <v>72000</v>
      </c>
    </row>
    <row r="6" spans="1:8" s="8" customFormat="1" ht="38.25">
      <c r="A6" s="10" t="s">
        <v>294</v>
      </c>
      <c r="B6" s="11" t="s">
        <v>110</v>
      </c>
      <c r="C6" s="10" t="s">
        <v>111</v>
      </c>
      <c r="D6" s="9">
        <v>391000</v>
      </c>
      <c r="E6" s="17">
        <f t="shared" si="0"/>
        <v>0.8</v>
      </c>
      <c r="F6" s="12">
        <v>312800</v>
      </c>
      <c r="G6" s="16" t="s">
        <v>286</v>
      </c>
      <c r="H6" s="12">
        <v>312800</v>
      </c>
    </row>
    <row r="7" spans="1:8" s="8" customFormat="1" ht="48">
      <c r="A7" s="10" t="s">
        <v>295</v>
      </c>
      <c r="B7" s="11" t="s">
        <v>112</v>
      </c>
      <c r="C7" s="10" t="s">
        <v>113</v>
      </c>
      <c r="D7" s="9">
        <v>387940</v>
      </c>
      <c r="E7" s="17">
        <f t="shared" si="0"/>
        <v>0.8</v>
      </c>
      <c r="F7" s="12">
        <v>310352</v>
      </c>
      <c r="G7" s="16" t="s">
        <v>241</v>
      </c>
      <c r="H7" s="12">
        <v>310352</v>
      </c>
    </row>
    <row r="8" spans="1:8" s="8" customFormat="1" ht="38.25">
      <c r="A8" s="10" t="s">
        <v>296</v>
      </c>
      <c r="B8" s="11" t="s">
        <v>114</v>
      </c>
      <c r="C8" s="10" t="s">
        <v>115</v>
      </c>
      <c r="D8" s="9">
        <v>145000</v>
      </c>
      <c r="E8" s="17">
        <f t="shared" si="0"/>
        <v>0.8</v>
      </c>
      <c r="F8" s="12">
        <v>116000</v>
      </c>
      <c r="G8" s="16" t="s">
        <v>74</v>
      </c>
      <c r="H8" s="12">
        <v>116000</v>
      </c>
    </row>
    <row r="9" spans="1:8" s="8" customFormat="1" ht="36">
      <c r="A9" s="10" t="s">
        <v>297</v>
      </c>
      <c r="B9" s="11" t="s">
        <v>116</v>
      </c>
      <c r="C9" s="10" t="s">
        <v>117</v>
      </c>
      <c r="D9" s="9">
        <v>95172</v>
      </c>
      <c r="E9" s="17">
        <f t="shared" si="0"/>
        <v>0.7898541587861976</v>
      </c>
      <c r="F9" s="12">
        <v>75172</v>
      </c>
      <c r="G9" s="16" t="s">
        <v>242</v>
      </c>
      <c r="H9" s="12">
        <v>75172</v>
      </c>
    </row>
    <row r="10" spans="1:8" s="8" customFormat="1" ht="72">
      <c r="A10" s="10" t="s">
        <v>298</v>
      </c>
      <c r="B10" s="11" t="s">
        <v>118</v>
      </c>
      <c r="C10" s="10" t="s">
        <v>119</v>
      </c>
      <c r="D10" s="9">
        <v>210500</v>
      </c>
      <c r="E10" s="17">
        <f t="shared" si="0"/>
        <v>0.8</v>
      </c>
      <c r="F10" s="12">
        <v>168400</v>
      </c>
      <c r="G10" s="30" t="s">
        <v>75</v>
      </c>
      <c r="H10" s="29">
        <v>56800</v>
      </c>
    </row>
    <row r="11" spans="1:8" s="8" customFormat="1" ht="36">
      <c r="A11" s="10" t="s">
        <v>299</v>
      </c>
      <c r="B11" s="11" t="s">
        <v>120</v>
      </c>
      <c r="C11" s="10" t="s">
        <v>121</v>
      </c>
      <c r="D11" s="9">
        <v>40000</v>
      </c>
      <c r="E11" s="17">
        <f t="shared" si="0"/>
        <v>0.8</v>
      </c>
      <c r="F11" s="12">
        <v>32000</v>
      </c>
      <c r="G11" s="16" t="s">
        <v>243</v>
      </c>
      <c r="H11" s="12">
        <v>32000</v>
      </c>
    </row>
    <row r="12" spans="1:8" s="8" customFormat="1" ht="60">
      <c r="A12" s="10" t="s">
        <v>300</v>
      </c>
      <c r="B12" s="11" t="s">
        <v>122</v>
      </c>
      <c r="C12" s="10" t="s">
        <v>123</v>
      </c>
      <c r="D12" s="9">
        <v>215200</v>
      </c>
      <c r="E12" s="17">
        <f t="shared" si="0"/>
        <v>0.8</v>
      </c>
      <c r="F12" s="12">
        <v>172160</v>
      </c>
      <c r="G12" s="30" t="s">
        <v>76</v>
      </c>
      <c r="H12" s="29">
        <v>114560</v>
      </c>
    </row>
    <row r="13" spans="1:8" s="8" customFormat="1" ht="25.5">
      <c r="A13" s="10" t="s">
        <v>301</v>
      </c>
      <c r="B13" s="11" t="s">
        <v>124</v>
      </c>
      <c r="C13" s="10" t="s">
        <v>125</v>
      </c>
      <c r="D13" s="9">
        <v>124500</v>
      </c>
      <c r="E13" s="17">
        <f t="shared" si="0"/>
        <v>0.8</v>
      </c>
      <c r="F13" s="12">
        <v>99600</v>
      </c>
      <c r="G13" s="16" t="s">
        <v>244</v>
      </c>
      <c r="H13" s="12">
        <v>99600</v>
      </c>
    </row>
    <row r="14" spans="1:8" s="8" customFormat="1" ht="38.25">
      <c r="A14" s="10" t="s">
        <v>302</v>
      </c>
      <c r="B14" s="11" t="s">
        <v>126</v>
      </c>
      <c r="C14" s="10" t="s">
        <v>127</v>
      </c>
      <c r="D14" s="9">
        <v>385881</v>
      </c>
      <c r="E14" s="17">
        <f t="shared" si="0"/>
        <v>0.7999875609319972</v>
      </c>
      <c r="F14" s="12">
        <v>308700</v>
      </c>
      <c r="G14" s="16" t="s">
        <v>77</v>
      </c>
      <c r="H14" s="12">
        <v>308700</v>
      </c>
    </row>
    <row r="15" spans="1:8" s="8" customFormat="1" ht="25.5">
      <c r="A15" s="10" t="s">
        <v>0</v>
      </c>
      <c r="B15" s="11" t="s">
        <v>128</v>
      </c>
      <c r="C15" s="10" t="s">
        <v>129</v>
      </c>
      <c r="D15" s="9">
        <v>42500</v>
      </c>
      <c r="E15" s="17">
        <f t="shared" si="0"/>
        <v>0.8</v>
      </c>
      <c r="F15" s="12">
        <v>34000</v>
      </c>
      <c r="G15" s="16" t="s">
        <v>245</v>
      </c>
      <c r="H15" s="12">
        <v>34000</v>
      </c>
    </row>
    <row r="16" spans="1:8" s="8" customFormat="1" ht="38.25">
      <c r="A16" s="10" t="s">
        <v>1</v>
      </c>
      <c r="B16" s="11" t="s">
        <v>130</v>
      </c>
      <c r="C16" s="10" t="s">
        <v>131</v>
      </c>
      <c r="D16" s="9">
        <v>96500</v>
      </c>
      <c r="E16" s="17">
        <f t="shared" si="0"/>
        <v>0.8</v>
      </c>
      <c r="F16" s="12">
        <v>77200</v>
      </c>
      <c r="G16" s="16" t="s">
        <v>246</v>
      </c>
      <c r="H16" s="12">
        <v>77200</v>
      </c>
    </row>
    <row r="17" spans="1:8" s="8" customFormat="1" ht="38.25">
      <c r="A17" s="10" t="s">
        <v>2</v>
      </c>
      <c r="B17" s="11" t="s">
        <v>132</v>
      </c>
      <c r="C17" s="10" t="s">
        <v>133</v>
      </c>
      <c r="D17" s="9">
        <v>35179</v>
      </c>
      <c r="E17" s="17">
        <f t="shared" si="0"/>
        <v>0.7999943147900737</v>
      </c>
      <c r="F17" s="12">
        <v>28143</v>
      </c>
      <c r="G17" s="31" t="s">
        <v>247</v>
      </c>
      <c r="H17" s="23">
        <v>0</v>
      </c>
    </row>
    <row r="18" spans="1:8" s="8" customFormat="1" ht="38.25">
      <c r="A18" s="10" t="s">
        <v>3</v>
      </c>
      <c r="B18" s="11" t="s">
        <v>132</v>
      </c>
      <c r="C18" s="10" t="s">
        <v>134</v>
      </c>
      <c r="D18" s="9">
        <v>99800</v>
      </c>
      <c r="E18" s="17">
        <f t="shared" si="0"/>
        <v>0.8</v>
      </c>
      <c r="F18" s="12">
        <v>79840</v>
      </c>
      <c r="G18" s="16" t="s">
        <v>248</v>
      </c>
      <c r="H18" s="12">
        <v>79840</v>
      </c>
    </row>
    <row r="19" spans="1:8" s="8" customFormat="1" ht="25.5">
      <c r="A19" s="10" t="s">
        <v>4</v>
      </c>
      <c r="B19" s="11" t="s">
        <v>135</v>
      </c>
      <c r="C19" s="10" t="s">
        <v>136</v>
      </c>
      <c r="D19" s="9">
        <v>139212</v>
      </c>
      <c r="E19" s="17">
        <f t="shared" si="0"/>
        <v>0.4597304830043387</v>
      </c>
      <c r="F19" s="12">
        <v>64000</v>
      </c>
      <c r="G19" s="16" t="s">
        <v>249</v>
      </c>
      <c r="H19" s="12">
        <v>64000</v>
      </c>
    </row>
    <row r="20" spans="1:8" s="8" customFormat="1" ht="25.5">
      <c r="A20" s="10" t="s">
        <v>5</v>
      </c>
      <c r="B20" s="11" t="s">
        <v>137</v>
      </c>
      <c r="C20" s="10" t="s">
        <v>138</v>
      </c>
      <c r="D20" s="9">
        <v>390000</v>
      </c>
      <c r="E20" s="17">
        <f t="shared" si="0"/>
        <v>0.8</v>
      </c>
      <c r="F20" s="12">
        <v>312000</v>
      </c>
      <c r="G20" s="16" t="s">
        <v>250</v>
      </c>
      <c r="H20" s="12">
        <v>312000</v>
      </c>
    </row>
    <row r="21" spans="1:8" s="8" customFormat="1" ht="25.5">
      <c r="A21" s="10" t="s">
        <v>6</v>
      </c>
      <c r="B21" s="11" t="s">
        <v>139</v>
      </c>
      <c r="C21" s="10" t="s">
        <v>140</v>
      </c>
      <c r="D21" s="9">
        <v>98000</v>
      </c>
      <c r="E21" s="17">
        <f t="shared" si="0"/>
        <v>0.7959183673469388</v>
      </c>
      <c r="F21" s="12">
        <v>78000</v>
      </c>
      <c r="G21" s="16" t="s">
        <v>251</v>
      </c>
      <c r="H21" s="12">
        <v>78000</v>
      </c>
    </row>
    <row r="22" spans="1:8" s="8" customFormat="1" ht="23.25" customHeight="1">
      <c r="A22" s="10" t="s">
        <v>7</v>
      </c>
      <c r="B22" s="11" t="s">
        <v>141</v>
      </c>
      <c r="C22" s="10" t="s">
        <v>142</v>
      </c>
      <c r="D22" s="9">
        <v>55346</v>
      </c>
      <c r="E22" s="17">
        <f t="shared" si="0"/>
        <v>0.8000036136306147</v>
      </c>
      <c r="F22" s="12">
        <v>44277</v>
      </c>
      <c r="G22" s="16" t="s">
        <v>252</v>
      </c>
      <c r="H22" s="12">
        <v>44277</v>
      </c>
    </row>
    <row r="23" spans="1:8" s="8" customFormat="1" ht="36.75" customHeight="1">
      <c r="A23" s="10" t="s">
        <v>8</v>
      </c>
      <c r="B23" s="11" t="s">
        <v>141</v>
      </c>
      <c r="C23" s="10" t="s">
        <v>143</v>
      </c>
      <c r="D23" s="9">
        <v>55346</v>
      </c>
      <c r="E23" s="17">
        <f t="shared" si="0"/>
        <v>0.8000036136306147</v>
      </c>
      <c r="F23" s="12">
        <v>44277</v>
      </c>
      <c r="G23" s="31" t="s">
        <v>92</v>
      </c>
      <c r="H23" s="23">
        <v>0</v>
      </c>
    </row>
    <row r="24" spans="1:8" s="8" customFormat="1" ht="12.75">
      <c r="A24" s="10" t="s">
        <v>10</v>
      </c>
      <c r="B24" s="11" t="s">
        <v>141</v>
      </c>
      <c r="C24" s="10" t="s">
        <v>144</v>
      </c>
      <c r="D24" s="9">
        <v>18800</v>
      </c>
      <c r="E24" s="17">
        <f t="shared" si="0"/>
        <v>0.8</v>
      </c>
      <c r="F24" s="12">
        <v>15040</v>
      </c>
      <c r="G24" s="31" t="s">
        <v>253</v>
      </c>
      <c r="H24" s="23">
        <v>0</v>
      </c>
    </row>
    <row r="25" spans="1:8" s="8" customFormat="1" ht="36">
      <c r="A25" s="10" t="s">
        <v>11</v>
      </c>
      <c r="B25" s="11" t="s">
        <v>141</v>
      </c>
      <c r="C25" s="10" t="s">
        <v>145</v>
      </c>
      <c r="D25" s="9">
        <v>34000</v>
      </c>
      <c r="E25" s="17">
        <f t="shared" si="0"/>
        <v>0.8</v>
      </c>
      <c r="F25" s="12">
        <v>27200</v>
      </c>
      <c r="G25" s="16" t="s">
        <v>287</v>
      </c>
      <c r="H25" s="12">
        <v>27200</v>
      </c>
    </row>
    <row r="26" spans="1:8" s="8" customFormat="1" ht="12.75">
      <c r="A26" s="10" t="s">
        <v>12</v>
      </c>
      <c r="B26" s="11" t="s">
        <v>141</v>
      </c>
      <c r="C26" s="10" t="s">
        <v>146</v>
      </c>
      <c r="D26" s="9">
        <v>16660</v>
      </c>
      <c r="E26" s="13">
        <f t="shared" si="0"/>
        <v>0.8</v>
      </c>
      <c r="F26" s="12">
        <v>13328</v>
      </c>
      <c r="G26" s="31" t="s">
        <v>288</v>
      </c>
      <c r="H26" s="23">
        <v>0</v>
      </c>
    </row>
    <row r="27" spans="1:8" s="8" customFormat="1" ht="24">
      <c r="A27" s="10" t="s">
        <v>13</v>
      </c>
      <c r="B27" s="11" t="s">
        <v>141</v>
      </c>
      <c r="C27" s="10" t="s">
        <v>147</v>
      </c>
      <c r="D27" s="9">
        <v>26000</v>
      </c>
      <c r="E27" s="17">
        <f t="shared" si="0"/>
        <v>0.8</v>
      </c>
      <c r="F27" s="12">
        <v>20800</v>
      </c>
      <c r="G27" s="16" t="s">
        <v>254</v>
      </c>
      <c r="H27" s="12">
        <v>20800</v>
      </c>
    </row>
    <row r="28" spans="1:8" s="8" customFormat="1" ht="24">
      <c r="A28" s="10" t="s">
        <v>14</v>
      </c>
      <c r="B28" s="11" t="s">
        <v>141</v>
      </c>
      <c r="C28" s="10" t="s">
        <v>148</v>
      </c>
      <c r="D28" s="9">
        <v>60400</v>
      </c>
      <c r="E28" s="17">
        <f t="shared" si="0"/>
        <v>0.8</v>
      </c>
      <c r="F28" s="12">
        <v>48320</v>
      </c>
      <c r="G28" s="16" t="s">
        <v>289</v>
      </c>
      <c r="H28" s="12">
        <v>48320</v>
      </c>
    </row>
    <row r="29" spans="1:8" s="8" customFormat="1" ht="24">
      <c r="A29" s="10" t="s">
        <v>36</v>
      </c>
      <c r="B29" s="11" t="s">
        <v>149</v>
      </c>
      <c r="C29" s="10" t="s">
        <v>150</v>
      </c>
      <c r="D29" s="9">
        <v>166200</v>
      </c>
      <c r="E29" s="17">
        <f t="shared" si="0"/>
        <v>0.8</v>
      </c>
      <c r="F29" s="12">
        <v>132960</v>
      </c>
      <c r="G29" s="16" t="s">
        <v>255</v>
      </c>
      <c r="H29" s="12">
        <v>132960</v>
      </c>
    </row>
    <row r="30" spans="1:8" s="8" customFormat="1" ht="25.5">
      <c r="A30" s="10" t="s">
        <v>37</v>
      </c>
      <c r="B30" s="11" t="s">
        <v>151</v>
      </c>
      <c r="C30" s="10" t="s">
        <v>152</v>
      </c>
      <c r="D30" s="9">
        <v>100000</v>
      </c>
      <c r="E30" s="17">
        <f t="shared" si="0"/>
        <v>0.8</v>
      </c>
      <c r="F30" s="12">
        <v>80000</v>
      </c>
      <c r="G30" s="16" t="s">
        <v>256</v>
      </c>
      <c r="H30" s="12">
        <v>80000</v>
      </c>
    </row>
    <row r="31" spans="1:8" s="8" customFormat="1" ht="51">
      <c r="A31" s="10" t="s">
        <v>38</v>
      </c>
      <c r="B31" s="11" t="s">
        <v>153</v>
      </c>
      <c r="C31" s="10" t="s">
        <v>154</v>
      </c>
      <c r="D31" s="9">
        <v>11000</v>
      </c>
      <c r="E31" s="17">
        <f t="shared" si="0"/>
        <v>0.8</v>
      </c>
      <c r="F31" s="12">
        <v>8800</v>
      </c>
      <c r="G31" s="16" t="s">
        <v>257</v>
      </c>
      <c r="H31" s="12">
        <v>8800</v>
      </c>
    </row>
    <row r="32" spans="1:8" s="8" customFormat="1" ht="25.5">
      <c r="A32" s="10" t="s">
        <v>39</v>
      </c>
      <c r="B32" s="11" t="s">
        <v>155</v>
      </c>
      <c r="C32" s="10" t="s">
        <v>156</v>
      </c>
      <c r="D32" s="15">
        <v>98820</v>
      </c>
      <c r="E32" s="17">
        <f t="shared" si="0"/>
        <v>0.8</v>
      </c>
      <c r="F32" s="12">
        <v>79056</v>
      </c>
      <c r="G32" s="16" t="s">
        <v>258</v>
      </c>
      <c r="H32" s="12">
        <v>79056</v>
      </c>
    </row>
    <row r="33" spans="1:8" s="8" customFormat="1" ht="25.5">
      <c r="A33" s="10" t="s">
        <v>40</v>
      </c>
      <c r="B33" s="11" t="s">
        <v>157</v>
      </c>
      <c r="C33" s="10" t="s">
        <v>158</v>
      </c>
      <c r="D33" s="9">
        <v>98900</v>
      </c>
      <c r="E33" s="17">
        <f t="shared" si="0"/>
        <v>0.79</v>
      </c>
      <c r="F33" s="12">
        <v>78131</v>
      </c>
      <c r="G33" s="16" t="s">
        <v>259</v>
      </c>
      <c r="H33" s="12">
        <v>78131</v>
      </c>
    </row>
    <row r="34" spans="1:8" s="8" customFormat="1" ht="24">
      <c r="A34" s="10" t="s">
        <v>41</v>
      </c>
      <c r="B34" s="11" t="s">
        <v>159</v>
      </c>
      <c r="C34" s="10" t="s">
        <v>160</v>
      </c>
      <c r="D34" s="9">
        <v>470688</v>
      </c>
      <c r="E34" s="17">
        <f aca="true" t="shared" si="1" ref="E34:E65">F34/D34</f>
        <v>0.7860833503297301</v>
      </c>
      <c r="F34" s="12">
        <v>370000</v>
      </c>
      <c r="G34" s="16" t="s">
        <v>260</v>
      </c>
      <c r="H34" s="12">
        <v>370000</v>
      </c>
    </row>
    <row r="35" spans="1:8" s="8" customFormat="1" ht="24">
      <c r="A35" s="10" t="s">
        <v>42</v>
      </c>
      <c r="B35" s="11" t="s">
        <v>161</v>
      </c>
      <c r="C35" s="10" t="s">
        <v>162</v>
      </c>
      <c r="D35" s="9">
        <v>45000</v>
      </c>
      <c r="E35" s="17">
        <f t="shared" si="1"/>
        <v>0.8</v>
      </c>
      <c r="F35" s="12">
        <v>36000</v>
      </c>
      <c r="G35" s="16" t="s">
        <v>261</v>
      </c>
      <c r="H35" s="12">
        <v>36000</v>
      </c>
    </row>
    <row r="36" spans="1:8" s="8" customFormat="1" ht="36">
      <c r="A36" s="10" t="s">
        <v>43</v>
      </c>
      <c r="B36" s="11" t="s">
        <v>163</v>
      </c>
      <c r="C36" s="10" t="s">
        <v>164</v>
      </c>
      <c r="D36" s="9">
        <v>99900</v>
      </c>
      <c r="E36" s="17">
        <f t="shared" si="1"/>
        <v>0.7997997997997998</v>
      </c>
      <c r="F36" s="12">
        <v>79900</v>
      </c>
      <c r="G36" s="16" t="s">
        <v>78</v>
      </c>
      <c r="H36" s="12">
        <v>79900</v>
      </c>
    </row>
    <row r="37" spans="1:8" s="8" customFormat="1" ht="38.25">
      <c r="A37" s="10" t="s">
        <v>44</v>
      </c>
      <c r="B37" s="11" t="s">
        <v>165</v>
      </c>
      <c r="C37" s="10" t="s">
        <v>166</v>
      </c>
      <c r="D37" s="9">
        <v>99996</v>
      </c>
      <c r="E37" s="17">
        <f t="shared" si="1"/>
        <v>0.7999919996799872</v>
      </c>
      <c r="F37" s="12">
        <v>79996</v>
      </c>
      <c r="G37" s="31" t="s">
        <v>262</v>
      </c>
      <c r="H37" s="23">
        <v>0</v>
      </c>
    </row>
    <row r="38" spans="1:8" s="8" customFormat="1" ht="48">
      <c r="A38" s="10" t="s">
        <v>45</v>
      </c>
      <c r="B38" s="11" t="s">
        <v>168</v>
      </c>
      <c r="C38" s="10" t="s">
        <v>167</v>
      </c>
      <c r="D38" s="9">
        <v>143000</v>
      </c>
      <c r="E38" s="17">
        <f t="shared" si="1"/>
        <v>0.8</v>
      </c>
      <c r="F38" s="12">
        <v>114400</v>
      </c>
      <c r="G38" s="16" t="s">
        <v>96</v>
      </c>
      <c r="H38" s="12">
        <v>114400</v>
      </c>
    </row>
    <row r="39" spans="1:8" s="8" customFormat="1" ht="39" customHeight="1">
      <c r="A39" s="10" t="s">
        <v>46</v>
      </c>
      <c r="B39" s="11" t="s">
        <v>169</v>
      </c>
      <c r="C39" s="10" t="s">
        <v>170</v>
      </c>
      <c r="D39" s="9">
        <v>99000</v>
      </c>
      <c r="E39" s="17">
        <f t="shared" si="1"/>
        <v>0.797979797979798</v>
      </c>
      <c r="F39" s="12">
        <v>79000</v>
      </c>
      <c r="G39" s="16" t="s">
        <v>263</v>
      </c>
      <c r="H39" s="12">
        <v>79000</v>
      </c>
    </row>
    <row r="40" spans="1:8" s="8" customFormat="1" ht="36">
      <c r="A40" s="10" t="s">
        <v>47</v>
      </c>
      <c r="B40" s="11" t="s">
        <v>169</v>
      </c>
      <c r="C40" s="10" t="s">
        <v>171</v>
      </c>
      <c r="D40" s="9">
        <v>87000</v>
      </c>
      <c r="E40" s="17">
        <f t="shared" si="1"/>
        <v>0.7931034482758621</v>
      </c>
      <c r="F40" s="12">
        <v>69000</v>
      </c>
      <c r="G40" s="30" t="s">
        <v>264</v>
      </c>
      <c r="H40" s="29">
        <v>65600</v>
      </c>
    </row>
    <row r="41" spans="1:8" s="8" customFormat="1" ht="36">
      <c r="A41" s="10" t="s">
        <v>48</v>
      </c>
      <c r="B41" s="11" t="s">
        <v>169</v>
      </c>
      <c r="C41" s="10" t="s">
        <v>172</v>
      </c>
      <c r="D41" s="9">
        <v>80000</v>
      </c>
      <c r="E41" s="17">
        <f t="shared" si="1"/>
        <v>0.8</v>
      </c>
      <c r="F41" s="12">
        <v>64000</v>
      </c>
      <c r="G41" s="30" t="s">
        <v>69</v>
      </c>
      <c r="H41" s="29">
        <v>34240</v>
      </c>
    </row>
    <row r="42" spans="1:8" s="8" customFormat="1" ht="25.5">
      <c r="A42" s="10" t="s">
        <v>49</v>
      </c>
      <c r="B42" s="11" t="s">
        <v>173</v>
      </c>
      <c r="C42" s="10" t="s">
        <v>174</v>
      </c>
      <c r="D42" s="9">
        <v>78700</v>
      </c>
      <c r="E42" s="17">
        <f t="shared" si="1"/>
        <v>0.7966963151207116</v>
      </c>
      <c r="F42" s="12">
        <v>62700</v>
      </c>
      <c r="G42" s="30" t="s">
        <v>79</v>
      </c>
      <c r="H42" s="29">
        <v>49120</v>
      </c>
    </row>
    <row r="43" spans="1:8" s="8" customFormat="1" ht="38.25">
      <c r="A43" s="10" t="s">
        <v>50</v>
      </c>
      <c r="B43" s="11" t="s">
        <v>175</v>
      </c>
      <c r="C43" s="10" t="s">
        <v>176</v>
      </c>
      <c r="D43" s="9">
        <v>120000</v>
      </c>
      <c r="E43" s="17">
        <f t="shared" si="1"/>
        <v>0.8</v>
      </c>
      <c r="F43" s="12">
        <v>96000</v>
      </c>
      <c r="G43" s="31" t="s">
        <v>35</v>
      </c>
      <c r="H43" s="23">
        <v>0</v>
      </c>
    </row>
    <row r="44" spans="1:8" s="8" customFormat="1" ht="36">
      <c r="A44" s="10" t="s">
        <v>51</v>
      </c>
      <c r="B44" s="11" t="s">
        <v>177</v>
      </c>
      <c r="C44" s="10" t="s">
        <v>178</v>
      </c>
      <c r="D44" s="9">
        <v>99500</v>
      </c>
      <c r="E44" s="17">
        <f t="shared" si="1"/>
        <v>0.7989949748743719</v>
      </c>
      <c r="F44" s="12">
        <v>79500</v>
      </c>
      <c r="G44" s="16" t="s">
        <v>80</v>
      </c>
      <c r="H44" s="12">
        <v>79500</v>
      </c>
    </row>
    <row r="45" spans="1:8" s="8" customFormat="1" ht="38.25">
      <c r="A45" s="10" t="s">
        <v>52</v>
      </c>
      <c r="B45" s="11" t="s">
        <v>179</v>
      </c>
      <c r="C45" s="10" t="s">
        <v>180</v>
      </c>
      <c r="D45" s="9">
        <v>86800</v>
      </c>
      <c r="E45" s="17">
        <f t="shared" si="1"/>
        <v>0.783410138248848</v>
      </c>
      <c r="F45" s="12">
        <v>68000</v>
      </c>
      <c r="G45" s="16" t="s">
        <v>93</v>
      </c>
      <c r="H45" s="12">
        <v>68000</v>
      </c>
    </row>
    <row r="46" spans="1:8" s="8" customFormat="1" ht="25.5">
      <c r="A46" s="10" t="s">
        <v>53</v>
      </c>
      <c r="B46" s="11" t="s">
        <v>179</v>
      </c>
      <c r="C46" s="10" t="s">
        <v>181</v>
      </c>
      <c r="D46" s="9">
        <v>176200</v>
      </c>
      <c r="E46" s="17">
        <f t="shared" si="1"/>
        <v>0.7661748013620885</v>
      </c>
      <c r="F46" s="12">
        <v>135000</v>
      </c>
      <c r="G46" s="16" t="s">
        <v>265</v>
      </c>
      <c r="H46" s="12">
        <v>135000</v>
      </c>
    </row>
    <row r="47" spans="1:8" s="8" customFormat="1" ht="25.5">
      <c r="A47" s="10" t="s">
        <v>54</v>
      </c>
      <c r="B47" s="11" t="s">
        <v>179</v>
      </c>
      <c r="C47" s="10" t="s">
        <v>182</v>
      </c>
      <c r="D47" s="9">
        <v>120000</v>
      </c>
      <c r="E47" s="17">
        <f t="shared" si="1"/>
        <v>0.77</v>
      </c>
      <c r="F47" s="12">
        <v>92400</v>
      </c>
      <c r="G47" s="16" t="s">
        <v>266</v>
      </c>
      <c r="H47" s="12">
        <v>92400</v>
      </c>
    </row>
    <row r="48" spans="1:8" s="8" customFormat="1" ht="38.25">
      <c r="A48" s="10" t="s">
        <v>55</v>
      </c>
      <c r="B48" s="11" t="s">
        <v>183</v>
      </c>
      <c r="C48" s="10" t="s">
        <v>184</v>
      </c>
      <c r="D48" s="9">
        <v>125000</v>
      </c>
      <c r="E48" s="17">
        <f t="shared" si="1"/>
        <v>0.8</v>
      </c>
      <c r="F48" s="12">
        <v>100000</v>
      </c>
      <c r="G48" s="16" t="s">
        <v>267</v>
      </c>
      <c r="H48" s="12">
        <v>100000</v>
      </c>
    </row>
    <row r="49" spans="1:8" s="8" customFormat="1" ht="36">
      <c r="A49" s="10" t="s">
        <v>56</v>
      </c>
      <c r="B49" s="11" t="s">
        <v>186</v>
      </c>
      <c r="C49" s="10" t="s">
        <v>185</v>
      </c>
      <c r="D49" s="9">
        <v>116000</v>
      </c>
      <c r="E49" s="17">
        <f t="shared" si="1"/>
        <v>0.8</v>
      </c>
      <c r="F49" s="12">
        <v>92800</v>
      </c>
      <c r="G49" s="30" t="s">
        <v>268</v>
      </c>
      <c r="H49" s="29">
        <v>20880</v>
      </c>
    </row>
    <row r="50" spans="1:8" s="8" customFormat="1" ht="36">
      <c r="A50" s="10" t="s">
        <v>57</v>
      </c>
      <c r="B50" s="11" t="s">
        <v>187</v>
      </c>
      <c r="C50" s="10" t="s">
        <v>188</v>
      </c>
      <c r="D50" s="9">
        <v>174871</v>
      </c>
      <c r="E50" s="17">
        <f t="shared" si="1"/>
        <v>0.7852988774582407</v>
      </c>
      <c r="F50" s="12">
        <v>137326</v>
      </c>
      <c r="G50" s="30" t="s">
        <v>269</v>
      </c>
      <c r="H50" s="29">
        <v>134661</v>
      </c>
    </row>
    <row r="51" spans="1:8" s="8" customFormat="1" ht="25.5">
      <c r="A51" s="10" t="s">
        <v>58</v>
      </c>
      <c r="B51" s="11" t="s">
        <v>189</v>
      </c>
      <c r="C51" s="10" t="s">
        <v>190</v>
      </c>
      <c r="D51" s="9">
        <v>514300</v>
      </c>
      <c r="E51" s="17">
        <f t="shared" si="1"/>
        <v>0.7960003888780868</v>
      </c>
      <c r="F51" s="12">
        <v>409383</v>
      </c>
      <c r="G51" s="16" t="s">
        <v>270</v>
      </c>
      <c r="H51" s="12">
        <v>409383</v>
      </c>
    </row>
    <row r="52" spans="1:8" s="8" customFormat="1" ht="38.25" customHeight="1">
      <c r="A52" s="10" t="s">
        <v>59</v>
      </c>
      <c r="B52" s="11" t="s">
        <v>191</v>
      </c>
      <c r="C52" s="10" t="s">
        <v>192</v>
      </c>
      <c r="D52" s="9">
        <v>245824</v>
      </c>
      <c r="E52" s="17">
        <f t="shared" si="1"/>
        <v>0.7999991864097891</v>
      </c>
      <c r="F52" s="12">
        <v>196659</v>
      </c>
      <c r="G52" s="31" t="s">
        <v>271</v>
      </c>
      <c r="H52" s="23">
        <v>0</v>
      </c>
    </row>
    <row r="53" spans="1:8" s="8" customFormat="1" ht="12.75">
      <c r="A53" s="10" t="s">
        <v>60</v>
      </c>
      <c r="B53" s="11" t="s">
        <v>191</v>
      </c>
      <c r="C53" s="10" t="s">
        <v>193</v>
      </c>
      <c r="D53" s="9">
        <v>104958</v>
      </c>
      <c r="E53" s="17">
        <f t="shared" si="1"/>
        <v>0.7999199679871949</v>
      </c>
      <c r="F53" s="12">
        <v>83958</v>
      </c>
      <c r="G53" s="16" t="s">
        <v>272</v>
      </c>
      <c r="H53" s="12">
        <v>83958</v>
      </c>
    </row>
    <row r="54" spans="1:8" s="8" customFormat="1" ht="36">
      <c r="A54" s="10" t="s">
        <v>61</v>
      </c>
      <c r="B54" s="11" t="s">
        <v>194</v>
      </c>
      <c r="C54" s="10" t="s">
        <v>195</v>
      </c>
      <c r="D54" s="9">
        <v>107350</v>
      </c>
      <c r="E54" s="17">
        <f t="shared" si="1"/>
        <v>0.7918025151374011</v>
      </c>
      <c r="F54" s="12">
        <v>85000</v>
      </c>
      <c r="G54" s="16" t="s">
        <v>81</v>
      </c>
      <c r="H54" s="12">
        <v>85000</v>
      </c>
    </row>
    <row r="55" spans="1:8" s="8" customFormat="1" ht="25.5">
      <c r="A55" s="10" t="s">
        <v>62</v>
      </c>
      <c r="B55" s="11" t="s">
        <v>196</v>
      </c>
      <c r="C55" s="10" t="s">
        <v>197</v>
      </c>
      <c r="D55" s="18">
        <v>182578</v>
      </c>
      <c r="E55" s="17">
        <f t="shared" si="1"/>
        <v>0.799997809155539</v>
      </c>
      <c r="F55" s="12">
        <v>146062</v>
      </c>
      <c r="G55" s="30" t="s">
        <v>82</v>
      </c>
      <c r="H55" s="29">
        <v>140607</v>
      </c>
    </row>
    <row r="56" spans="1:8" s="8" customFormat="1" ht="25.5">
      <c r="A56" s="10" t="s">
        <v>63</v>
      </c>
      <c r="B56" s="11" t="s">
        <v>198</v>
      </c>
      <c r="C56" s="10" t="s">
        <v>199</v>
      </c>
      <c r="D56" s="9">
        <v>74400</v>
      </c>
      <c r="E56" s="17">
        <f t="shared" si="1"/>
        <v>0.8</v>
      </c>
      <c r="F56" s="12">
        <v>59520</v>
      </c>
      <c r="G56" s="31" t="s">
        <v>83</v>
      </c>
      <c r="H56" s="23">
        <v>0</v>
      </c>
    </row>
    <row r="57" spans="1:8" s="8" customFormat="1" ht="108">
      <c r="A57" s="10" t="s">
        <v>64</v>
      </c>
      <c r="B57" s="11" t="s">
        <v>200</v>
      </c>
      <c r="C57" s="10" t="s">
        <v>201</v>
      </c>
      <c r="D57" s="9">
        <v>200000</v>
      </c>
      <c r="E57" s="17">
        <f t="shared" si="1"/>
        <v>0.8</v>
      </c>
      <c r="F57" s="12">
        <v>160000</v>
      </c>
      <c r="G57" s="31" t="s">
        <v>84</v>
      </c>
      <c r="H57" s="23">
        <v>0</v>
      </c>
    </row>
    <row r="58" spans="1:8" s="8" customFormat="1" ht="48">
      <c r="A58" s="10" t="s">
        <v>65</v>
      </c>
      <c r="B58" s="11" t="s">
        <v>202</v>
      </c>
      <c r="C58" s="10" t="s">
        <v>203</v>
      </c>
      <c r="D58" s="9">
        <v>97924</v>
      </c>
      <c r="E58" s="17">
        <f t="shared" si="1"/>
        <v>0.796536089212042</v>
      </c>
      <c r="F58" s="12">
        <v>78000</v>
      </c>
      <c r="G58" s="30" t="s">
        <v>273</v>
      </c>
      <c r="H58" s="29">
        <v>13774</v>
      </c>
    </row>
    <row r="59" spans="1:8" s="8" customFormat="1" ht="36">
      <c r="A59" s="10" t="s">
        <v>66</v>
      </c>
      <c r="B59" s="11" t="s">
        <v>204</v>
      </c>
      <c r="C59" s="10" t="s">
        <v>205</v>
      </c>
      <c r="D59" s="9">
        <v>451000</v>
      </c>
      <c r="E59" s="17">
        <f t="shared" si="1"/>
        <v>0.8</v>
      </c>
      <c r="F59" s="12">
        <v>360800</v>
      </c>
      <c r="G59" s="16" t="s">
        <v>85</v>
      </c>
      <c r="H59" s="12">
        <v>360800</v>
      </c>
    </row>
    <row r="60" spans="1:8" s="8" customFormat="1" ht="25.5" customHeight="1">
      <c r="A60" s="10" t="s">
        <v>67</v>
      </c>
      <c r="B60" s="11" t="s">
        <v>206</v>
      </c>
      <c r="C60" s="10" t="s">
        <v>207</v>
      </c>
      <c r="D60" s="9">
        <v>123000</v>
      </c>
      <c r="E60" s="17">
        <f t="shared" si="1"/>
        <v>0.8</v>
      </c>
      <c r="F60" s="12">
        <v>98400</v>
      </c>
      <c r="G60" s="16" t="s">
        <v>86</v>
      </c>
      <c r="H60" s="12">
        <v>98400</v>
      </c>
    </row>
    <row r="61" spans="1:8" s="8" customFormat="1" ht="39.75" customHeight="1">
      <c r="A61" s="10" t="s">
        <v>68</v>
      </c>
      <c r="B61" s="11" t="s">
        <v>206</v>
      </c>
      <c r="C61" s="10" t="s">
        <v>208</v>
      </c>
      <c r="D61" s="9">
        <v>82000</v>
      </c>
      <c r="E61" s="17">
        <f t="shared" si="1"/>
        <v>0.8</v>
      </c>
      <c r="F61" s="12">
        <v>65600</v>
      </c>
      <c r="G61" s="31" t="s">
        <v>281</v>
      </c>
      <c r="H61" s="23">
        <v>0</v>
      </c>
    </row>
    <row r="62" spans="1:8" s="8" customFormat="1" ht="25.5">
      <c r="A62" s="10" t="s">
        <v>15</v>
      </c>
      <c r="B62" s="11" t="s">
        <v>206</v>
      </c>
      <c r="C62" s="10" t="s">
        <v>209</v>
      </c>
      <c r="D62" s="9">
        <v>320000</v>
      </c>
      <c r="E62" s="17">
        <f t="shared" si="1"/>
        <v>0.8</v>
      </c>
      <c r="F62" s="12">
        <v>256000</v>
      </c>
      <c r="G62" s="16" t="s">
        <v>282</v>
      </c>
      <c r="H62" s="12">
        <v>256000</v>
      </c>
    </row>
    <row r="63" spans="1:8" s="8" customFormat="1" ht="25.5">
      <c r="A63" s="10" t="s">
        <v>16</v>
      </c>
      <c r="B63" s="11" t="s">
        <v>210</v>
      </c>
      <c r="C63" s="10" t="s">
        <v>211</v>
      </c>
      <c r="D63" s="9">
        <v>227000</v>
      </c>
      <c r="E63" s="17">
        <f t="shared" si="1"/>
        <v>0.8</v>
      </c>
      <c r="F63" s="12">
        <v>181600</v>
      </c>
      <c r="G63" s="16" t="s">
        <v>274</v>
      </c>
      <c r="H63" s="12">
        <v>181600</v>
      </c>
    </row>
    <row r="64" spans="1:8" s="8" customFormat="1" ht="51.75" customHeight="1">
      <c r="A64" s="10" t="s">
        <v>17</v>
      </c>
      <c r="B64" s="11" t="s">
        <v>212</v>
      </c>
      <c r="C64" s="10" t="s">
        <v>213</v>
      </c>
      <c r="D64" s="9">
        <v>99543</v>
      </c>
      <c r="E64" s="17">
        <f t="shared" si="1"/>
        <v>0.7999959816360769</v>
      </c>
      <c r="F64" s="12">
        <v>79634</v>
      </c>
      <c r="G64" s="30" t="s">
        <v>87</v>
      </c>
      <c r="H64" s="29">
        <v>16434</v>
      </c>
    </row>
    <row r="65" spans="1:8" s="8" customFormat="1" ht="25.5">
      <c r="A65" s="10" t="s">
        <v>18</v>
      </c>
      <c r="B65" s="11" t="s">
        <v>214</v>
      </c>
      <c r="C65" s="10" t="s">
        <v>215</v>
      </c>
      <c r="D65" s="9">
        <v>850000</v>
      </c>
      <c r="E65" s="17">
        <f t="shared" si="1"/>
        <v>0.5882352941176471</v>
      </c>
      <c r="F65" s="12">
        <v>500000</v>
      </c>
      <c r="G65" s="16" t="s">
        <v>275</v>
      </c>
      <c r="H65" s="12">
        <v>500000</v>
      </c>
    </row>
    <row r="66" spans="1:8" s="8" customFormat="1" ht="36">
      <c r="A66" s="10" t="s">
        <v>19</v>
      </c>
      <c r="B66" s="11" t="s">
        <v>216</v>
      </c>
      <c r="C66" s="10" t="s">
        <v>217</v>
      </c>
      <c r="D66" s="9">
        <v>99100</v>
      </c>
      <c r="E66" s="17">
        <f aca="true" t="shared" si="2" ref="E66:E80">F66/D66</f>
        <v>0.8</v>
      </c>
      <c r="F66" s="12">
        <v>79280</v>
      </c>
      <c r="G66" s="16" t="s">
        <v>88</v>
      </c>
      <c r="H66" s="12">
        <v>79280</v>
      </c>
    </row>
    <row r="67" spans="1:8" s="8" customFormat="1" ht="40.5" customHeight="1">
      <c r="A67" s="10" t="s">
        <v>20</v>
      </c>
      <c r="B67" s="11" t="s">
        <v>216</v>
      </c>
      <c r="C67" s="10" t="s">
        <v>218</v>
      </c>
      <c r="D67" s="9">
        <v>99928</v>
      </c>
      <c r="E67" s="17">
        <f t="shared" si="2"/>
        <v>0.7999959971179249</v>
      </c>
      <c r="F67" s="12">
        <v>79942</v>
      </c>
      <c r="G67" s="16" t="s">
        <v>276</v>
      </c>
      <c r="H67" s="12">
        <v>79942</v>
      </c>
    </row>
    <row r="68" spans="1:8" s="8" customFormat="1" ht="25.5">
      <c r="A68" s="10" t="s">
        <v>21</v>
      </c>
      <c r="B68" s="11" t="s">
        <v>216</v>
      </c>
      <c r="C68" s="10" t="s">
        <v>219</v>
      </c>
      <c r="D68" s="9">
        <v>99960</v>
      </c>
      <c r="E68" s="17">
        <f t="shared" si="2"/>
        <v>0.8</v>
      </c>
      <c r="F68" s="12">
        <v>79968</v>
      </c>
      <c r="G68" s="16" t="s">
        <v>277</v>
      </c>
      <c r="H68" s="12">
        <v>79968</v>
      </c>
    </row>
    <row r="69" spans="1:8" s="8" customFormat="1" ht="25.5">
      <c r="A69" s="10" t="s">
        <v>22</v>
      </c>
      <c r="B69" s="11" t="s">
        <v>235</v>
      </c>
      <c r="C69" s="10" t="s">
        <v>236</v>
      </c>
      <c r="D69" s="9">
        <v>20935</v>
      </c>
      <c r="E69" s="17">
        <f t="shared" si="2"/>
        <v>0.8</v>
      </c>
      <c r="F69" s="12">
        <v>16748</v>
      </c>
      <c r="G69" s="31" t="s">
        <v>70</v>
      </c>
      <c r="H69" s="23">
        <v>0</v>
      </c>
    </row>
    <row r="70" spans="1:8" s="8" customFormat="1" ht="36">
      <c r="A70" s="10" t="s">
        <v>23</v>
      </c>
      <c r="B70" s="11" t="s">
        <v>220</v>
      </c>
      <c r="C70" s="10" t="s">
        <v>221</v>
      </c>
      <c r="D70" s="9">
        <v>27660</v>
      </c>
      <c r="E70" s="17">
        <f t="shared" si="2"/>
        <v>0.8</v>
      </c>
      <c r="F70" s="12">
        <v>22128</v>
      </c>
      <c r="G70" s="30" t="s">
        <v>89</v>
      </c>
      <c r="H70" s="29">
        <v>20128</v>
      </c>
    </row>
    <row r="71" spans="1:8" s="8" customFormat="1" ht="36" customHeight="1">
      <c r="A71" s="10" t="s">
        <v>24</v>
      </c>
      <c r="B71" s="11" t="s">
        <v>222</v>
      </c>
      <c r="C71" s="10" t="s">
        <v>223</v>
      </c>
      <c r="D71" s="9">
        <v>125000</v>
      </c>
      <c r="E71" s="17">
        <f t="shared" si="2"/>
        <v>0.8</v>
      </c>
      <c r="F71" s="12">
        <v>100000</v>
      </c>
      <c r="G71" s="30" t="s">
        <v>95</v>
      </c>
      <c r="H71" s="29">
        <v>57600</v>
      </c>
    </row>
    <row r="72" spans="1:8" s="8" customFormat="1" ht="36">
      <c r="A72" s="10" t="s">
        <v>25</v>
      </c>
      <c r="B72" s="11" t="s">
        <v>222</v>
      </c>
      <c r="C72" s="10" t="s">
        <v>224</v>
      </c>
      <c r="D72" s="9">
        <v>212000</v>
      </c>
      <c r="E72" s="17">
        <f t="shared" si="2"/>
        <v>0.8</v>
      </c>
      <c r="F72" s="12">
        <v>169600</v>
      </c>
      <c r="G72" s="31" t="s">
        <v>278</v>
      </c>
      <c r="H72" s="23">
        <v>0</v>
      </c>
    </row>
    <row r="73" spans="1:8" s="8" customFormat="1" ht="25.5">
      <c r="A73" s="10" t="s">
        <v>26</v>
      </c>
      <c r="B73" s="11" t="s">
        <v>222</v>
      </c>
      <c r="C73" s="10" t="s">
        <v>225</v>
      </c>
      <c r="D73" s="9">
        <v>148500</v>
      </c>
      <c r="E73" s="17">
        <f t="shared" si="2"/>
        <v>0.8</v>
      </c>
      <c r="F73" s="12">
        <v>118800</v>
      </c>
      <c r="G73" s="16" t="s">
        <v>90</v>
      </c>
      <c r="H73" s="12">
        <v>118800</v>
      </c>
    </row>
    <row r="74" spans="1:8" s="8" customFormat="1" ht="39.75" customHeight="1">
      <c r="A74" s="10" t="s">
        <v>27</v>
      </c>
      <c r="B74" s="11" t="s">
        <v>226</v>
      </c>
      <c r="C74" s="10" t="s">
        <v>227</v>
      </c>
      <c r="D74" s="9">
        <v>99950</v>
      </c>
      <c r="E74" s="17">
        <f t="shared" si="2"/>
        <v>0.8</v>
      </c>
      <c r="F74" s="12">
        <v>79960</v>
      </c>
      <c r="G74" s="30" t="s">
        <v>279</v>
      </c>
      <c r="H74" s="29">
        <v>10760</v>
      </c>
    </row>
    <row r="75" spans="1:8" s="8" customFormat="1" ht="25.5">
      <c r="A75" s="10" t="s">
        <v>28</v>
      </c>
      <c r="B75" s="11" t="s">
        <v>228</v>
      </c>
      <c r="C75" s="10" t="s">
        <v>113</v>
      </c>
      <c r="D75" s="9">
        <v>39000</v>
      </c>
      <c r="E75" s="17">
        <f t="shared" si="2"/>
        <v>0.8</v>
      </c>
      <c r="F75" s="12">
        <v>31200</v>
      </c>
      <c r="G75" s="31" t="s">
        <v>34</v>
      </c>
      <c r="H75" s="32">
        <v>0</v>
      </c>
    </row>
    <row r="76" spans="1:8" s="8" customFormat="1" ht="67.5" customHeight="1">
      <c r="A76" s="10" t="s">
        <v>29</v>
      </c>
      <c r="B76" s="11" t="s">
        <v>229</v>
      </c>
      <c r="C76" s="10" t="s">
        <v>230</v>
      </c>
      <c r="D76" s="9">
        <v>480503</v>
      </c>
      <c r="E76" s="24">
        <f t="shared" si="2"/>
        <v>0.7999991675390165</v>
      </c>
      <c r="F76" s="12">
        <v>384402</v>
      </c>
      <c r="G76" s="30" t="s">
        <v>71</v>
      </c>
      <c r="H76" s="29">
        <v>128225</v>
      </c>
    </row>
    <row r="77" spans="1:8" s="8" customFormat="1" ht="51">
      <c r="A77" s="10" t="s">
        <v>30</v>
      </c>
      <c r="B77" s="11" t="s">
        <v>231</v>
      </c>
      <c r="C77" s="10" t="s">
        <v>233</v>
      </c>
      <c r="D77" s="9">
        <v>97759</v>
      </c>
      <c r="E77" s="17">
        <f t="shared" si="2"/>
        <v>0.7999979541525588</v>
      </c>
      <c r="F77" s="12">
        <v>78207</v>
      </c>
      <c r="G77" s="16" t="s">
        <v>91</v>
      </c>
      <c r="H77" s="12">
        <v>78207</v>
      </c>
    </row>
    <row r="78" spans="1:8" s="8" customFormat="1" ht="36">
      <c r="A78" s="10" t="s">
        <v>31</v>
      </c>
      <c r="B78" s="11" t="s">
        <v>232</v>
      </c>
      <c r="C78" s="10" t="s">
        <v>234</v>
      </c>
      <c r="D78" s="9">
        <v>73300</v>
      </c>
      <c r="E78" s="17">
        <f t="shared" si="2"/>
        <v>0.8</v>
      </c>
      <c r="F78" s="12">
        <v>58640</v>
      </c>
      <c r="G78" s="30" t="s">
        <v>280</v>
      </c>
      <c r="H78" s="29">
        <v>55840</v>
      </c>
    </row>
    <row r="79" spans="1:8" s="8" customFormat="1" ht="36">
      <c r="A79" s="10" t="s">
        <v>32</v>
      </c>
      <c r="B79" s="11" t="s">
        <v>237</v>
      </c>
      <c r="C79" s="10" t="s">
        <v>238</v>
      </c>
      <c r="D79" s="9">
        <v>97163</v>
      </c>
      <c r="E79" s="17">
        <f t="shared" si="2"/>
        <v>0.7735763613721273</v>
      </c>
      <c r="F79" s="12">
        <v>75163</v>
      </c>
      <c r="G79" s="30" t="s">
        <v>97</v>
      </c>
      <c r="H79" s="29">
        <v>71450</v>
      </c>
    </row>
    <row r="80" spans="1:8" s="8" customFormat="1" ht="36">
      <c r="A80" s="10" t="s">
        <v>33</v>
      </c>
      <c r="B80" s="11" t="s">
        <v>239</v>
      </c>
      <c r="C80" s="10" t="s">
        <v>240</v>
      </c>
      <c r="D80" s="9">
        <v>97951</v>
      </c>
      <c r="E80" s="17">
        <f t="shared" si="2"/>
        <v>0.7963165256097436</v>
      </c>
      <c r="F80" s="12">
        <v>78000</v>
      </c>
      <c r="G80" s="16" t="s">
        <v>94</v>
      </c>
      <c r="H80" s="12">
        <v>78000</v>
      </c>
    </row>
    <row r="81" spans="1:8" s="8" customFormat="1" ht="12.75">
      <c r="A81" s="19"/>
      <c r="B81" s="20"/>
      <c r="C81" s="19"/>
      <c r="D81" s="7">
        <f>SUM(D2:D80)</f>
        <v>12398407</v>
      </c>
      <c r="E81" s="21"/>
      <c r="F81" s="22">
        <f>SUM(F2:F80)</f>
        <v>9661232</v>
      </c>
      <c r="H81" s="25">
        <f>SUM(H2:H80)</f>
        <v>7801545</v>
      </c>
    </row>
    <row r="82" spans="1:8" s="8" customFormat="1" ht="12.75">
      <c r="A82" s="19"/>
      <c r="B82" s="20"/>
      <c r="C82" s="19"/>
      <c r="D82" s="7"/>
      <c r="E82" s="21"/>
      <c r="F82" s="22"/>
      <c r="G82" s="33" t="s">
        <v>305</v>
      </c>
      <c r="H82" s="22"/>
    </row>
  </sheetData>
  <autoFilter ref="A1:H81"/>
  <conditionalFormatting sqref="H80 F86:F65536 F80">
    <cfRule type="cellIs" priority="1" dxfId="0" operator="greaterThan" stopIfTrue="1">
      <formula>100000</formula>
    </cfRule>
  </conditionalFormatting>
  <printOptions/>
  <pageMargins left="0.5905511811023623" right="0.5905511811023623" top="0.5905511811023623" bottom="0.5905511811023623" header="0.31496062992125984" footer="0.31496062992125984"/>
  <pageSetup fitToHeight="3" fitToWidth="1" horizontalDpi="600" verticalDpi="600" orientation="landscape" paperSize="9" scale="51" r:id="rId1"/>
  <headerFooter alignWithMargins="0">
    <oddHeader>&amp;LPřehled žádostí včetně stanoviska odboru informatiky:&amp;RRK-34-2009-50, př. 1
počet stran: 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rojkova</dc:creator>
  <cp:keywords/>
  <dc:description/>
  <cp:lastModifiedBy>pospichalova</cp:lastModifiedBy>
  <cp:lastPrinted>2009-11-02T14:17:50Z</cp:lastPrinted>
  <dcterms:created xsi:type="dcterms:W3CDTF">2009-04-23T12:15:39Z</dcterms:created>
  <dcterms:modified xsi:type="dcterms:W3CDTF">2009-11-05T12:52:16Z</dcterms:modified>
  <cp:category/>
  <cp:version/>
  <cp:contentType/>
  <cp:contentStatus/>
</cp:coreProperties>
</file>