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RK-27-2009-45, př. 3" sheetId="1" r:id="rId1"/>
  </sheets>
  <definedNames>
    <definedName name="_454">#REF!</definedName>
    <definedName name="_455">#REF!</definedName>
    <definedName name="_459">#REF!</definedName>
    <definedName name="_463">#REF!</definedName>
    <definedName name="_464">#REF!</definedName>
    <definedName name="_465">#REF!</definedName>
    <definedName name="_48">#REF!</definedName>
    <definedName name="_49">#REF!</definedName>
    <definedName name="_53">#REF!</definedName>
    <definedName name="_55">#REF!</definedName>
    <definedName name="_57">#REF!</definedName>
    <definedName name="_59">#REF!</definedName>
    <definedName name="_690">#REF!</definedName>
    <definedName name="_691">#REF!</definedName>
    <definedName name="_695">#REF!</definedName>
    <definedName name="_697">#REF!</definedName>
    <definedName name="_699">#REF!</definedName>
    <definedName name="_701">#REF!</definedName>
    <definedName name="_875">#REF!</definedName>
    <definedName name="_876">#REF!</definedName>
    <definedName name="_880">#REF!</definedName>
    <definedName name="_882">#REF!</definedName>
    <definedName name="_884">#REF!</definedName>
    <definedName name="_886">#REF!</definedName>
    <definedName name="_xlnm.Print_Area" localSheetId="0">'RK-27-2009-45, př. 3'!$A$1:$H$36</definedName>
  </definedNames>
  <calcPr fullCalcOnLoad="1"/>
</workbook>
</file>

<file path=xl/sharedStrings.xml><?xml version="1.0" encoding="utf-8"?>
<sst xmlns="http://schemas.openxmlformats.org/spreadsheetml/2006/main" count="37" uniqueCount="36">
  <si>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</si>
  <si>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</si>
  <si>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</si>
  <si>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</si>
  <si>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</si>
  <si>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</si>
  <si>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</si>
  <si>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</si>
  <si>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</si>
  <si>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</si>
  <si>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</si>
  <si>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</si>
  <si>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</si>
  <si>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</si>
  <si>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</si>
  <si>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</si>
  <si>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</si>
  <si>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</si>
  <si>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</si>
  <si>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</si>
  <si>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</si>
  <si>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</si>
  <si>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Navýšení celkem</t>
  </si>
  <si>
    <t>Celkem DD</t>
  </si>
  <si>
    <t>Celkem ÚSP</t>
  </si>
  <si>
    <t>Celkem DD + ÚSP+ Psychocentrum</t>
  </si>
  <si>
    <t>- finanční prostředky včetně odvodů</t>
  </si>
  <si>
    <t>v tis. Kč</t>
  </si>
  <si>
    <t>Zrušení tarifní tabulky č. 1                     (od 1. 4. 2009)</t>
  </si>
  <si>
    <t>Navýšení tarifních tabulek 3,5%                (od 1. 6. 2009)</t>
  </si>
  <si>
    <t>Zdravotní pracovníci tabulka č. 3             (od 1. 7. 2009)</t>
  </si>
  <si>
    <t>Zdravotní pracovníci přeřazení                     (od 1. 7. 2009)</t>
  </si>
  <si>
    <t>počet stran: 1</t>
  </si>
  <si>
    <t>v tis.Kč</t>
  </si>
  <si>
    <t>- finanční prostředky bez odvodů</t>
  </si>
  <si>
    <t>RK-27-2009-45, př.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</si>
</sst>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[$-1010409]###\ ###\ ##0.00"/>
    <numFmt numFmtId="170" formatCode="[$-1010409]###\ ###\ ###.00"/>
    <numFmt numFmtId="171" formatCode="[$-1010409]###\ ###\ ###"/>
    <numFmt numFmtId="172" formatCode="[$-1010409]#,##0.00#%"/>
    <numFmt numFmtId="173" formatCode="#,##0.000"/>
    <numFmt numFmtId="174" formatCode="[$-1010409]General"/>
    <numFmt numFmtId="175" formatCode="0.000"/>
    <numFmt numFmtId="176" formatCode="0.000%"/>
  </numFmts>
  <fonts count="7">
    <font>
      <sz val="10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b/>
      <sz val="1.5"/>
      <name val="Arial"/>
      <family val="0"/>
    </font>
    <font>
      <sz val="1.25"/>
      <name val="Arial"/>
      <family val="0"/>
    </font>
    <font>
      <b/>
      <sz val="11"/>
      <name val="Arial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3" fontId="1" fillId="2" borderId="24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3" borderId="29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Průměrná mzda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'RK-27-2009-45, př.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'RK-27-2009-45, př. 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944818"/>
        <c:axId val="20632451"/>
      </c:bar3D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057650" y="3505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2.75"/>
  <cols>
    <col min="1" max="1" width="2.57421875" style="0" customWidth="1"/>
    <col min="2" max="2" width="58.28125" style="0" customWidth="1"/>
    <col min="3" max="4" width="18.7109375" style="0" customWidth="1"/>
    <col min="5" max="5" width="19.140625" style="0" customWidth="1"/>
    <col min="6" max="7" width="18.7109375" style="0" customWidth="1"/>
  </cols>
  <sheetData>
    <row r="1" ht="15">
      <c r="G1" s="36" t="s">
        <v>35</v>
      </c>
    </row>
    <row r="2" ht="15">
      <c r="G2" s="36" t="s">
        <v>32</v>
      </c>
    </row>
    <row r="4" ht="13.5" thickBot="1">
      <c r="G4" s="29" t="s">
        <v>27</v>
      </c>
    </row>
    <row r="5" spans="2:7" ht="19.5" customHeight="1">
      <c r="B5" s="43"/>
      <c r="C5" s="40" t="s">
        <v>28</v>
      </c>
      <c r="D5" s="40" t="s">
        <v>29</v>
      </c>
      <c r="E5" s="37" t="s">
        <v>30</v>
      </c>
      <c r="F5" s="37" t="s">
        <v>31</v>
      </c>
      <c r="G5" s="37" t="s">
        <v>22</v>
      </c>
    </row>
    <row r="6" spans="2:7" ht="16.5" customHeight="1">
      <c r="B6" s="44"/>
      <c r="C6" s="41"/>
      <c r="D6" s="41"/>
      <c r="E6" s="38"/>
      <c r="F6" s="38"/>
      <c r="G6" s="38"/>
    </row>
    <row r="7" spans="2:7" ht="20.25" customHeight="1" thickBot="1">
      <c r="B7" s="44"/>
      <c r="C7" s="42"/>
      <c r="D7" s="42"/>
      <c r="E7" s="39"/>
      <c r="F7" s="39"/>
      <c r="G7" s="39"/>
    </row>
    <row r="8" spans="2:7" ht="15" customHeight="1">
      <c r="B8" s="1" t="s">
        <v>0</v>
      </c>
      <c r="C8" s="10">
        <f>717+35</f>
        <v>752</v>
      </c>
      <c r="D8" s="11">
        <v>509</v>
      </c>
      <c r="E8" s="11">
        <v>155</v>
      </c>
      <c r="F8" s="30">
        <v>233</v>
      </c>
      <c r="G8" s="33">
        <f>C8+D8+E8+F8</f>
        <v>1649</v>
      </c>
    </row>
    <row r="9" spans="2:7" ht="15" customHeight="1">
      <c r="B9" s="2" t="s">
        <v>14</v>
      </c>
      <c r="C9" s="12">
        <v>235</v>
      </c>
      <c r="D9" s="13">
        <v>187</v>
      </c>
      <c r="E9" s="13">
        <v>102</v>
      </c>
      <c r="F9" s="31">
        <v>85</v>
      </c>
      <c r="G9" s="34">
        <f aca="true" t="shared" si="0" ref="G9:G32">C9+D9+E9+F9</f>
        <v>609</v>
      </c>
    </row>
    <row r="10" spans="2:7" ht="15" customHeight="1">
      <c r="B10" s="2" t="s">
        <v>15</v>
      </c>
      <c r="C10" s="12">
        <v>456</v>
      </c>
      <c r="D10" s="13">
        <v>336</v>
      </c>
      <c r="E10" s="13">
        <v>117</v>
      </c>
      <c r="F10" s="31">
        <v>247</v>
      </c>
      <c r="G10" s="34">
        <f t="shared" si="0"/>
        <v>1156</v>
      </c>
    </row>
    <row r="11" spans="2:7" ht="15" customHeight="1">
      <c r="B11" s="2" t="s">
        <v>16</v>
      </c>
      <c r="C11" s="12">
        <v>171</v>
      </c>
      <c r="D11" s="13">
        <v>146</v>
      </c>
      <c r="E11" s="13">
        <v>29</v>
      </c>
      <c r="F11" s="31">
        <v>108</v>
      </c>
      <c r="G11" s="34">
        <f t="shared" si="0"/>
        <v>454</v>
      </c>
    </row>
    <row r="12" spans="2:7" ht="15" customHeight="1">
      <c r="B12" s="2" t="s">
        <v>17</v>
      </c>
      <c r="C12" s="12">
        <v>350</v>
      </c>
      <c r="D12" s="13">
        <v>255</v>
      </c>
      <c r="E12" s="13">
        <v>13</v>
      </c>
      <c r="F12" s="31">
        <v>14</v>
      </c>
      <c r="G12" s="34">
        <f t="shared" si="0"/>
        <v>632</v>
      </c>
    </row>
    <row r="13" spans="2:7" ht="15" customHeight="1">
      <c r="B13" s="2" t="s">
        <v>18</v>
      </c>
      <c r="C13" s="12">
        <v>1363</v>
      </c>
      <c r="D13" s="13">
        <v>226</v>
      </c>
      <c r="E13" s="13">
        <v>105</v>
      </c>
      <c r="F13" s="31">
        <v>0</v>
      </c>
      <c r="G13" s="34">
        <f t="shared" si="0"/>
        <v>1694</v>
      </c>
    </row>
    <row r="14" spans="2:7" ht="15" customHeight="1">
      <c r="B14" s="2" t="s">
        <v>19</v>
      </c>
      <c r="C14" s="12">
        <v>326</v>
      </c>
      <c r="D14" s="13">
        <v>150</v>
      </c>
      <c r="E14" s="13">
        <v>73</v>
      </c>
      <c r="F14" s="31">
        <v>183</v>
      </c>
      <c r="G14" s="34">
        <f t="shared" si="0"/>
        <v>732</v>
      </c>
    </row>
    <row r="15" spans="2:7" ht="15" customHeight="1">
      <c r="B15" s="2" t="s">
        <v>20</v>
      </c>
      <c r="C15" s="12">
        <v>258</v>
      </c>
      <c r="D15" s="13">
        <v>208</v>
      </c>
      <c r="E15" s="13">
        <v>36</v>
      </c>
      <c r="F15" s="31">
        <v>105</v>
      </c>
      <c r="G15" s="34">
        <f t="shared" si="0"/>
        <v>607</v>
      </c>
    </row>
    <row r="16" spans="2:7" ht="15" customHeight="1" thickBot="1">
      <c r="B16" s="6" t="s">
        <v>21</v>
      </c>
      <c r="C16" s="14">
        <v>350</v>
      </c>
      <c r="D16" s="15">
        <v>140</v>
      </c>
      <c r="E16" s="15">
        <v>80</v>
      </c>
      <c r="F16" s="32">
        <v>141</v>
      </c>
      <c r="G16" s="35">
        <f t="shared" si="0"/>
        <v>711</v>
      </c>
    </row>
    <row r="17" spans="2:7" ht="15" customHeight="1" thickBot="1">
      <c r="B17" s="22" t="s">
        <v>24</v>
      </c>
      <c r="C17" s="24">
        <f>SUM(C8:C16)</f>
        <v>4261</v>
      </c>
      <c r="D17" s="9">
        <f>SUM(D8:D16)</f>
        <v>2157</v>
      </c>
      <c r="E17" s="9">
        <f>SUM(E8:E16)</f>
        <v>710</v>
      </c>
      <c r="F17" s="16">
        <f>SUM(F8:F16)</f>
        <v>1116</v>
      </c>
      <c r="G17" s="21">
        <f t="shared" si="0"/>
        <v>8244</v>
      </c>
    </row>
    <row r="18" spans="2:7" ht="13.5" thickBot="1">
      <c r="B18" s="8" t="s">
        <v>13</v>
      </c>
      <c r="C18" s="18">
        <v>37</v>
      </c>
      <c r="D18" s="17">
        <v>68</v>
      </c>
      <c r="E18" s="18">
        <v>0</v>
      </c>
      <c r="F18" s="19">
        <v>0</v>
      </c>
      <c r="G18" s="25">
        <f t="shared" si="0"/>
        <v>105</v>
      </c>
    </row>
    <row r="19" spans="2:7" ht="12.75">
      <c r="B19" s="5" t="s">
        <v>1</v>
      </c>
      <c r="C19" s="10">
        <v>457</v>
      </c>
      <c r="D19" s="11">
        <v>304</v>
      </c>
      <c r="E19" s="11">
        <v>129</v>
      </c>
      <c r="F19" s="30">
        <v>202</v>
      </c>
      <c r="G19" s="33">
        <f t="shared" si="0"/>
        <v>1092</v>
      </c>
    </row>
    <row r="20" spans="2:7" ht="12.75">
      <c r="B20" s="4" t="s">
        <v>2</v>
      </c>
      <c r="C20" s="12">
        <v>216</v>
      </c>
      <c r="D20" s="13">
        <v>93</v>
      </c>
      <c r="E20" s="13">
        <v>47</v>
      </c>
      <c r="F20" s="31">
        <v>0</v>
      </c>
      <c r="G20" s="34">
        <f t="shared" si="0"/>
        <v>356</v>
      </c>
    </row>
    <row r="21" spans="2:7" ht="12.75">
      <c r="B21" s="4" t="s">
        <v>3</v>
      </c>
      <c r="C21" s="12">
        <v>220</v>
      </c>
      <c r="D21" s="13">
        <v>624</v>
      </c>
      <c r="E21" s="13">
        <v>32</v>
      </c>
      <c r="F21" s="31">
        <v>80</v>
      </c>
      <c r="G21" s="34">
        <f t="shared" si="0"/>
        <v>956</v>
      </c>
    </row>
    <row r="22" spans="2:7" ht="12.75">
      <c r="B22" s="4" t="s">
        <v>4</v>
      </c>
      <c r="C22" s="12">
        <v>220</v>
      </c>
      <c r="D22" s="13">
        <v>111</v>
      </c>
      <c r="E22" s="13">
        <v>52</v>
      </c>
      <c r="F22" s="31">
        <v>37</v>
      </c>
      <c r="G22" s="34">
        <f t="shared" si="0"/>
        <v>420</v>
      </c>
    </row>
    <row r="23" spans="2:7" ht="12.75">
      <c r="B23" s="4" t="s">
        <v>5</v>
      </c>
      <c r="C23" s="12">
        <v>576</v>
      </c>
      <c r="D23" s="13">
        <v>200</v>
      </c>
      <c r="E23" s="13">
        <v>55</v>
      </c>
      <c r="F23" s="31">
        <v>120</v>
      </c>
      <c r="G23" s="34">
        <f t="shared" si="0"/>
        <v>951</v>
      </c>
    </row>
    <row r="24" spans="2:7" ht="12.75">
      <c r="B24" s="4" t="s">
        <v>6</v>
      </c>
      <c r="C24" s="12">
        <v>392</v>
      </c>
      <c r="D24" s="13">
        <v>202</v>
      </c>
      <c r="E24" s="13">
        <v>34</v>
      </c>
      <c r="F24" s="31">
        <v>253</v>
      </c>
      <c r="G24" s="34">
        <f t="shared" si="0"/>
        <v>881</v>
      </c>
    </row>
    <row r="25" spans="2:7" ht="12.75">
      <c r="B25" s="4" t="s">
        <v>7</v>
      </c>
      <c r="C25" s="12">
        <f>150+47</f>
        <v>197</v>
      </c>
      <c r="D25" s="13">
        <f>198+60</f>
        <v>258</v>
      </c>
      <c r="E25" s="13">
        <v>65</v>
      </c>
      <c r="F25" s="31">
        <v>210</v>
      </c>
      <c r="G25" s="34">
        <f t="shared" si="0"/>
        <v>730</v>
      </c>
    </row>
    <row r="26" spans="2:7" ht="12.75">
      <c r="B26" s="4" t="s">
        <v>8</v>
      </c>
      <c r="C26" s="12">
        <v>58</v>
      </c>
      <c r="D26" s="13">
        <v>41</v>
      </c>
      <c r="E26" s="13">
        <v>56</v>
      </c>
      <c r="F26" s="31">
        <v>286</v>
      </c>
      <c r="G26" s="34">
        <f t="shared" si="0"/>
        <v>441</v>
      </c>
    </row>
    <row r="27" spans="2:7" ht="12.75">
      <c r="B27" s="4" t="s">
        <v>9</v>
      </c>
      <c r="C27" s="12">
        <v>380</v>
      </c>
      <c r="D27" s="13">
        <v>170</v>
      </c>
      <c r="E27" s="13">
        <v>42</v>
      </c>
      <c r="F27" s="31">
        <v>60</v>
      </c>
      <c r="G27" s="34">
        <f t="shared" si="0"/>
        <v>652</v>
      </c>
    </row>
    <row r="28" spans="2:7" ht="12.75">
      <c r="B28" s="4" t="s">
        <v>10</v>
      </c>
      <c r="C28" s="12">
        <v>530</v>
      </c>
      <c r="D28" s="13">
        <v>430</v>
      </c>
      <c r="E28" s="13">
        <v>57</v>
      </c>
      <c r="F28" s="31">
        <v>0</v>
      </c>
      <c r="G28" s="34">
        <f t="shared" si="0"/>
        <v>1017</v>
      </c>
    </row>
    <row r="29" spans="2:7" ht="12.75">
      <c r="B29" s="4" t="s">
        <v>11</v>
      </c>
      <c r="C29" s="12">
        <v>615</v>
      </c>
      <c r="D29" s="13">
        <v>332</v>
      </c>
      <c r="E29" s="13">
        <v>58</v>
      </c>
      <c r="F29" s="31">
        <v>21</v>
      </c>
      <c r="G29" s="34">
        <f t="shared" si="0"/>
        <v>1026</v>
      </c>
    </row>
    <row r="30" spans="2:7" ht="13.5" thickBot="1">
      <c r="B30" s="7" t="s">
        <v>12</v>
      </c>
      <c r="C30" s="14">
        <v>493</v>
      </c>
      <c r="D30" s="15">
        <v>301</v>
      </c>
      <c r="E30" s="15">
        <v>86</v>
      </c>
      <c r="F30" s="32">
        <v>222</v>
      </c>
      <c r="G30" s="35">
        <f t="shared" si="0"/>
        <v>1102</v>
      </c>
    </row>
    <row r="31" spans="2:7" ht="15" customHeight="1" thickBot="1">
      <c r="B31" s="22" t="s">
        <v>23</v>
      </c>
      <c r="C31" s="24">
        <f>SUM(C19:C30)</f>
        <v>4354</v>
      </c>
      <c r="D31" s="9">
        <f>SUM(D19:D30)</f>
        <v>3066</v>
      </c>
      <c r="E31" s="9">
        <f>SUM(E18:E30)</f>
        <v>713</v>
      </c>
      <c r="F31" s="16">
        <f>SUM(F18:F30)</f>
        <v>1491</v>
      </c>
      <c r="G31" s="21">
        <f t="shared" si="0"/>
        <v>9624</v>
      </c>
    </row>
    <row r="32" spans="2:7" ht="14.25" customHeight="1" thickBot="1">
      <c r="B32" s="23" t="s">
        <v>25</v>
      </c>
      <c r="C32" s="24">
        <f>C17+C18+C31</f>
        <v>8652</v>
      </c>
      <c r="D32" s="9">
        <f>D17+D18+D31</f>
        <v>5291</v>
      </c>
      <c r="E32" s="9">
        <f>E17+E18+E31</f>
        <v>1423</v>
      </c>
      <c r="F32" s="16">
        <f>F17+F18+F31</f>
        <v>2607</v>
      </c>
      <c r="G32" s="20">
        <f t="shared" si="0"/>
        <v>17973</v>
      </c>
    </row>
    <row r="33" ht="12.75">
      <c r="B33" s="27" t="s">
        <v>34</v>
      </c>
    </row>
    <row r="34" ht="13.5" thickBot="1">
      <c r="G34" s="29" t="s">
        <v>33</v>
      </c>
    </row>
    <row r="35" spans="2:7" ht="14.25" customHeight="1" thickBot="1">
      <c r="B35" s="22" t="s">
        <v>25</v>
      </c>
      <c r="C35" s="28">
        <f>C32*1.37</f>
        <v>11853.240000000002</v>
      </c>
      <c r="D35" s="3">
        <f>D32*1.37</f>
        <v>7248.670000000001</v>
      </c>
      <c r="E35" s="3">
        <f>E32*1.37</f>
        <v>1949.5100000000002</v>
      </c>
      <c r="F35" s="3">
        <f>F32*1.37</f>
        <v>3571.59</v>
      </c>
      <c r="G35" s="26">
        <f>C35+D35+E35+F35</f>
        <v>24623.010000000006</v>
      </c>
    </row>
    <row r="36" ht="12.75">
      <c r="B36" s="27" t="s">
        <v>26</v>
      </c>
    </row>
  </sheetData>
  <mergeCells count="6">
    <mergeCell ref="F5:F7"/>
    <mergeCell ref="G5:G7"/>
    <mergeCell ref="C5:C7"/>
    <mergeCell ref="B5:B7"/>
    <mergeCell ref="E5:E7"/>
    <mergeCell ref="D5:D7"/>
  </mergeCells>
  <printOptions/>
  <pageMargins left="0.75" right="0.75" top="1" bottom="1" header="0.4921259845" footer="0.492125984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2009-08-28T07:20:07Z</cp:lastPrinted>
  <dcterms:created xsi:type="dcterms:W3CDTF">2009-02-16T13:42:31Z</dcterms:created>
  <dcterms:modified xsi:type="dcterms:W3CDTF">2009-08-28T07:20:11Z</dcterms:modified>
  <cp:category/>
  <cp:version/>
  <cp:contentType/>
  <cp:contentStatus/>
</cp:coreProperties>
</file>