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270" activeTab="0"/>
  </bookViews>
  <sheets>
    <sheet name="RK-26-2009-33, př. 2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<sst xmlns="http://schemas.openxmlformats.org/spreadsheetml/2006/main" count="93" uniqueCount="71">
  <si>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t>/v tis. Kč/</t>
  </si>
  <si>
    <t>Rozpočet</t>
  </si>
  <si>
    <t>(účelový znak 00055)</t>
  </si>
  <si>
    <t>schválený</t>
  </si>
  <si>
    <t>upravený</t>
  </si>
  <si>
    <t>x</t>
  </si>
  <si>
    <t>3122 - Střední odborné školy</t>
  </si>
  <si>
    <t xml:space="preserve">SPŠ stavební ak. St. Bechyně, Havlíčkův Brod, Jihlavská 628 </t>
  </si>
  <si>
    <t>Česká zemědělská akademie v Humpolci, střední škola, Školní 764</t>
  </si>
  <si>
    <t>Střední průmyslová škola Třebíč, Manželů Curieových 734</t>
  </si>
  <si>
    <t>3123 - Střední odborná učiliště a učiliště</t>
  </si>
  <si>
    <t>Střední škola Pelhřimov, Friedova 1469</t>
  </si>
  <si>
    <t>Střední škola Kamenice nad Lipou, Masarykova 410</t>
  </si>
  <si>
    <t>3125 - Školní hospodářství, školní statky</t>
  </si>
  <si>
    <t>Školní statek Humpolec, Dusilov 384</t>
  </si>
  <si>
    <t>3147 - Ubytovací zařízení stř.škol a učilišť</t>
  </si>
  <si>
    <t>II. Návrh na úpravu výdajové části rozpočtu kraje</t>
  </si>
  <si>
    <t>A. Příspěvek na provoz - rozpočtová položka 5331</t>
  </si>
  <si>
    <t>Kapitola</t>
  </si>
  <si>
    <t>ORJ</t>
  </si>
  <si>
    <t>Paragraf/organizace včetně IČ</t>
  </si>
  <si>
    <t>Příspěvek na provoz - účelový znak 00055</t>
  </si>
  <si>
    <t>Návrh                na změnu</t>
  </si>
  <si>
    <t>Rozpočet         po změně</t>
  </si>
  <si>
    <t>4=2+3</t>
  </si>
  <si>
    <t>Školství</t>
  </si>
  <si>
    <t>00072583</t>
  </si>
  <si>
    <t>Domov mládeže a Školní jídelna Jihlava, Žižkova 58</t>
  </si>
  <si>
    <t>Zvýšení běžných výdajů kraje celkem</t>
  </si>
  <si>
    <t>B. Investiční dotace - rozpočtová položka 6351</t>
  </si>
  <si>
    <t>Investiční dotace - účelový znak 00055</t>
  </si>
  <si>
    <t>Zvýšení kapitálových výdajů kraje celkem</t>
  </si>
  <si>
    <t>Dotace úhrnem</t>
  </si>
  <si>
    <t>počet stran: 1</t>
  </si>
  <si>
    <t>Střední průmyslová škola Jihlava, tř. Legionářů 3</t>
  </si>
  <si>
    <t>Střední uměleckoprůmyslová škola Jihlava - Helenín, Hálkova 42</t>
  </si>
  <si>
    <t>OA Dr. Albína Bráfa a Jazyková škola s právem st. jaz. zkoušky Třebíč</t>
  </si>
  <si>
    <t>Střední škola stavební Třebíč, Kubišova 1214/9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</si>
  <si>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</si>
  <si>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</si>
  <si>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</si>
  <si>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Obchodní akademie a Hotelová škola Havlíčkův Brod, Bratříků 851</t>
  </si>
  <si>
    <t>Střední odborná škola a Střední odborné učiliště Třešť, K Valše 38</t>
  </si>
  <si>
    <t>Střední škola technická Jihlava, Polenská 2</t>
  </si>
  <si>
    <t>Střední škola stavební Jihlava, Žižkova 50</t>
  </si>
  <si>
    <t>Střední škola řemesel a služeb Moravské Budějovice, Tov. Sady 79</t>
  </si>
  <si>
    <t>Střední škola řemesel Třebíč, Demlova 890</t>
  </si>
  <si>
    <t>00073211</t>
  </si>
  <si>
    <t>00055069</t>
  </si>
  <si>
    <t>00055077</t>
  </si>
  <si>
    <t>2212 - Silnice</t>
  </si>
  <si>
    <t>z toho: KSÚS Vysočiny</t>
  </si>
  <si>
    <t>3315 - Činnost muzeí a galerií</t>
  </si>
  <si>
    <t>4357 - Domovy</t>
  </si>
  <si>
    <t>z toho: Muzeum Vysočiny Havlíčkův Brod</t>
  </si>
  <si>
    <t>3533 - Zdravotnická záchranná služba</t>
  </si>
  <si>
    <t>z toho: ZZS kraje Vysočina</t>
  </si>
  <si>
    <t>Doprava</t>
  </si>
  <si>
    <t>00090450</t>
  </si>
  <si>
    <t>Kultura</t>
  </si>
  <si>
    <t>Sociální věci</t>
  </si>
  <si>
    <t>00511862</t>
  </si>
  <si>
    <t>Zdravotnictví</t>
  </si>
  <si>
    <t>47366630</t>
  </si>
  <si>
    <t>z toho: Domov důchodců Humpolec</t>
  </si>
  <si>
    <t xml:space="preserve">           Domov důchodců Proseč Obořiště</t>
  </si>
  <si>
    <t>00083607</t>
  </si>
  <si>
    <t>00511901</t>
  </si>
  <si>
    <t xml:space="preserve">           Domov pro seniory Velké Meziříčí</t>
  </si>
  <si>
    <t>71184465</t>
  </si>
  <si>
    <t>RK-26-2009-33,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</si>
</sst>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sz val="9"/>
      <name val="Arial CE"/>
      <family val="2"/>
    </font>
    <font>
      <sz val="8"/>
      <color indexed="8"/>
      <name val="Arial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55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0" fillId="0" borderId="13" xfId="0" applyBorder="1" applyAlignment="1">
      <alignment horizontal="center" vertical="top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4" fontId="7" fillId="0" borderId="2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2" fillId="2" borderId="8" xfId="0" applyFont="1" applyFill="1" applyBorder="1" applyAlignment="1">
      <alignment horizontal="center" vertical="top"/>
    </xf>
    <xf numFmtId="4" fontId="5" fillId="2" borderId="9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right"/>
    </xf>
    <xf numFmtId="0" fontId="13" fillId="3" borderId="13" xfId="0" applyFont="1" applyFill="1" applyBorder="1" applyAlignment="1">
      <alignment horizontal="left" vertical="top"/>
    </xf>
    <xf numFmtId="0" fontId="13" fillId="3" borderId="13" xfId="0" applyFont="1" applyFill="1" applyBorder="1" applyAlignment="1">
      <alignment horizontal="center" vertical="top"/>
    </xf>
    <xf numFmtId="4" fontId="5" fillId="3" borderId="2" xfId="0" applyNumberFormat="1" applyFont="1" applyFill="1" applyBorder="1" applyAlignment="1">
      <alignment horizontal="right"/>
    </xf>
    <xf numFmtId="4" fontId="5" fillId="3" borderId="14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6" fillId="2" borderId="31" xfId="0" applyFont="1" applyFill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horizontal="righ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5" fillId="2" borderId="33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2" fillId="2" borderId="32" xfId="0" applyFont="1" applyFill="1" applyBorder="1" applyAlignment="1">
      <alignment/>
    </xf>
    <xf numFmtId="0" fontId="12" fillId="2" borderId="34" xfId="0" applyFont="1" applyFill="1" applyBorder="1" applyAlignment="1">
      <alignment/>
    </xf>
    <xf numFmtId="0" fontId="9" fillId="2" borderId="34" xfId="0" applyFont="1" applyFill="1" applyBorder="1" applyAlignment="1">
      <alignment horizontal="center"/>
    </xf>
    <xf numFmtId="4" fontId="2" fillId="2" borderId="32" xfId="0" applyNumberFormat="1" applyFont="1" applyFill="1" applyBorder="1" applyAlignment="1">
      <alignment/>
    </xf>
    <xf numFmtId="4" fontId="2" fillId="2" borderId="31" xfId="0" applyNumberFormat="1" applyFont="1" applyFill="1" applyBorder="1" applyAlignment="1">
      <alignment/>
    </xf>
    <xf numFmtId="4" fontId="2" fillId="2" borderId="3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9" fillId="0" borderId="3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0" fontId="14" fillId="2" borderId="3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0" fillId="0" borderId="4" xfId="20" applyFont="1" applyBorder="1">
      <alignment/>
      <protection/>
    </xf>
    <xf numFmtId="0" fontId="6" fillId="0" borderId="3" xfId="21" applyFont="1" applyFill="1" applyBorder="1" applyAlignment="1">
      <alignment wrapText="1"/>
      <protection/>
    </xf>
    <xf numFmtId="49" fontId="6" fillId="2" borderId="35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0" borderId="28" xfId="21" applyFont="1" applyFill="1" applyBorder="1">
      <alignment/>
      <protection/>
    </xf>
    <xf numFmtId="4" fontId="0" fillId="0" borderId="14" xfId="0" applyNumberFormat="1" applyBorder="1" applyAlignment="1">
      <alignment/>
    </xf>
    <xf numFmtId="4" fontId="5" fillId="2" borderId="37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/>
    </xf>
    <xf numFmtId="4" fontId="18" fillId="0" borderId="25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4" fontId="5" fillId="2" borderId="44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8" fillId="0" borderId="16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1" fillId="0" borderId="4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13" fillId="2" borderId="8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4" fontId="18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12" fillId="2" borderId="21" xfId="0" applyFont="1" applyFill="1" applyBorder="1" applyAlignment="1">
      <alignment horizontal="left" vertical="top"/>
    </xf>
    <xf numFmtId="0" fontId="12" fillId="2" borderId="21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5" fillId="2" borderId="16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4" fontId="5" fillId="2" borderId="23" xfId="0" applyNumberFormat="1" applyFont="1" applyFill="1" applyBorder="1" applyAlignment="1">
      <alignment horizontal="right"/>
    </xf>
    <xf numFmtId="4" fontId="5" fillId="2" borderId="40" xfId="0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horizontal="right"/>
    </xf>
    <xf numFmtId="4" fontId="5" fillId="2" borderId="24" xfId="0" applyNumberFormat="1" applyFont="1" applyFill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4" fontId="18" fillId="0" borderId="3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26-2007-52, př. 3" xfId="20"/>
    <cellStyle name="normální_RK-28-2008-21, př. 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L7" sqref="L7"/>
    </sheetView>
  </sheetViews>
  <sheetFormatPr defaultColWidth="9.140625" defaultRowHeight="12.75"/>
  <cols>
    <col min="1" max="1" width="11.57421875" style="0" customWidth="1"/>
    <col min="2" max="2" width="5.7109375" style="0" customWidth="1"/>
    <col min="3" max="3" width="55.57421875" style="0" customWidth="1"/>
    <col min="4" max="4" width="9.421875" style="19" customWidth="1"/>
    <col min="5" max="5" width="9.28125" style="0" customWidth="1"/>
    <col min="7" max="7" width="8.7109375" style="0" customWidth="1"/>
  </cols>
  <sheetData>
    <row r="1" spans="7:8" ht="12.75">
      <c r="G1" s="209" t="s">
        <v>70</v>
      </c>
      <c r="H1" s="210"/>
    </row>
    <row r="2" spans="7:8" ht="12.75">
      <c r="G2" s="125" t="s">
        <v>33</v>
      </c>
      <c r="H2" s="4"/>
    </row>
    <row r="3" spans="1:8" ht="9.75" customHeight="1">
      <c r="A3" s="2"/>
      <c r="B3" s="2"/>
      <c r="C3" s="2"/>
      <c r="D3" s="20"/>
      <c r="E3" s="2"/>
      <c r="F3" s="2"/>
      <c r="G3" s="2"/>
      <c r="H3" s="2"/>
    </row>
    <row r="4" ht="12.75" customHeight="1">
      <c r="A4" s="5" t="s">
        <v>16</v>
      </c>
    </row>
    <row r="5" ht="9.75" customHeight="1">
      <c r="A5" s="6"/>
    </row>
    <row r="6" spans="1:8" ht="15" customHeight="1" thickBot="1">
      <c r="A6" s="21" t="s">
        <v>17</v>
      </c>
      <c r="B6" s="21"/>
      <c r="H6" s="22" t="s">
        <v>0</v>
      </c>
    </row>
    <row r="7" spans="1:8" ht="12.75">
      <c r="A7" s="216" t="s">
        <v>18</v>
      </c>
      <c r="B7" s="216" t="s">
        <v>19</v>
      </c>
      <c r="C7" s="228" t="s">
        <v>20</v>
      </c>
      <c r="D7" s="24"/>
      <c r="E7" s="231" t="s">
        <v>21</v>
      </c>
      <c r="F7" s="232"/>
      <c r="G7" s="232"/>
      <c r="H7" s="233"/>
    </row>
    <row r="8" spans="1:8" ht="12.75">
      <c r="A8" s="217"/>
      <c r="B8" s="217"/>
      <c r="C8" s="229"/>
      <c r="D8" s="25"/>
      <c r="E8" s="234" t="s">
        <v>1</v>
      </c>
      <c r="F8" s="235"/>
      <c r="G8" s="236" t="s">
        <v>22</v>
      </c>
      <c r="H8" s="238" t="s">
        <v>23</v>
      </c>
    </row>
    <row r="9" spans="1:8" ht="13.5" thickBot="1">
      <c r="A9" s="217"/>
      <c r="B9" s="217"/>
      <c r="C9" s="230"/>
      <c r="D9" s="25"/>
      <c r="E9" s="26" t="s">
        <v>3</v>
      </c>
      <c r="F9" s="27" t="s">
        <v>4</v>
      </c>
      <c r="G9" s="237"/>
      <c r="H9" s="239"/>
    </row>
    <row r="10" spans="1:8" ht="9.75" customHeight="1">
      <c r="A10" s="126"/>
      <c r="B10" s="126"/>
      <c r="C10" s="7"/>
      <c r="D10" s="132"/>
      <c r="E10" s="128">
        <v>1</v>
      </c>
      <c r="F10" s="129">
        <v>2</v>
      </c>
      <c r="G10" s="127">
        <v>3</v>
      </c>
      <c r="H10" s="127" t="s">
        <v>24</v>
      </c>
    </row>
    <row r="11" spans="1:8" ht="11.25" customHeight="1">
      <c r="A11" s="190" t="s">
        <v>57</v>
      </c>
      <c r="B11" s="191">
        <v>1000</v>
      </c>
      <c r="C11" s="192" t="s">
        <v>5</v>
      </c>
      <c r="D11" s="193"/>
      <c r="E11" s="194">
        <f>SUM(E12)</f>
        <v>0</v>
      </c>
      <c r="F11" s="134">
        <f>SUM(F12)</f>
        <v>0</v>
      </c>
      <c r="G11" s="195">
        <f>SUM(G12)</f>
        <v>151.97</v>
      </c>
      <c r="H11" s="195">
        <f>SUM(F11:G11)</f>
        <v>151.97</v>
      </c>
    </row>
    <row r="12" spans="1:8" ht="11.25" customHeight="1">
      <c r="A12" s="135"/>
      <c r="B12" s="136"/>
      <c r="C12" s="137" t="s">
        <v>50</v>
      </c>
      <c r="D12" s="185"/>
      <c r="E12" s="138">
        <f>SUM(E13:E13)</f>
        <v>0</v>
      </c>
      <c r="F12" s="139">
        <f>SUM(F13:F13)</f>
        <v>0</v>
      </c>
      <c r="G12" s="140">
        <f>SUM(G13:G13)</f>
        <v>151.97</v>
      </c>
      <c r="H12" s="141">
        <f>SUM(F12:G12)</f>
        <v>151.97</v>
      </c>
    </row>
    <row r="13" spans="1:8" ht="11.25" customHeight="1">
      <c r="A13" s="142"/>
      <c r="B13" s="143"/>
      <c r="C13" s="144" t="s">
        <v>51</v>
      </c>
      <c r="D13" s="186" t="s">
        <v>58</v>
      </c>
      <c r="E13" s="146">
        <v>0</v>
      </c>
      <c r="F13" s="147">
        <v>0</v>
      </c>
      <c r="G13" s="148">
        <v>151.97</v>
      </c>
      <c r="H13" s="149">
        <f>SUM(E13+G13)</f>
        <v>151.97</v>
      </c>
    </row>
    <row r="14" spans="1:8" ht="6" customHeight="1" thickBot="1">
      <c r="A14" s="142"/>
      <c r="B14" s="143"/>
      <c r="C14" s="150"/>
      <c r="D14" s="187"/>
      <c r="E14" s="152"/>
      <c r="F14" s="153"/>
      <c r="G14" s="154"/>
      <c r="H14" s="154"/>
    </row>
    <row r="15" spans="1:8" ht="11.25" customHeight="1">
      <c r="A15" s="28" t="s">
        <v>59</v>
      </c>
      <c r="B15" s="73">
        <v>4000</v>
      </c>
      <c r="C15" s="155" t="s">
        <v>5</v>
      </c>
      <c r="D15" s="188"/>
      <c r="E15" s="156">
        <f>SUM(E16)</f>
        <v>0</v>
      </c>
      <c r="F15" s="31">
        <f>SUM(F16)</f>
        <v>0</v>
      </c>
      <c r="G15" s="32">
        <f>SUM(G16)</f>
        <v>1.58</v>
      </c>
      <c r="H15" s="33">
        <f>SUM(F15:G15)</f>
        <v>1.58</v>
      </c>
    </row>
    <row r="16" spans="1:8" ht="11.25" customHeight="1">
      <c r="A16" s="142"/>
      <c r="B16" s="143"/>
      <c r="C16" s="157" t="s">
        <v>52</v>
      </c>
      <c r="D16" s="189"/>
      <c r="E16" s="158">
        <f>SUM(E17:E18)</f>
        <v>0</v>
      </c>
      <c r="F16" s="159">
        <f>SUM(F17:F18)</f>
        <v>0</v>
      </c>
      <c r="G16" s="160">
        <f>SUM(G17:G18)</f>
        <v>1.58</v>
      </c>
      <c r="H16" s="161">
        <f>SUM(F16:G16)</f>
        <v>1.58</v>
      </c>
    </row>
    <row r="17" spans="1:8" ht="11.25" customHeight="1">
      <c r="A17" s="162"/>
      <c r="B17" s="163"/>
      <c r="C17" s="164" t="s">
        <v>54</v>
      </c>
      <c r="D17" s="189" t="s">
        <v>66</v>
      </c>
      <c r="E17" s="165">
        <v>0</v>
      </c>
      <c r="F17" s="166">
        <v>0</v>
      </c>
      <c r="G17" s="167">
        <v>1.58</v>
      </c>
      <c r="H17" s="168">
        <f>SUM(F17:G17)</f>
        <v>1.58</v>
      </c>
    </row>
    <row r="18" spans="1:8" ht="6" customHeight="1" thickBot="1">
      <c r="A18" s="162"/>
      <c r="B18" s="163"/>
      <c r="C18" s="169"/>
      <c r="D18" s="187"/>
      <c r="E18" s="170"/>
      <c r="F18" s="171"/>
      <c r="G18" s="172"/>
      <c r="H18" s="173"/>
    </row>
    <row r="19" spans="1:8" ht="11.25" customHeight="1">
      <c r="A19" s="174" t="s">
        <v>60</v>
      </c>
      <c r="B19" s="73">
        <v>5100</v>
      </c>
      <c r="C19" s="155" t="s">
        <v>5</v>
      </c>
      <c r="D19" s="188"/>
      <c r="E19" s="156">
        <f>SUM(E21)</f>
        <v>0</v>
      </c>
      <c r="F19" s="31">
        <f>SUM(F21)</f>
        <v>0</v>
      </c>
      <c r="G19" s="32">
        <f>SUM(G21)</f>
        <v>28.369999999999997</v>
      </c>
      <c r="H19" s="33">
        <f>SUM(H21)</f>
        <v>28.369999999999997</v>
      </c>
    </row>
    <row r="20" spans="1:8" ht="11.25" customHeight="1">
      <c r="A20" s="162"/>
      <c r="B20" s="163"/>
      <c r="C20" s="175"/>
      <c r="D20" s="189"/>
      <c r="E20" s="11"/>
      <c r="F20" s="49"/>
      <c r="G20" s="176"/>
      <c r="H20" s="177"/>
    </row>
    <row r="21" spans="1:8" ht="11.25" customHeight="1">
      <c r="A21" s="162"/>
      <c r="B21" s="163"/>
      <c r="C21" s="178" t="s">
        <v>53</v>
      </c>
      <c r="D21" s="189"/>
      <c r="E21" s="9">
        <f>SUM(E22:E25)</f>
        <v>0</v>
      </c>
      <c r="F21" s="43">
        <f>SUM(F22:F25)</f>
        <v>0</v>
      </c>
      <c r="G21" s="161">
        <f>SUM(G22:G25)</f>
        <v>28.369999999999997</v>
      </c>
      <c r="H21" s="161">
        <f>SUM(F21:G21)</f>
        <v>28.369999999999997</v>
      </c>
    </row>
    <row r="22" spans="1:8" ht="11.25" customHeight="1">
      <c r="A22" s="162"/>
      <c r="B22" s="163"/>
      <c r="C22" s="164" t="s">
        <v>64</v>
      </c>
      <c r="D22" s="189" t="s">
        <v>61</v>
      </c>
      <c r="E22" s="165">
        <v>0</v>
      </c>
      <c r="F22" s="166">
        <v>0</v>
      </c>
      <c r="G22" s="179">
        <v>6.34</v>
      </c>
      <c r="H22" s="168">
        <f>SUM(E22+G22)</f>
        <v>6.34</v>
      </c>
    </row>
    <row r="23" spans="1:8" ht="11.25" customHeight="1">
      <c r="A23" s="162"/>
      <c r="B23" s="163"/>
      <c r="C23" s="164" t="s">
        <v>65</v>
      </c>
      <c r="D23" s="189" t="s">
        <v>67</v>
      </c>
      <c r="E23" s="165">
        <v>0</v>
      </c>
      <c r="F23" s="166">
        <v>0</v>
      </c>
      <c r="G23" s="179">
        <v>21.63</v>
      </c>
      <c r="H23" s="168">
        <f>SUM(E23+G23)</f>
        <v>21.63</v>
      </c>
    </row>
    <row r="24" spans="1:8" ht="11.25" customHeight="1">
      <c r="A24" s="162"/>
      <c r="B24" s="163"/>
      <c r="C24" s="164" t="s">
        <v>68</v>
      </c>
      <c r="D24" s="189" t="s">
        <v>69</v>
      </c>
      <c r="E24" s="165">
        <v>0</v>
      </c>
      <c r="F24" s="166">
        <v>0</v>
      </c>
      <c r="G24" s="179">
        <v>0.4</v>
      </c>
      <c r="H24" s="168">
        <f>SUM(E24+G24)</f>
        <v>0.4</v>
      </c>
    </row>
    <row r="25" spans="1:8" ht="6.75" customHeight="1" thickBot="1">
      <c r="A25" s="162"/>
      <c r="B25" s="163"/>
      <c r="C25" s="144"/>
      <c r="D25" s="186"/>
      <c r="E25" s="146"/>
      <c r="F25" s="147"/>
      <c r="G25" s="196"/>
      <c r="H25" s="197"/>
    </row>
    <row r="26" spans="1:8" ht="11.25" customHeight="1">
      <c r="A26" s="174" t="s">
        <v>62</v>
      </c>
      <c r="B26" s="73">
        <v>5000</v>
      </c>
      <c r="C26" s="155" t="s">
        <v>5</v>
      </c>
      <c r="D26" s="188"/>
      <c r="E26" s="74">
        <f aca="true" t="shared" si="0" ref="E26:G27">SUM(E27)</f>
        <v>0</v>
      </c>
      <c r="F26" s="75">
        <f t="shared" si="0"/>
        <v>0</v>
      </c>
      <c r="G26" s="76">
        <f t="shared" si="0"/>
        <v>0.5</v>
      </c>
      <c r="H26" s="76">
        <f>SUM(F26:G26)</f>
        <v>0.5</v>
      </c>
    </row>
    <row r="27" spans="1:8" ht="11.25" customHeight="1">
      <c r="A27" s="162"/>
      <c r="B27" s="143"/>
      <c r="C27" s="183" t="s">
        <v>55</v>
      </c>
      <c r="D27" s="186"/>
      <c r="E27" s="180">
        <f t="shared" si="0"/>
        <v>0</v>
      </c>
      <c r="F27" s="43">
        <f t="shared" si="0"/>
        <v>0</v>
      </c>
      <c r="G27" s="181">
        <f t="shared" si="0"/>
        <v>0.5</v>
      </c>
      <c r="H27" s="182">
        <f>SUM(F27:G27)</f>
        <v>0.5</v>
      </c>
    </row>
    <row r="28" spans="1:8" ht="11.25" customHeight="1">
      <c r="A28" s="162"/>
      <c r="B28" s="143"/>
      <c r="C28" s="164" t="s">
        <v>56</v>
      </c>
      <c r="D28" s="189" t="s">
        <v>63</v>
      </c>
      <c r="E28" s="165">
        <v>0</v>
      </c>
      <c r="F28" s="166">
        <v>0</v>
      </c>
      <c r="G28" s="167">
        <v>0.5</v>
      </c>
      <c r="H28" s="168">
        <f>SUM(E28+G28)</f>
        <v>0.5</v>
      </c>
    </row>
    <row r="29" spans="1:8" ht="6" customHeight="1" thickBot="1">
      <c r="A29" s="70"/>
      <c r="B29" s="70"/>
      <c r="C29" s="71"/>
      <c r="D29" s="133"/>
      <c r="E29" s="71"/>
      <c r="F29" s="130"/>
      <c r="G29" s="131"/>
      <c r="H29" s="133"/>
    </row>
    <row r="30" spans="1:8" ht="12" customHeight="1">
      <c r="A30" s="28" t="s">
        <v>25</v>
      </c>
      <c r="B30" s="29">
        <v>3000</v>
      </c>
      <c r="C30" s="155" t="s">
        <v>5</v>
      </c>
      <c r="D30" s="99"/>
      <c r="E30" s="30">
        <v>0</v>
      </c>
      <c r="F30" s="31">
        <v>0</v>
      </c>
      <c r="G30" s="32">
        <f>SUM(G32+G43+G53+G56)</f>
        <v>185.89</v>
      </c>
      <c r="H30" s="33">
        <f>SUM(H32+H43+H53+H56)</f>
        <v>185.89</v>
      </c>
    </row>
    <row r="31" spans="1:8" ht="10.5" customHeight="1">
      <c r="A31" s="226"/>
      <c r="B31" s="34"/>
      <c r="C31" s="10"/>
      <c r="D31" s="100"/>
      <c r="E31" s="9"/>
      <c r="F31" s="43"/>
      <c r="G31" s="44"/>
      <c r="H31" s="17"/>
    </row>
    <row r="32" spans="1:8" ht="11.25" customHeight="1">
      <c r="A32" s="226"/>
      <c r="B32" s="34"/>
      <c r="C32" s="106" t="s">
        <v>6</v>
      </c>
      <c r="D32" s="100"/>
      <c r="E32" s="12">
        <f>SUM(E34:E35)</f>
        <v>0</v>
      </c>
      <c r="F32" s="35">
        <f>SUM(F34:F42)</f>
        <v>0</v>
      </c>
      <c r="G32" s="36">
        <v>35.14</v>
      </c>
      <c r="H32" s="16">
        <v>35.14</v>
      </c>
    </row>
    <row r="33" spans="1:8" ht="11.25" customHeight="1">
      <c r="A33" s="226"/>
      <c r="B33" s="34"/>
      <c r="C33" s="95" t="s">
        <v>7</v>
      </c>
      <c r="D33" s="100">
        <v>60126698</v>
      </c>
      <c r="E33" s="13">
        <v>0</v>
      </c>
      <c r="F33" s="45">
        <v>0</v>
      </c>
      <c r="G33" s="46">
        <v>0.75</v>
      </c>
      <c r="H33" s="47">
        <v>0.75</v>
      </c>
    </row>
    <row r="34" spans="1:8" s="1" customFormat="1" ht="11.25" customHeight="1">
      <c r="A34" s="226"/>
      <c r="B34" s="37"/>
      <c r="C34" s="96" t="s">
        <v>34</v>
      </c>
      <c r="D34" s="117">
        <v>60545992</v>
      </c>
      <c r="E34" s="38">
        <v>0</v>
      </c>
      <c r="F34" s="39">
        <v>0</v>
      </c>
      <c r="G34" s="40">
        <v>0.14</v>
      </c>
      <c r="H34" s="41">
        <v>0.14</v>
      </c>
    </row>
    <row r="35" spans="1:8" s="1" customFormat="1" ht="11.25" customHeight="1">
      <c r="A35" s="226"/>
      <c r="B35" s="37"/>
      <c r="C35" s="97" t="s">
        <v>35</v>
      </c>
      <c r="D35" s="117">
        <v>60545976</v>
      </c>
      <c r="E35" s="38">
        <v>0</v>
      </c>
      <c r="F35" s="39">
        <v>0</v>
      </c>
      <c r="G35" s="40">
        <v>2.46</v>
      </c>
      <c r="H35" s="41">
        <v>2.46</v>
      </c>
    </row>
    <row r="36" spans="1:8" s="1" customFormat="1" ht="11.25" customHeight="1">
      <c r="A36" s="226"/>
      <c r="B36" s="37"/>
      <c r="C36" s="95" t="s">
        <v>8</v>
      </c>
      <c r="D36" s="42">
        <v>62540050</v>
      </c>
      <c r="E36" s="38">
        <v>0</v>
      </c>
      <c r="F36" s="39">
        <v>0</v>
      </c>
      <c r="G36" s="40">
        <v>8.51</v>
      </c>
      <c r="H36" s="41">
        <v>8.51</v>
      </c>
    </row>
    <row r="37" spans="1:8" s="1" customFormat="1" ht="11.25" customHeight="1">
      <c r="A37" s="226"/>
      <c r="B37" s="37"/>
      <c r="C37" s="97" t="s">
        <v>36</v>
      </c>
      <c r="D37" s="42">
        <v>60418443</v>
      </c>
      <c r="E37" s="38">
        <v>0</v>
      </c>
      <c r="F37" s="39">
        <v>0</v>
      </c>
      <c r="G37" s="40">
        <v>0.2</v>
      </c>
      <c r="H37" s="41">
        <v>0.2</v>
      </c>
    </row>
    <row r="38" spans="1:8" s="1" customFormat="1" ht="11.25" customHeight="1">
      <c r="A38" s="226"/>
      <c r="B38" s="37"/>
      <c r="C38" s="95" t="s">
        <v>9</v>
      </c>
      <c r="D38" s="118">
        <v>66610702</v>
      </c>
      <c r="E38" s="48">
        <v>0</v>
      </c>
      <c r="F38" s="49">
        <v>0</v>
      </c>
      <c r="G38" s="50">
        <v>16.1</v>
      </c>
      <c r="H38" s="51">
        <v>16.1</v>
      </c>
    </row>
    <row r="39" spans="1:8" s="1" customFormat="1" ht="11.25" customHeight="1">
      <c r="A39" s="226"/>
      <c r="B39" s="37"/>
      <c r="C39" s="95" t="s">
        <v>38</v>
      </c>
      <c r="D39" s="119">
        <v>48895377</v>
      </c>
      <c r="E39" s="11">
        <v>0</v>
      </c>
      <c r="F39" s="49">
        <v>0</v>
      </c>
      <c r="G39" s="44">
        <v>0.8</v>
      </c>
      <c r="H39" s="17">
        <v>0.8</v>
      </c>
    </row>
    <row r="40" spans="1:8" s="1" customFormat="1" ht="11.25" customHeight="1">
      <c r="A40" s="226"/>
      <c r="B40" s="37"/>
      <c r="C40" s="95" t="s">
        <v>39</v>
      </c>
      <c r="D40" s="119">
        <v>48895598</v>
      </c>
      <c r="E40" s="11">
        <v>0</v>
      </c>
      <c r="F40" s="49">
        <v>0</v>
      </c>
      <c r="G40" s="44">
        <v>0.49</v>
      </c>
      <c r="H40" s="17">
        <v>0.49</v>
      </c>
    </row>
    <row r="41" spans="1:8" s="1" customFormat="1" ht="13.5" customHeight="1">
      <c r="A41" s="226"/>
      <c r="B41" s="37"/>
      <c r="C41" s="95" t="s">
        <v>40</v>
      </c>
      <c r="D41" s="119">
        <v>48895504</v>
      </c>
      <c r="E41" s="11">
        <v>0</v>
      </c>
      <c r="F41" s="49">
        <v>0</v>
      </c>
      <c r="G41" s="44">
        <v>5.69</v>
      </c>
      <c r="H41" s="17">
        <v>5.69</v>
      </c>
    </row>
    <row r="42" spans="1:8" s="1" customFormat="1" ht="13.5" customHeight="1">
      <c r="A42" s="226"/>
      <c r="B42" s="37"/>
      <c r="C42" s="107"/>
      <c r="D42" s="100"/>
      <c r="E42" s="11"/>
      <c r="F42" s="49"/>
      <c r="G42" s="44"/>
      <c r="H42" s="17"/>
    </row>
    <row r="43" spans="1:8" ht="11.25" customHeight="1">
      <c r="A43" s="226"/>
      <c r="B43" s="34"/>
      <c r="C43" s="106" t="s">
        <v>10</v>
      </c>
      <c r="D43" s="100"/>
      <c r="E43" s="12">
        <f>SUM(E44:E45)</f>
        <v>0</v>
      </c>
      <c r="F43" s="35">
        <f>SUM(F44:F52)</f>
        <v>0</v>
      </c>
      <c r="G43" s="36">
        <f>SUM(G44:G52)</f>
        <v>47.8</v>
      </c>
      <c r="H43" s="16">
        <f>SUM(H44:H52)</f>
        <v>47.8</v>
      </c>
    </row>
    <row r="44" spans="1:8" s="1" customFormat="1" ht="11.25" customHeight="1">
      <c r="A44" s="226"/>
      <c r="B44" s="37"/>
      <c r="C44" s="95" t="s">
        <v>41</v>
      </c>
      <c r="D44" s="119">
        <v>60126817</v>
      </c>
      <c r="E44" s="11">
        <v>0</v>
      </c>
      <c r="F44" s="52">
        <v>0</v>
      </c>
      <c r="G44" s="50">
        <v>3.9</v>
      </c>
      <c r="H44" s="17">
        <v>3.9</v>
      </c>
    </row>
    <row r="45" spans="1:8" s="1" customFormat="1" ht="11.25" customHeight="1">
      <c r="A45" s="226"/>
      <c r="B45" s="37"/>
      <c r="C45" s="95" t="s">
        <v>42</v>
      </c>
      <c r="D45" s="124">
        <v>48461636</v>
      </c>
      <c r="E45" s="11">
        <v>0</v>
      </c>
      <c r="F45" s="52">
        <v>0</v>
      </c>
      <c r="G45" s="44">
        <v>0.89</v>
      </c>
      <c r="H45" s="17">
        <v>0.89</v>
      </c>
    </row>
    <row r="46" spans="1:8" s="1" customFormat="1" ht="12" customHeight="1">
      <c r="A46" s="226"/>
      <c r="B46" s="37"/>
      <c r="C46" s="95" t="s">
        <v>43</v>
      </c>
      <c r="D46" s="120">
        <v>13695461</v>
      </c>
      <c r="E46" s="11">
        <v>0</v>
      </c>
      <c r="F46" s="52">
        <v>0</v>
      </c>
      <c r="G46" s="44">
        <v>1.56</v>
      </c>
      <c r="H46" s="17">
        <v>1.56</v>
      </c>
    </row>
    <row r="47" spans="1:8" s="1" customFormat="1" ht="11.25" customHeight="1">
      <c r="A47" s="226"/>
      <c r="B47" s="37"/>
      <c r="C47" s="97" t="s">
        <v>44</v>
      </c>
      <c r="D47" s="121">
        <v>60545267</v>
      </c>
      <c r="E47" s="11">
        <v>0</v>
      </c>
      <c r="F47" s="52">
        <v>0</v>
      </c>
      <c r="G47" s="44">
        <v>0.72</v>
      </c>
      <c r="H47" s="17">
        <v>0.72</v>
      </c>
    </row>
    <row r="48" spans="1:8" s="1" customFormat="1" ht="12" customHeight="1">
      <c r="A48" s="226"/>
      <c r="B48" s="37"/>
      <c r="C48" s="95" t="s">
        <v>11</v>
      </c>
      <c r="D48" s="119">
        <v>14450470</v>
      </c>
      <c r="E48" s="11">
        <v>0</v>
      </c>
      <c r="F48" s="52">
        <v>0</v>
      </c>
      <c r="G48" s="53">
        <v>4.48</v>
      </c>
      <c r="H48" s="17">
        <v>4.48</v>
      </c>
    </row>
    <row r="49" spans="1:8" s="1" customFormat="1" ht="11.25" customHeight="1">
      <c r="A49" s="226"/>
      <c r="B49" s="37"/>
      <c r="C49" s="95" t="s">
        <v>12</v>
      </c>
      <c r="D49" s="122" t="s">
        <v>47</v>
      </c>
      <c r="E49" s="11">
        <v>0</v>
      </c>
      <c r="F49" s="52">
        <v>0</v>
      </c>
      <c r="G49" s="53">
        <v>22.08</v>
      </c>
      <c r="H49" s="17">
        <v>22.08</v>
      </c>
    </row>
    <row r="50" spans="1:8" s="1" customFormat="1" ht="11.25" customHeight="1">
      <c r="A50" s="226"/>
      <c r="B50" s="37"/>
      <c r="C50" s="95" t="s">
        <v>45</v>
      </c>
      <c r="D50" s="122" t="s">
        <v>48</v>
      </c>
      <c r="E50" s="11">
        <v>0</v>
      </c>
      <c r="F50" s="52">
        <v>0</v>
      </c>
      <c r="G50" s="53">
        <v>12.46</v>
      </c>
      <c r="H50" s="17">
        <v>12.46</v>
      </c>
    </row>
    <row r="51" spans="1:8" s="1" customFormat="1" ht="11.25" customHeight="1">
      <c r="A51" s="226"/>
      <c r="B51" s="37"/>
      <c r="C51" s="95" t="s">
        <v>46</v>
      </c>
      <c r="D51" s="123" t="s">
        <v>49</v>
      </c>
      <c r="E51" s="11">
        <v>0</v>
      </c>
      <c r="F51" s="49">
        <v>0</v>
      </c>
      <c r="G51" s="44">
        <v>1.71</v>
      </c>
      <c r="H51" s="17">
        <v>1.71</v>
      </c>
    </row>
    <row r="52" spans="1:8" s="1" customFormat="1" ht="11.25" customHeight="1">
      <c r="A52" s="226"/>
      <c r="B52" s="37"/>
      <c r="C52" s="14"/>
      <c r="D52" s="101"/>
      <c r="E52" s="11">
        <v>0</v>
      </c>
      <c r="F52" s="49">
        <v>0</v>
      </c>
      <c r="G52" s="44"/>
      <c r="H52" s="17"/>
    </row>
    <row r="53" spans="1:8" s="1" customFormat="1" ht="11.25" customHeight="1">
      <c r="A53" s="226"/>
      <c r="B53" s="37"/>
      <c r="C53" s="108" t="s">
        <v>13</v>
      </c>
      <c r="D53" s="102"/>
      <c r="E53" s="12">
        <f>SUM(E54:E55)</f>
        <v>0</v>
      </c>
      <c r="F53" s="35">
        <f>SUM(F54:F55)</f>
        <v>0</v>
      </c>
      <c r="G53" s="36">
        <f>SUM(G54:G55)</f>
        <v>101</v>
      </c>
      <c r="H53" s="16">
        <f>SUM(F53:G53)</f>
        <v>101</v>
      </c>
    </row>
    <row r="54" spans="1:8" s="1" customFormat="1" ht="11.25" customHeight="1">
      <c r="A54" s="226"/>
      <c r="B54" s="37"/>
      <c r="C54" s="98" t="s">
        <v>14</v>
      </c>
      <c r="D54" s="103" t="s">
        <v>26</v>
      </c>
      <c r="E54" s="11">
        <v>0</v>
      </c>
      <c r="F54" s="49">
        <v>0</v>
      </c>
      <c r="G54" s="115">
        <v>101</v>
      </c>
      <c r="H54" s="115">
        <v>101</v>
      </c>
    </row>
    <row r="55" spans="1:8" s="1" customFormat="1" ht="11.25" customHeight="1">
      <c r="A55" s="226"/>
      <c r="B55" s="37"/>
      <c r="C55" s="109"/>
      <c r="D55" s="102"/>
      <c r="E55" s="11"/>
      <c r="F55" s="49"/>
      <c r="G55" s="44"/>
      <c r="H55" s="17"/>
    </row>
    <row r="56" spans="1:8" ht="11.25" customHeight="1">
      <c r="A56" s="226"/>
      <c r="B56" s="34"/>
      <c r="C56" s="106" t="s">
        <v>15</v>
      </c>
      <c r="D56" s="101"/>
      <c r="E56" s="12">
        <f>SUM(E57:E57)</f>
        <v>0</v>
      </c>
      <c r="F56" s="54">
        <f>SUM(F57:F57)</f>
        <v>0</v>
      </c>
      <c r="G56" s="55">
        <f>SUM(G57:G57)</f>
        <v>1.95</v>
      </c>
      <c r="H56" s="15">
        <f>SUM(F56:G56)</f>
        <v>1.95</v>
      </c>
    </row>
    <row r="57" spans="1:8" s="1" customFormat="1" ht="12.75" customHeight="1">
      <c r="A57" s="226"/>
      <c r="B57" s="37"/>
      <c r="C57" s="98" t="s">
        <v>27</v>
      </c>
      <c r="D57" s="101">
        <v>60545356</v>
      </c>
      <c r="E57" s="11">
        <v>0</v>
      </c>
      <c r="F57" s="52">
        <v>0</v>
      </c>
      <c r="G57" s="115">
        <v>1.95</v>
      </c>
      <c r="H57" s="115">
        <v>1.95</v>
      </c>
    </row>
    <row r="58" spans="1:8" s="1" customFormat="1" ht="11.25" customHeight="1" thickBot="1">
      <c r="A58" s="226"/>
      <c r="B58" s="37"/>
      <c r="C58" s="110"/>
      <c r="D58" s="104"/>
      <c r="E58" s="56"/>
      <c r="F58" s="57"/>
      <c r="G58" s="58"/>
      <c r="H58" s="59"/>
    </row>
    <row r="59" spans="1:8" ht="12.75" customHeight="1" thickBot="1">
      <c r="A59" s="213" t="s">
        <v>28</v>
      </c>
      <c r="B59" s="227"/>
      <c r="C59" s="227"/>
      <c r="D59" s="83"/>
      <c r="E59" s="116">
        <v>0</v>
      </c>
      <c r="F59" s="85">
        <v>0</v>
      </c>
      <c r="G59" s="86">
        <f>SUM(G11+G15+G19+G26+G30)</f>
        <v>368.31</v>
      </c>
      <c r="H59" s="86">
        <f>SUM(H11+H15+H19+H26+H30)</f>
        <v>368.31</v>
      </c>
    </row>
    <row r="60" spans="5:8" ht="12.75">
      <c r="E60" s="1"/>
      <c r="F60" s="1"/>
      <c r="G60" s="1"/>
      <c r="H60" s="1"/>
    </row>
    <row r="61" spans="4:8" s="3" customFormat="1" ht="12.75">
      <c r="D61" s="60"/>
      <c r="G61" s="61"/>
      <c r="H61" s="61"/>
    </row>
    <row r="62" spans="1:8" s="62" customFormat="1" ht="15.75">
      <c r="A62" s="21" t="s">
        <v>29</v>
      </c>
      <c r="D62" s="20"/>
      <c r="E62" s="1"/>
      <c r="F62" s="1"/>
      <c r="G62" s="18"/>
      <c r="H62" s="1"/>
    </row>
    <row r="63" spans="1:8" s="62" customFormat="1" ht="12" customHeight="1" thickBot="1">
      <c r="A63" s="21"/>
      <c r="D63" s="20"/>
      <c r="E63" s="1"/>
      <c r="F63" s="1"/>
      <c r="G63" s="1"/>
      <c r="H63" s="1"/>
    </row>
    <row r="64" spans="1:8" ht="12.75">
      <c r="A64" s="216" t="s">
        <v>18</v>
      </c>
      <c r="B64" s="216" t="s">
        <v>19</v>
      </c>
      <c r="C64" s="23" t="s">
        <v>20</v>
      </c>
      <c r="D64" s="63"/>
      <c r="E64" s="211" t="s">
        <v>30</v>
      </c>
      <c r="F64" s="219"/>
      <c r="G64" s="219"/>
      <c r="H64" s="212"/>
    </row>
    <row r="65" spans="1:8" ht="12.75">
      <c r="A65" s="217"/>
      <c r="B65" s="217"/>
      <c r="C65" s="64" t="s">
        <v>2</v>
      </c>
      <c r="D65" s="65"/>
      <c r="E65" s="220" t="s">
        <v>1</v>
      </c>
      <c r="F65" s="221"/>
      <c r="G65" s="222" t="s">
        <v>22</v>
      </c>
      <c r="H65" s="224" t="s">
        <v>23</v>
      </c>
    </row>
    <row r="66" spans="1:8" ht="12.75">
      <c r="A66" s="218"/>
      <c r="B66" s="218"/>
      <c r="C66" s="66"/>
      <c r="D66" s="67"/>
      <c r="E66" s="68" t="s">
        <v>3</v>
      </c>
      <c r="F66" s="69" t="s">
        <v>4</v>
      </c>
      <c r="G66" s="223"/>
      <c r="H66" s="225"/>
    </row>
    <row r="67" spans="1:8" s="8" customFormat="1" ht="10.5" customHeight="1" thickBot="1">
      <c r="A67" s="70"/>
      <c r="B67" s="70"/>
      <c r="C67" s="71"/>
      <c r="D67" s="72"/>
      <c r="E67" s="198">
        <v>1</v>
      </c>
      <c r="F67" s="199">
        <v>2</v>
      </c>
      <c r="G67" s="133">
        <v>3</v>
      </c>
      <c r="H67" s="72" t="s">
        <v>24</v>
      </c>
    </row>
    <row r="68" spans="1:8" s="8" customFormat="1" ht="11.25" customHeight="1">
      <c r="A68" s="28" t="s">
        <v>57</v>
      </c>
      <c r="B68" s="73">
        <v>1000</v>
      </c>
      <c r="C68" s="200" t="s">
        <v>5</v>
      </c>
      <c r="D68" s="201"/>
      <c r="E68" s="202">
        <f>SUM(E69)</f>
        <v>0</v>
      </c>
      <c r="F68" s="203">
        <f>SUM(F69)</f>
        <v>0</v>
      </c>
      <c r="G68" s="204">
        <f>SUM(G69)</f>
        <v>56</v>
      </c>
      <c r="H68" s="205">
        <f>SUM(F68:G68)</f>
        <v>56</v>
      </c>
    </row>
    <row r="69" spans="1:8" s="8" customFormat="1" ht="11.25" customHeight="1">
      <c r="A69" s="162"/>
      <c r="B69" s="143"/>
      <c r="C69" s="183" t="s">
        <v>50</v>
      </c>
      <c r="D69" s="119"/>
      <c r="E69" s="9">
        <f>SUM(E70:E70)</f>
        <v>0</v>
      </c>
      <c r="F69" s="43">
        <f>SUM(F70:F70)</f>
        <v>0</v>
      </c>
      <c r="G69" s="206">
        <f>SUM(G70:G70)</f>
        <v>56</v>
      </c>
      <c r="H69" s="181">
        <f>SUM(F69:G69)</f>
        <v>56</v>
      </c>
    </row>
    <row r="70" spans="1:8" s="8" customFormat="1" ht="11.25" customHeight="1">
      <c r="A70" s="162"/>
      <c r="B70" s="143"/>
      <c r="C70" s="164" t="s">
        <v>51</v>
      </c>
      <c r="D70" s="145" t="s">
        <v>58</v>
      </c>
      <c r="E70" s="165">
        <v>0</v>
      </c>
      <c r="F70" s="49">
        <v>0</v>
      </c>
      <c r="G70" s="17">
        <v>56</v>
      </c>
      <c r="H70" s="179">
        <f>SUM(E70+G70)</f>
        <v>56</v>
      </c>
    </row>
    <row r="71" spans="1:8" s="8" customFormat="1" ht="11.25" customHeight="1" thickBot="1">
      <c r="A71" s="162"/>
      <c r="B71" s="143"/>
      <c r="C71" s="207"/>
      <c r="D71" s="151"/>
      <c r="E71" s="184"/>
      <c r="F71" s="57"/>
      <c r="G71" s="59"/>
      <c r="H71" s="208"/>
    </row>
    <row r="72" spans="1:8" ht="11.25" customHeight="1">
      <c r="A72" s="28" t="s">
        <v>25</v>
      </c>
      <c r="B72" s="73">
        <v>3000</v>
      </c>
      <c r="C72" s="113" t="s">
        <v>5</v>
      </c>
      <c r="D72" s="111"/>
      <c r="E72" s="74">
        <v>0</v>
      </c>
      <c r="F72" s="75">
        <v>0</v>
      </c>
      <c r="G72" s="76">
        <v>32.81</v>
      </c>
      <c r="H72" s="76">
        <v>32.81</v>
      </c>
    </row>
    <row r="73" spans="1:8" s="82" customFormat="1" ht="11.25" customHeight="1">
      <c r="A73" s="77"/>
      <c r="B73" s="78"/>
      <c r="C73" s="106" t="s">
        <v>6</v>
      </c>
      <c r="D73" s="112"/>
      <c r="E73" s="79">
        <f>SUM(E74:E76)</f>
        <v>0</v>
      </c>
      <c r="F73" s="80">
        <f>SUM(F74:F74)</f>
        <v>0</v>
      </c>
      <c r="G73" s="81">
        <v>32.81</v>
      </c>
      <c r="H73" s="81">
        <v>32.81</v>
      </c>
    </row>
    <row r="74" spans="1:8" s="82" customFormat="1" ht="11.25" customHeight="1">
      <c r="A74" s="77"/>
      <c r="B74" s="78"/>
      <c r="C74" s="95" t="s">
        <v>37</v>
      </c>
      <c r="D74" s="100">
        <v>60418451</v>
      </c>
      <c r="E74" s="11">
        <v>0</v>
      </c>
      <c r="F74" s="49">
        <v>0</v>
      </c>
      <c r="G74" s="40">
        <v>31.81</v>
      </c>
      <c r="H74" s="41">
        <v>31.81</v>
      </c>
    </row>
    <row r="75" spans="1:8" s="82" customFormat="1" ht="11.25" customHeight="1">
      <c r="A75" s="77"/>
      <c r="B75" s="78"/>
      <c r="C75" s="95" t="s">
        <v>39</v>
      </c>
      <c r="D75" s="119">
        <v>48895598</v>
      </c>
      <c r="E75" s="56">
        <v>0</v>
      </c>
      <c r="F75" s="57">
        <v>0</v>
      </c>
      <c r="G75" s="58">
        <v>1</v>
      </c>
      <c r="H75" s="59">
        <v>1</v>
      </c>
    </row>
    <row r="76" spans="1:8" s="82" customFormat="1" ht="11.25" customHeight="1" thickBot="1">
      <c r="A76" s="77"/>
      <c r="B76" s="78"/>
      <c r="C76" s="114"/>
      <c r="D76" s="105"/>
      <c r="E76" s="56"/>
      <c r="F76" s="57"/>
      <c r="G76" s="58"/>
      <c r="H76" s="59"/>
    </row>
    <row r="77" spans="1:8" ht="12" customHeight="1" thickBot="1">
      <c r="A77" s="213" t="s">
        <v>31</v>
      </c>
      <c r="B77" s="214"/>
      <c r="C77" s="215"/>
      <c r="D77" s="83"/>
      <c r="E77" s="84">
        <v>0</v>
      </c>
      <c r="F77" s="85">
        <v>0</v>
      </c>
      <c r="G77" s="86">
        <f>SUM(G68+G72)</f>
        <v>88.81</v>
      </c>
      <c r="H77" s="86">
        <f>SUM(H68+H72)</f>
        <v>88.81</v>
      </c>
    </row>
    <row r="78" spans="1:8" ht="13.5" thickBot="1">
      <c r="A78" s="87"/>
      <c r="B78" s="87"/>
      <c r="C78" s="87"/>
      <c r="E78" s="1"/>
      <c r="F78" s="1"/>
      <c r="G78" s="1"/>
      <c r="H78" s="1"/>
    </row>
    <row r="79" spans="1:8" ht="13.5" thickBot="1">
      <c r="A79" s="88" t="s">
        <v>32</v>
      </c>
      <c r="B79" s="89"/>
      <c r="C79" s="89"/>
      <c r="D79" s="90"/>
      <c r="E79" s="91">
        <f>SUM(E59+E77)</f>
        <v>0</v>
      </c>
      <c r="F79" s="92">
        <f>SUM(F59+F77)</f>
        <v>0</v>
      </c>
      <c r="G79" s="93">
        <f>SUM(G59+G77)</f>
        <v>457.12</v>
      </c>
      <c r="H79" s="93">
        <f>SUM(H59+H77)</f>
        <v>457.12</v>
      </c>
    </row>
    <row r="82" ht="12.75">
      <c r="G82" s="94"/>
    </row>
    <row r="84" ht="12.75">
      <c r="G84" s="94"/>
    </row>
  </sheetData>
  <mergeCells count="17">
    <mergeCell ref="A31:A58"/>
    <mergeCell ref="A59:C59"/>
    <mergeCell ref="G1:H1"/>
    <mergeCell ref="A7:A9"/>
    <mergeCell ref="B7:B9"/>
    <mergeCell ref="C7:C9"/>
    <mergeCell ref="E7:H7"/>
    <mergeCell ref="E8:F8"/>
    <mergeCell ref="G8:G9"/>
    <mergeCell ref="H8:H9"/>
    <mergeCell ref="A77:C77"/>
    <mergeCell ref="A64:A66"/>
    <mergeCell ref="B64:B66"/>
    <mergeCell ref="E64:H64"/>
    <mergeCell ref="E65:F65"/>
    <mergeCell ref="G65:G66"/>
    <mergeCell ref="H65:H6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2009-08-19T13:54:57Z</cp:lastPrinted>
  <dcterms:created xsi:type="dcterms:W3CDTF">2009-07-08T12:34:24Z</dcterms:created>
  <dcterms:modified xsi:type="dcterms:W3CDTF">2009-08-20T09:15:28Z</dcterms:modified>
  <cp:category/>
  <cp:version/>
  <cp:contentType/>
  <cp:contentStatus/>
</cp:coreProperties>
</file>