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5480" windowHeight="8400" activeTab="0"/>
  </bookViews>
  <sheets>
    <sheet name="D1-2009 (květen)" sheetId="1" r:id="rId1"/>
  </sheets>
  <definedNames>
    <definedName name="_xlnm.Print_Area" localSheetId="0">'D1-2009 (květen)'!$A$1:$K$294</definedName>
  </definedNames>
  <calcPr fullCalcOnLoad="1"/>
</workbook>
</file>

<file path=xl/sharedStrings.xml><?xml version="1.0" encoding="utf-8"?>
<sst xmlns="http://schemas.openxmlformats.org/spreadsheetml/2006/main" count="335" uniqueCount="231">
  <si>
    <t>Číslo silnice</t>
  </si>
  <si>
    <t>Název úseku navrženého k opravě</t>
  </si>
  <si>
    <t>II/347</t>
  </si>
  <si>
    <t>III/34731</t>
  </si>
  <si>
    <t>III/01832</t>
  </si>
  <si>
    <t>III/12934</t>
  </si>
  <si>
    <t>II/351</t>
  </si>
  <si>
    <t>II/112</t>
  </si>
  <si>
    <t>II/407</t>
  </si>
  <si>
    <t>III/12813</t>
  </si>
  <si>
    <t>II/129</t>
  </si>
  <si>
    <t>III/1333</t>
  </si>
  <si>
    <t>II/409</t>
  </si>
  <si>
    <t>II/389</t>
  </si>
  <si>
    <t>III/3538</t>
  </si>
  <si>
    <t>II/392</t>
  </si>
  <si>
    <t>Provoz Havlíčkův Brod - silnice</t>
  </si>
  <si>
    <t>Pořadí</t>
  </si>
  <si>
    <t>Světlá n.S. - Opatovice</t>
  </si>
  <si>
    <t>Ostrov - Opatovice</t>
  </si>
  <si>
    <t>Golčův Jeníkov</t>
  </si>
  <si>
    <t>II/345</t>
  </si>
  <si>
    <t>okružní křižovatka</t>
  </si>
  <si>
    <t>Chotěboř</t>
  </si>
  <si>
    <t>III/34529</t>
  </si>
  <si>
    <t>ul.Partyzánská II. a III. etapa</t>
  </si>
  <si>
    <t>III/03810</t>
  </si>
  <si>
    <t>Havlíčkův Brod - Bartoušov</t>
  </si>
  <si>
    <t>křiž. II/130 - V Horách</t>
  </si>
  <si>
    <t>II/346</t>
  </si>
  <si>
    <t>Sedletín průtah</t>
  </si>
  <si>
    <t>III/34761</t>
  </si>
  <si>
    <t>křiž. II/347 - směr Křepiny</t>
  </si>
  <si>
    <t>III/01833</t>
  </si>
  <si>
    <t>Dolní Březinka</t>
  </si>
  <si>
    <t>II/350</t>
  </si>
  <si>
    <t>Šachotín - Dvorek, II. etapa</t>
  </si>
  <si>
    <t>Bačkov průtah</t>
  </si>
  <si>
    <t>III/3509</t>
  </si>
  <si>
    <t>III/3489</t>
  </si>
  <si>
    <t>Úsobí - Lípa</t>
  </si>
  <si>
    <t>III/1308</t>
  </si>
  <si>
    <t>křiž. II/130 - Čihošť - Hroznětín</t>
  </si>
  <si>
    <t>Štoky - Šlapanov</t>
  </si>
  <si>
    <t>Provoz Havlíčkův Brod - mosty</t>
  </si>
  <si>
    <t>III/3456</t>
  </si>
  <si>
    <t xml:space="preserve">Zvěstovice most 3456-4 </t>
  </si>
  <si>
    <t>II/150</t>
  </si>
  <si>
    <t>Okrouhlice most 150-021 přes Sázavu</t>
  </si>
  <si>
    <t xml:space="preserve"> Okrouhlice most 150-022 přes ČD</t>
  </si>
  <si>
    <t>III/34711</t>
  </si>
  <si>
    <t xml:space="preserve">Lučice most 34711-2 </t>
  </si>
  <si>
    <t>přes Kozinecký potok</t>
  </si>
  <si>
    <t>III/3441</t>
  </si>
  <si>
    <t xml:space="preserve">Břevnice most 3441-1 </t>
  </si>
  <si>
    <t>Přibyslav most 351-008</t>
  </si>
  <si>
    <t>přes trať ČD</t>
  </si>
  <si>
    <t>Provoz Jihlava - silnice</t>
  </si>
  <si>
    <t>II/352</t>
  </si>
  <si>
    <t>Heroltice - Měšín</t>
  </si>
  <si>
    <t>Stará Říše - Bohuslavice - Nová Říše</t>
  </si>
  <si>
    <t>III/4036</t>
  </si>
  <si>
    <t>Pavlov - Dlouhá Brtnice</t>
  </si>
  <si>
    <t>Dlouhá Brtnice - hr. okresu TR</t>
  </si>
  <si>
    <t xml:space="preserve"> </t>
  </si>
  <si>
    <t>Provoz Jihlava - mosty</t>
  </si>
  <si>
    <t>Kamenice most 351-017</t>
  </si>
  <si>
    <t>III/4045</t>
  </si>
  <si>
    <t>Puklice most 4045-1</t>
  </si>
  <si>
    <t xml:space="preserve">III/4051 </t>
  </si>
  <si>
    <t>Předboř most 4051-2 a</t>
  </si>
  <si>
    <t xml:space="preserve"> Luka n/J. most 4051-3</t>
  </si>
  <si>
    <t>Provoz Pelhřimov - silnice</t>
  </si>
  <si>
    <t>II/602</t>
  </si>
  <si>
    <t>Pelhřimov - Olešná</t>
  </si>
  <si>
    <t xml:space="preserve">Putimov průtah + Sázava - </t>
  </si>
  <si>
    <t>Nový Rychnov</t>
  </si>
  <si>
    <t>II/128</t>
  </si>
  <si>
    <t>Černovice - Vlkosovice</t>
  </si>
  <si>
    <t>hr. okresu TA - Cetoraz</t>
  </si>
  <si>
    <t>Včelnička  průtah</t>
  </si>
  <si>
    <t>III/12925</t>
  </si>
  <si>
    <t>křiž. I/34 - Svépravice</t>
  </si>
  <si>
    <t>III/12924</t>
  </si>
  <si>
    <t>Sedlice na hrázi</t>
  </si>
  <si>
    <t>(hráz vodní nádrže Sedlice)</t>
  </si>
  <si>
    <t>Útěchovice pod Stražištěm - křiž. III/1281</t>
  </si>
  <si>
    <t>Humpolec průtah, 2. stavba</t>
  </si>
  <si>
    <t>III/0348</t>
  </si>
  <si>
    <t>Drahoňov - Markvarec - Myslov</t>
  </si>
  <si>
    <t>III/11250</t>
  </si>
  <si>
    <t>Rynárec - Čelistná</t>
  </si>
  <si>
    <t>Bystrá - Kaliště</t>
  </si>
  <si>
    <t>III/1281</t>
  </si>
  <si>
    <t>Lukavec  průtah</t>
  </si>
  <si>
    <t>Červená Řečice</t>
  </si>
  <si>
    <t>Provoz Pelhřimov - mosty</t>
  </si>
  <si>
    <t>III/1272</t>
  </si>
  <si>
    <t>Dolní Lhota most 1272-1</t>
  </si>
  <si>
    <t>(dofinancování z roku 2008)</t>
  </si>
  <si>
    <t>Červená Řečice, most 112-048</t>
  </si>
  <si>
    <t>Provoz Třebíč - silnice</t>
  </si>
  <si>
    <t>III/4012</t>
  </si>
  <si>
    <t>Střížov</t>
  </si>
  <si>
    <t>III/4102</t>
  </si>
  <si>
    <t>křiž. x  I/38 - Martínkov zač. obce</t>
  </si>
  <si>
    <t xml:space="preserve">Domamil průtah,  </t>
  </si>
  <si>
    <t>Martínkov konec obce - Domamil</t>
  </si>
  <si>
    <t>II/410</t>
  </si>
  <si>
    <t>Bítovánky průtah II. část</t>
  </si>
  <si>
    <t>III/35116</t>
  </si>
  <si>
    <t>Třebíč, ul. Budíkovická</t>
  </si>
  <si>
    <t>III/36078</t>
  </si>
  <si>
    <t>Jaroměřice průtah</t>
  </si>
  <si>
    <t>III/15114</t>
  </si>
  <si>
    <t xml:space="preserve">Křiž. II/151 - Komárovice - Budkov </t>
  </si>
  <si>
    <t>III/4028</t>
  </si>
  <si>
    <t>Opatov - Heraltice část 1+2</t>
  </si>
  <si>
    <t>II/400</t>
  </si>
  <si>
    <t>Křiž. x/38 - zač. obce Zvěrkovice</t>
  </si>
  <si>
    <t>Zvěrkovice konec obce - hr. okresu ZN</t>
  </si>
  <si>
    <t>od konce opravy za obcí Menhartice -</t>
  </si>
  <si>
    <t xml:space="preserve"> hr. okresu JH</t>
  </si>
  <si>
    <t>III/41110</t>
  </si>
  <si>
    <t>Hornice - Spetice (II/411)</t>
  </si>
  <si>
    <t>III/4013</t>
  </si>
  <si>
    <t>Dolní Vilémovice - Klučov - křiž. II/351</t>
  </si>
  <si>
    <t>III/35118</t>
  </si>
  <si>
    <t>III/40510</t>
  </si>
  <si>
    <t>Číchov - Bransouze</t>
  </si>
  <si>
    <t>III/39010</t>
  </si>
  <si>
    <t>Pozďatín - Smrk</t>
  </si>
  <si>
    <t>II/408</t>
  </si>
  <si>
    <t>Hornice  - Dešov</t>
  </si>
  <si>
    <t>Provoz Třebíč - mosty</t>
  </si>
  <si>
    <t>Chotěbudice most 410-014</t>
  </si>
  <si>
    <t>Třebíč most 351-024</t>
  </si>
  <si>
    <t>III/3992</t>
  </si>
  <si>
    <t>Krokočín most 3992-1</t>
  </si>
  <si>
    <t>III/41014</t>
  </si>
  <si>
    <t>Louka most 41014-1</t>
  </si>
  <si>
    <t>II/401</t>
  </si>
  <si>
    <t>Jaroměřice most 401-009</t>
  </si>
  <si>
    <t>Provoz Žďár nad Sázavou - silnice</t>
  </si>
  <si>
    <t xml:space="preserve">Strážek - Krčma  </t>
  </si>
  <si>
    <t>II/360</t>
  </si>
  <si>
    <t>Nové Město - Radešínská Svratka</t>
  </si>
  <si>
    <t>Matějov-Nové Veselí</t>
  </si>
  <si>
    <t>II/390</t>
  </si>
  <si>
    <t>Herálec průtah</t>
  </si>
  <si>
    <t>III/34826</t>
  </si>
  <si>
    <t>Pavlov - Radostín</t>
  </si>
  <si>
    <t>III/35016</t>
  </si>
  <si>
    <t>Polnička průtah</t>
  </si>
  <si>
    <t>III/3791</t>
  </si>
  <si>
    <t>Velká Bíteš - Vlkov</t>
  </si>
  <si>
    <t>Provoz Žďár nad Sázavou - mosty</t>
  </si>
  <si>
    <t>III/35424</t>
  </si>
  <si>
    <t>Obyčtov mosty 35424-2, 35424-3</t>
  </si>
  <si>
    <t>PLÁN  PRO ROK 2009</t>
  </si>
  <si>
    <t>Přibyslav - Polná</t>
  </si>
  <si>
    <t>Skrýšov-Putimov; Putimov-křiž. Hory</t>
  </si>
  <si>
    <t>Tasov - průtahy</t>
  </si>
  <si>
    <t>křiž. III/3508 - Oudoleň - kříž. I/34</t>
  </si>
  <si>
    <t>Stará Říše průtah</t>
  </si>
  <si>
    <t>D1</t>
  </si>
  <si>
    <t>Křelovice-Želiv</t>
  </si>
  <si>
    <t>II/393</t>
  </si>
  <si>
    <t>Rapotice - hr.okresu BO</t>
  </si>
  <si>
    <t>III/41020</t>
  </si>
  <si>
    <t>Lovčovice - hr. okresu JH</t>
  </si>
  <si>
    <t>III/15214</t>
  </si>
  <si>
    <t>Pálovice - hr. okresu JH</t>
  </si>
  <si>
    <t>z toho původní předpoklad staveb D1</t>
  </si>
  <si>
    <t>Cena odsouhlasená RKV</t>
  </si>
  <si>
    <t>Cena na základě VŘ</t>
  </si>
  <si>
    <t>Cena vlastní činnosti  provozu</t>
  </si>
  <si>
    <t>Aktualizace - červenec 2009</t>
  </si>
  <si>
    <t>Akce realizované KSÚSV v roce 2009</t>
  </si>
  <si>
    <t>Předpokládané finanční náklady akce celkem</t>
  </si>
  <si>
    <t>Odůvodnění rozdílů</t>
  </si>
  <si>
    <t>1)Stavba "II/351 Přibyslav - Polná" v úseku na okrese HB je formálně přiřazena k provozu JI</t>
  </si>
  <si>
    <t>stavební stav po zimě 2008/2009</t>
  </si>
  <si>
    <t xml:space="preserve">dokončení uceleného tahu, zhoršený </t>
  </si>
  <si>
    <t>upřesnění technologie opravy</t>
  </si>
  <si>
    <t>zvýšení rozsahu  prací na základě PD</t>
  </si>
  <si>
    <t>snížení rozsahu akce; v roce 2009 jen PD</t>
  </si>
  <si>
    <t>zahrnut pouze příspěvek na PD městu HB</t>
  </si>
  <si>
    <t>zvýšení rozsahu akce; dokončení uceleného</t>
  </si>
  <si>
    <t>tahu; oprava objízdné trasy I/38</t>
  </si>
  <si>
    <t>upřesnění technologie opravy; VŘ</t>
  </si>
  <si>
    <t xml:space="preserve">upřesnění technologie opravy; zhoršený </t>
  </si>
  <si>
    <t>Změny oproti "Plánu akcí " z ledna 2009</t>
  </si>
  <si>
    <t>upřesnění rozsahu opravy na základě PD</t>
  </si>
  <si>
    <t>DIA+PD</t>
  </si>
  <si>
    <t>,</t>
  </si>
  <si>
    <t>zvýšení rozsahu akce podle PD</t>
  </si>
  <si>
    <t>snížení nákladů dle výsledků VŘ</t>
  </si>
  <si>
    <t>zvýšení rozsahu stavby, dokončení úseku</t>
  </si>
  <si>
    <t>1)Stavba "II/351 Přibyslav - Polná" v úsecích na okresech JI+HB je formálně přiřazena k provozu JI                                 2) Z původní tabulky D1 byly vyřazeny akce "II/112 Telč - Nová Říše, 1. stavba"; II/351 Kamenice průtah" (ROP) a "II/351 křiž. II/602 - hr. okresu TR"</t>
  </si>
  <si>
    <t>zvýšení rozsahu akce; ucelený tah</t>
  </si>
  <si>
    <t>zvýšení nákladů dle výsledků VŘ</t>
  </si>
  <si>
    <t>snížení dofinancování z roku 2008</t>
  </si>
  <si>
    <t>snížení rozsahu prací</t>
  </si>
  <si>
    <t>úprava podílu prací po dohodě s městem</t>
  </si>
  <si>
    <t>zvýšení rozsahu prací</t>
  </si>
  <si>
    <t>zvýšení rozsahu prací;  dokončení úseku</t>
  </si>
  <si>
    <t xml:space="preserve">přidáno dodatečně; dokončení uceleného </t>
  </si>
  <si>
    <t>tahu</t>
  </si>
  <si>
    <t>1) Z plánu vyřazena akce "Křiž. II/112 - křiž. III/11246" (Nemojov-Letny na sil. III/11244)      2) Dodatečně přidána akce "III/1333 Skrýšov - Putimov; Putimov - křiž. Hory" (pol. 16)</t>
  </si>
  <si>
    <t>dofinancování z roku 2008</t>
  </si>
  <si>
    <t>upraveno podle výsledků VŘ</t>
  </si>
  <si>
    <t>zvýšení nákladů podle výsledků VŘ</t>
  </si>
  <si>
    <t>snížení nákladů, změna technologie, VČ</t>
  </si>
  <si>
    <t xml:space="preserve">zvýšení nákladů podle výsledků VŘ - na </t>
  </si>
  <si>
    <t>části úseku; následně zbývající část VČ</t>
  </si>
  <si>
    <t>dodatečně zařazená akce</t>
  </si>
  <si>
    <t>investice z prostředků roku 2008</t>
  </si>
  <si>
    <t>1) Do plánu akcí dodatečně zařazena stavba "III/15214 Pálovice - hr. okresu JH</t>
  </si>
  <si>
    <t>1) Z původního plánu z ledna 2009 vyřazena akce "II/387 Švařec průtah"</t>
  </si>
  <si>
    <t>Součty vyjma pol. č. 5</t>
  </si>
  <si>
    <t>SOUČTY - KSÚSV CELKEM</t>
  </si>
  <si>
    <t>zvýšení nákladů dle výsledků VŘ (3,085 mil. Kč)</t>
  </si>
  <si>
    <t>(VŘ)</t>
  </si>
  <si>
    <t>(VČ)</t>
  </si>
  <si>
    <t>zvýšení rozsahu prací - spojení třech staveb</t>
  </si>
  <si>
    <t>Cena celkem - žádost z rozpočtu kraje (240 + 35,7 mil. Kč)</t>
  </si>
  <si>
    <t>Rozdělení dodatečných vlastních prostředků KSÚSV (19,5 mil. Kč)</t>
  </si>
  <si>
    <t>Převod z D2 do D1</t>
  </si>
  <si>
    <t xml:space="preserve"> 40 mil. - RO v rámci kapitoly doprava</t>
  </si>
  <si>
    <t>rozdělení dalších provozních prostředků KSÚSV ve výši  19,5 mil. Kč (07/2009)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</si>
</sst>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  <numFmt numFmtId="165" formatCode="#,##0\ _K_č"/>
    <numFmt numFmtId="166" formatCode="0.000"/>
    <numFmt numFmtId="167" formatCode="#,##0\ &quot;Kč&quot;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b/>
      <sz val="11"/>
      <color indexed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9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9"/>
      <name val="Arial CE"/>
      <family val="0"/>
    </font>
    <font>
      <b/>
      <sz val="12"/>
      <color indexed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n"/>
      <top/>
      <bottom style="thick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ck"/>
      <top style="thick"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/>
    </border>
    <border>
      <left/>
      <right style="thick"/>
      <top/>
      <bottom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 style="thick"/>
      <bottom/>
    </border>
    <border>
      <left/>
      <right style="thin"/>
      <top/>
      <bottom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3" fontId="9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4" fillId="25" borderId="0" xfId="0" applyNumberFormat="1" applyFont="1" applyFill="1" applyBorder="1" applyAlignment="1">
      <alignment horizontal="center" vertical="center"/>
    </xf>
    <xf numFmtId="3" fontId="4" fillId="25" borderId="0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8" fillId="0" borderId="28" xfId="0" applyFont="1" applyBorder="1" applyAlignment="1">
      <alignment horizontal="left"/>
    </xf>
    <xf numFmtId="0" fontId="9" fillId="0" borderId="28" xfId="0" applyFont="1" applyBorder="1" applyAlignment="1">
      <alignment wrapText="1"/>
    </xf>
    <xf numFmtId="0" fontId="9" fillId="25" borderId="0" xfId="0" applyFont="1" applyFill="1" applyBorder="1" applyAlignment="1">
      <alignment horizontal="center"/>
    </xf>
    <xf numFmtId="0" fontId="9" fillId="25" borderId="0" xfId="0" applyNumberFormat="1" applyFont="1" applyFill="1" applyBorder="1" applyAlignment="1">
      <alignment horizontal="center"/>
    </xf>
    <xf numFmtId="165" fontId="9" fillId="25" borderId="0" xfId="0" applyNumberFormat="1" applyFont="1" applyFill="1" applyBorder="1" applyAlignment="1">
      <alignment horizontal="center" wrapText="1"/>
    </xf>
    <xf numFmtId="0" fontId="9" fillId="25" borderId="0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3" fontId="9" fillId="0" borderId="3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7" fillId="26" borderId="3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26" borderId="4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7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9" fillId="0" borderId="41" xfId="0" applyFont="1" applyBorder="1" applyAlignment="1">
      <alignment horizontal="left" vertical="center"/>
    </xf>
    <xf numFmtId="0" fontId="8" fillId="0" borderId="21" xfId="0" applyFont="1" applyBorder="1" applyAlignment="1">
      <alignment/>
    </xf>
    <xf numFmtId="0" fontId="0" fillId="0" borderId="24" xfId="0" applyBorder="1" applyAlignment="1">
      <alignment/>
    </xf>
    <xf numFmtId="0" fontId="17" fillId="0" borderId="41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8" fillId="0" borderId="0" xfId="0" applyFont="1" applyAlignment="1">
      <alignment/>
    </xf>
    <xf numFmtId="3" fontId="13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" fillId="24" borderId="42" xfId="0" applyFont="1" applyFill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left" vertical="center" wrapText="1"/>
    </xf>
    <xf numFmtId="164" fontId="9" fillId="0" borderId="44" xfId="0" applyNumberFormat="1" applyFont="1" applyBorder="1" applyAlignment="1">
      <alignment horizontal="left" vertical="center" wrapText="1"/>
    </xf>
    <xf numFmtId="3" fontId="9" fillId="0" borderId="45" xfId="0" applyNumberFormat="1" applyFont="1" applyBorder="1" applyAlignment="1">
      <alignment horizontal="left" vertical="center" wrapText="1"/>
    </xf>
    <xf numFmtId="3" fontId="9" fillId="0" borderId="46" xfId="0" applyNumberFormat="1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3" fontId="9" fillId="0" borderId="44" xfId="0" applyNumberFormat="1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/>
    </xf>
    <xf numFmtId="3" fontId="9" fillId="0" borderId="47" xfId="0" applyNumberFormat="1" applyFont="1" applyBorder="1" applyAlignment="1">
      <alignment horizontal="lef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wrapText="1"/>
    </xf>
    <xf numFmtId="0" fontId="0" fillId="0" borderId="48" xfId="0" applyBorder="1" applyAlignment="1">
      <alignment horizontal="center" vertical="center"/>
    </xf>
    <xf numFmtId="3" fontId="9" fillId="0" borderId="49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3" fontId="9" fillId="0" borderId="16" xfId="0" applyNumberFormat="1" applyFont="1" applyBorder="1" applyAlignment="1">
      <alignment horizontal="righ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49" xfId="0" applyNumberFormat="1" applyFont="1" applyBorder="1" applyAlignment="1">
      <alignment horizontal="right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0" fontId="7" fillId="24" borderId="52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 wrapText="1"/>
    </xf>
    <xf numFmtId="3" fontId="9" fillId="2" borderId="55" xfId="0" applyNumberFormat="1" applyFont="1" applyFill="1" applyBorder="1" applyAlignment="1">
      <alignment horizontal="right" vertical="center" wrapText="1"/>
    </xf>
    <xf numFmtId="3" fontId="9" fillId="2" borderId="56" xfId="0" applyNumberFormat="1" applyFont="1" applyFill="1" applyBorder="1" applyAlignment="1">
      <alignment horizontal="right" vertical="center" wrapText="1"/>
    </xf>
    <xf numFmtId="3" fontId="9" fillId="2" borderId="57" xfId="0" applyNumberFormat="1" applyFont="1" applyFill="1" applyBorder="1" applyAlignment="1">
      <alignment horizontal="right" vertical="center" wrapText="1"/>
    </xf>
    <xf numFmtId="3" fontId="9" fillId="2" borderId="58" xfId="0" applyNumberFormat="1" applyFont="1" applyFill="1" applyBorder="1" applyAlignment="1">
      <alignment horizontal="right" vertical="center" wrapText="1"/>
    </xf>
    <xf numFmtId="3" fontId="9" fillId="2" borderId="56" xfId="0" applyNumberFormat="1" applyFont="1" applyFill="1" applyBorder="1" applyAlignment="1">
      <alignment horizontal="right" vertical="center"/>
    </xf>
    <xf numFmtId="3" fontId="9" fillId="2" borderId="58" xfId="0" applyNumberFormat="1" applyFont="1" applyFill="1" applyBorder="1" applyAlignment="1">
      <alignment horizontal="right" vertical="center"/>
    </xf>
    <xf numFmtId="3" fontId="9" fillId="2" borderId="57" xfId="0" applyNumberFormat="1" applyFont="1" applyFill="1" applyBorder="1" applyAlignment="1">
      <alignment horizontal="right" vertical="center"/>
    </xf>
    <xf numFmtId="0" fontId="0" fillId="2" borderId="5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3" fontId="9" fillId="2" borderId="59" xfId="0" applyNumberFormat="1" applyFont="1" applyFill="1" applyBorder="1" applyAlignment="1">
      <alignment horizontal="right" vertical="center" wrapText="1"/>
    </xf>
    <xf numFmtId="3" fontId="9" fillId="7" borderId="55" xfId="0" applyNumberFormat="1" applyFont="1" applyFill="1" applyBorder="1" applyAlignment="1">
      <alignment horizontal="right" vertical="center" wrapText="1"/>
    </xf>
    <xf numFmtId="3" fontId="9" fillId="7" borderId="56" xfId="0" applyNumberFormat="1" applyFont="1" applyFill="1" applyBorder="1" applyAlignment="1">
      <alignment horizontal="right" vertical="center" wrapText="1"/>
    </xf>
    <xf numFmtId="3" fontId="9" fillId="7" borderId="57" xfId="0" applyNumberFormat="1" applyFont="1" applyFill="1" applyBorder="1" applyAlignment="1">
      <alignment horizontal="right" vertical="center" wrapText="1"/>
    </xf>
    <xf numFmtId="3" fontId="9" fillId="7" borderId="58" xfId="0" applyNumberFormat="1" applyFont="1" applyFill="1" applyBorder="1" applyAlignment="1">
      <alignment horizontal="right" vertical="center" wrapText="1"/>
    </xf>
    <xf numFmtId="3" fontId="9" fillId="7" borderId="56" xfId="0" applyNumberFormat="1" applyFont="1" applyFill="1" applyBorder="1" applyAlignment="1">
      <alignment horizontal="right" vertical="center"/>
    </xf>
    <xf numFmtId="3" fontId="9" fillId="7" borderId="57" xfId="0" applyNumberFormat="1" applyFont="1" applyFill="1" applyBorder="1" applyAlignment="1">
      <alignment horizontal="right" vertical="center"/>
    </xf>
    <xf numFmtId="3" fontId="9" fillId="7" borderId="58" xfId="0" applyNumberFormat="1" applyFont="1" applyFill="1" applyBorder="1" applyAlignment="1">
      <alignment horizontal="right" vertical="center"/>
    </xf>
    <xf numFmtId="0" fontId="0" fillId="7" borderId="56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3" fontId="9" fillId="7" borderId="59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Fill="1" applyAlignment="1">
      <alignment horizontal="right" vertical="center"/>
    </xf>
    <xf numFmtId="3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2" borderId="59" xfId="0" applyNumberFormat="1" applyFont="1" applyFill="1" applyBorder="1" applyAlignment="1">
      <alignment horizontal="right" vertical="center"/>
    </xf>
    <xf numFmtId="3" fontId="9" fillId="7" borderId="59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3" fontId="9" fillId="2" borderId="55" xfId="0" applyNumberFormat="1" applyFont="1" applyFill="1" applyBorder="1" applyAlignment="1">
      <alignment horizontal="right" vertical="center"/>
    </xf>
    <xf numFmtId="0" fontId="0" fillId="2" borderId="59" xfId="0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horizontal="center" vertical="center"/>
    </xf>
    <xf numFmtId="0" fontId="10" fillId="26" borderId="17" xfId="0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right" vertical="center" wrapText="1"/>
    </xf>
    <xf numFmtId="3" fontId="9" fillId="0" borderId="51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9" fillId="0" borderId="60" xfId="0" applyNumberFormat="1" applyFont="1" applyBorder="1" applyAlignment="1">
      <alignment horizontal="right" vertical="center" wrapText="1"/>
    </xf>
    <xf numFmtId="3" fontId="9" fillId="0" borderId="51" xfId="0" applyNumberFormat="1" applyFont="1" applyBorder="1" applyAlignment="1">
      <alignment horizontal="right" vertical="center"/>
    </xf>
    <xf numFmtId="3" fontId="9" fillId="0" borderId="60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9" fillId="0" borderId="33" xfId="0" applyNumberFormat="1" applyFont="1" applyBorder="1" applyAlignment="1">
      <alignment horizontal="right" vertical="center" wrapText="1"/>
    </xf>
    <xf numFmtId="0" fontId="10" fillId="26" borderId="38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horizontal="center" vertical="center"/>
    </xf>
    <xf numFmtId="0" fontId="7" fillId="26" borderId="49" xfId="0" applyFont="1" applyFill="1" applyBorder="1" applyAlignment="1">
      <alignment horizontal="center" vertical="center"/>
    </xf>
    <xf numFmtId="0" fontId="10" fillId="26" borderId="48" xfId="0" applyFont="1" applyFill="1" applyBorder="1" applyAlignment="1">
      <alignment horizontal="center" vertical="center"/>
    </xf>
    <xf numFmtId="0" fontId="2" fillId="27" borderId="48" xfId="0" applyFont="1" applyFill="1" applyBorder="1" applyAlignment="1">
      <alignment/>
    </xf>
    <xf numFmtId="0" fontId="7" fillId="27" borderId="0" xfId="0" applyFont="1" applyFill="1" applyBorder="1" applyAlignment="1">
      <alignment horizontal="center" vertical="center" wrapText="1"/>
    </xf>
    <xf numFmtId="0" fontId="7" fillId="27" borderId="49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7" fillId="27" borderId="17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/>
    </xf>
    <xf numFmtId="0" fontId="2" fillId="27" borderId="21" xfId="0" applyFont="1" applyFill="1" applyBorder="1" applyAlignment="1">
      <alignment/>
    </xf>
    <xf numFmtId="0" fontId="2" fillId="27" borderId="38" xfId="0" applyFont="1" applyFill="1" applyBorder="1" applyAlignment="1">
      <alignment/>
    </xf>
    <xf numFmtId="0" fontId="2" fillId="27" borderId="40" xfId="0" applyFont="1" applyFill="1" applyBorder="1" applyAlignment="1">
      <alignment/>
    </xf>
    <xf numFmtId="3" fontId="9" fillId="0" borderId="50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3" fontId="44" fillId="0" borderId="0" xfId="0" applyNumberFormat="1" applyFont="1" applyAlignment="1">
      <alignment/>
    </xf>
    <xf numFmtId="0" fontId="9" fillId="26" borderId="16" xfId="0" applyFont="1" applyFill="1" applyBorder="1" applyAlignment="1">
      <alignment horizontal="center" vertical="center"/>
    </xf>
    <xf numFmtId="0" fontId="9" fillId="26" borderId="17" xfId="0" applyFont="1" applyFill="1" applyBorder="1" applyAlignment="1">
      <alignment horizontal="center" vertical="center"/>
    </xf>
    <xf numFmtId="0" fontId="9" fillId="26" borderId="21" xfId="0" applyFont="1" applyFill="1" applyBorder="1" applyAlignment="1">
      <alignment horizontal="center" vertical="center"/>
    </xf>
    <xf numFmtId="0" fontId="9" fillId="26" borderId="19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/>
    </xf>
    <xf numFmtId="3" fontId="9" fillId="7" borderId="55" xfId="0" applyNumberFormat="1" applyFont="1" applyFill="1" applyBorder="1" applyAlignment="1">
      <alignment horizontal="right" vertical="center"/>
    </xf>
    <xf numFmtId="0" fontId="0" fillId="7" borderId="59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center" wrapText="1"/>
    </xf>
    <xf numFmtId="0" fontId="0" fillId="26" borderId="19" xfId="0" applyFill="1" applyBorder="1" applyAlignment="1">
      <alignment horizontal="center"/>
    </xf>
    <xf numFmtId="0" fontId="0" fillId="26" borderId="21" xfId="0" applyFill="1" applyBorder="1" applyAlignment="1">
      <alignment/>
    </xf>
    <xf numFmtId="0" fontId="7" fillId="26" borderId="19" xfId="0" applyFont="1" applyFill="1" applyBorder="1" applyAlignment="1">
      <alignment horizontal="center"/>
    </xf>
    <xf numFmtId="0" fontId="0" fillId="26" borderId="19" xfId="0" applyFill="1" applyBorder="1" applyAlignment="1">
      <alignment/>
    </xf>
    <xf numFmtId="0" fontId="0" fillId="26" borderId="17" xfId="0" applyFill="1" applyBorder="1" applyAlignment="1">
      <alignment/>
    </xf>
    <xf numFmtId="0" fontId="7" fillId="26" borderId="16" xfId="0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right" vertical="center" wrapText="1"/>
    </xf>
    <xf numFmtId="3" fontId="9" fillId="0" borderId="51" xfId="0" applyNumberFormat="1" applyFont="1" applyFill="1" applyBorder="1" applyAlignment="1">
      <alignment horizontal="right"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3" fontId="9" fillId="0" borderId="51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0" fontId="0" fillId="26" borderId="16" xfId="0" applyFill="1" applyBorder="1" applyAlignment="1">
      <alignment/>
    </xf>
    <xf numFmtId="0" fontId="9" fillId="26" borderId="24" xfId="0" applyFon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7" fillId="26" borderId="0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/>
    </xf>
    <xf numFmtId="0" fontId="10" fillId="26" borderId="21" xfId="0" applyFont="1" applyFill="1" applyBorder="1" applyAlignment="1">
      <alignment horizontal="center"/>
    </xf>
    <xf numFmtId="0" fontId="0" fillId="26" borderId="48" xfId="0" applyFill="1" applyBorder="1" applyAlignment="1">
      <alignment/>
    </xf>
    <xf numFmtId="0" fontId="7" fillId="26" borderId="49" xfId="0" applyFont="1" applyFill="1" applyBorder="1" applyAlignment="1">
      <alignment horizontal="center"/>
    </xf>
    <xf numFmtId="0" fontId="7" fillId="26" borderId="48" xfId="0" applyFont="1" applyFill="1" applyBorder="1" applyAlignment="1">
      <alignment horizontal="center" vertical="center" wrapText="1"/>
    </xf>
    <xf numFmtId="0" fontId="9" fillId="26" borderId="49" xfId="0" applyFont="1" applyFill="1" applyBorder="1" applyAlignment="1">
      <alignment horizontal="center" vertical="center"/>
    </xf>
    <xf numFmtId="0" fontId="7" fillId="26" borderId="49" xfId="0" applyFont="1" applyFill="1" applyBorder="1" applyAlignment="1">
      <alignment horizontal="center" vertical="center" wrapText="1"/>
    </xf>
    <xf numFmtId="0" fontId="9" fillId="26" borderId="48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 vertical="center"/>
    </xf>
    <xf numFmtId="0" fontId="9" fillId="26" borderId="38" xfId="0" applyFont="1" applyFill="1" applyBorder="1" applyAlignment="1">
      <alignment horizontal="center" vertical="center"/>
    </xf>
    <xf numFmtId="0" fontId="9" fillId="26" borderId="40" xfId="0" applyFont="1" applyFill="1" applyBorder="1" applyAlignment="1">
      <alignment horizontal="center" vertical="center"/>
    </xf>
    <xf numFmtId="0" fontId="9" fillId="26" borderId="17" xfId="0" applyFont="1" applyFill="1" applyBorder="1" applyAlignment="1">
      <alignment/>
    </xf>
    <xf numFmtId="0" fontId="10" fillId="26" borderId="17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3" fontId="17" fillId="0" borderId="0" xfId="0" applyNumberFormat="1" applyFont="1" applyAlignment="1">
      <alignment/>
    </xf>
    <xf numFmtId="3" fontId="0" fillId="0" borderId="24" xfId="0" applyNumberForma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3" fontId="0" fillId="0" borderId="33" xfId="0" applyNumberForma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64" fontId="26" fillId="0" borderId="44" xfId="0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3" fontId="26" fillId="0" borderId="44" xfId="0" applyNumberFormat="1" applyFont="1" applyBorder="1" applyAlignment="1">
      <alignment horizontal="left" vertical="center" wrapText="1"/>
    </xf>
    <xf numFmtId="3" fontId="9" fillId="17" borderId="55" xfId="0" applyNumberFormat="1" applyFont="1" applyFill="1" applyBorder="1" applyAlignment="1">
      <alignment horizontal="right" vertical="center" wrapText="1"/>
    </xf>
    <xf numFmtId="3" fontId="9" fillId="17" borderId="56" xfId="0" applyNumberFormat="1" applyFont="1" applyFill="1" applyBorder="1" applyAlignment="1">
      <alignment horizontal="right" vertical="center" wrapText="1"/>
    </xf>
    <xf numFmtId="3" fontId="9" fillId="17" borderId="57" xfId="0" applyNumberFormat="1" applyFont="1" applyFill="1" applyBorder="1" applyAlignment="1">
      <alignment horizontal="right" vertical="center" wrapText="1"/>
    </xf>
    <xf numFmtId="3" fontId="9" fillId="17" borderId="58" xfId="0" applyNumberFormat="1" applyFont="1" applyFill="1" applyBorder="1" applyAlignment="1">
      <alignment horizontal="right" vertical="center" wrapText="1"/>
    </xf>
    <xf numFmtId="3" fontId="9" fillId="17" borderId="56" xfId="0" applyNumberFormat="1" applyFont="1" applyFill="1" applyBorder="1" applyAlignment="1">
      <alignment horizontal="right" vertical="center"/>
    </xf>
    <xf numFmtId="3" fontId="9" fillId="17" borderId="57" xfId="0" applyNumberFormat="1" applyFont="1" applyFill="1" applyBorder="1" applyAlignment="1">
      <alignment horizontal="right" vertical="center"/>
    </xf>
    <xf numFmtId="3" fontId="9" fillId="17" borderId="58" xfId="0" applyNumberFormat="1" applyFont="1" applyFill="1" applyBorder="1" applyAlignment="1">
      <alignment horizontal="right" vertical="center"/>
    </xf>
    <xf numFmtId="0" fontId="0" fillId="17" borderId="56" xfId="0" applyFill="1" applyBorder="1" applyAlignment="1">
      <alignment horizontal="center" vertical="center"/>
    </xf>
    <xf numFmtId="0" fontId="0" fillId="17" borderId="58" xfId="0" applyFill="1" applyBorder="1" applyAlignment="1">
      <alignment horizontal="center" vertical="center"/>
    </xf>
    <xf numFmtId="3" fontId="9" fillId="17" borderId="59" xfId="0" applyNumberFormat="1" applyFont="1" applyFill="1" applyBorder="1" applyAlignment="1">
      <alignment horizontal="right" vertical="center" wrapText="1"/>
    </xf>
    <xf numFmtId="3" fontId="9" fillId="17" borderId="59" xfId="0" applyNumberFormat="1" applyFont="1" applyFill="1" applyBorder="1" applyAlignment="1">
      <alignment horizontal="right" vertical="center"/>
    </xf>
    <xf numFmtId="3" fontId="9" fillId="17" borderId="55" xfId="0" applyNumberFormat="1" applyFont="1" applyFill="1" applyBorder="1" applyAlignment="1">
      <alignment horizontal="right" vertical="center"/>
    </xf>
    <xf numFmtId="0" fontId="0" fillId="17" borderId="59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3" fontId="44" fillId="0" borderId="61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7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25" borderId="4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9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měny 2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1" xfId="49"/>
    <cellStyle name="normální 2 12" xfId="50"/>
    <cellStyle name="normální 2 13" xfId="51"/>
    <cellStyle name="normální 2 14" xfId="52"/>
    <cellStyle name="normální 2 15" xfId="53"/>
    <cellStyle name="normální 2 16" xfId="54"/>
    <cellStyle name="normální 2 2" xfId="55"/>
    <cellStyle name="normální 2 3" xfId="56"/>
    <cellStyle name="normální 2 4" xfId="57"/>
    <cellStyle name="normální 2 5" xfId="58"/>
    <cellStyle name="normální 2 6" xfId="59"/>
    <cellStyle name="normální 2 7" xfId="60"/>
    <cellStyle name="normální 2 8" xfId="61"/>
    <cellStyle name="normální 2 9" xfId="62"/>
    <cellStyle name="normální 3" xfId="63"/>
    <cellStyle name="normální 3 10" xfId="64"/>
    <cellStyle name="normální 3 11" xfId="65"/>
    <cellStyle name="normální 3 12" xfId="66"/>
    <cellStyle name="normální 3 13" xfId="67"/>
    <cellStyle name="normální 3 14" xfId="68"/>
    <cellStyle name="normální 3 15" xfId="69"/>
    <cellStyle name="normální 3 16" xfId="70"/>
    <cellStyle name="normální 3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 8" xfId="77"/>
    <cellStyle name="normální 3 9" xfId="78"/>
    <cellStyle name="normální 4" xfId="79"/>
    <cellStyle name="normální 4 10" xfId="80"/>
    <cellStyle name="normální 4 11" xfId="81"/>
    <cellStyle name="normální 4 12" xfId="82"/>
    <cellStyle name="normální 4 13" xfId="83"/>
    <cellStyle name="normální 4 14" xfId="84"/>
    <cellStyle name="normální 4 15" xfId="85"/>
    <cellStyle name="normální 4 16" xfId="86"/>
    <cellStyle name="normální 4 2" xfId="87"/>
    <cellStyle name="normální 4 3" xfId="88"/>
    <cellStyle name="normální 4 4" xfId="89"/>
    <cellStyle name="normální 4 5" xfId="90"/>
    <cellStyle name="normální 4 6" xfId="91"/>
    <cellStyle name="normální 4 7" xfId="92"/>
    <cellStyle name="normální 4 8" xfId="93"/>
    <cellStyle name="normální 4 9" xfId="94"/>
    <cellStyle name="Poznámka" xfId="95"/>
    <cellStyle name="Percent" xfId="96"/>
    <cellStyle name="Propojená buňka" xfId="97"/>
    <cellStyle name="Správně" xfId="98"/>
    <cellStyle name="Text upozornění" xfId="99"/>
    <cellStyle name="Vstup" xfId="100"/>
    <cellStyle name="Výpočet" xfId="101"/>
    <cellStyle name="Výstup" xfId="102"/>
    <cellStyle name="Vysvětlující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4"/>
  <sheetViews>
    <sheetView tabSelected="1" zoomScale="110" zoomScaleNormal="11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8.140625" style="0" customWidth="1"/>
    <col min="3" max="3" width="35.8515625" style="0" customWidth="1"/>
    <col min="4" max="4" width="15.421875" style="0" customWidth="1"/>
    <col min="5" max="5" width="13.421875" style="0" customWidth="1"/>
    <col min="6" max="6" width="14.421875" style="0" customWidth="1"/>
    <col min="7" max="7" width="18.57421875" style="0" customWidth="1"/>
    <col min="8" max="8" width="14.8515625" style="0" customWidth="1"/>
    <col min="9" max="9" width="14.421875" style="0" customWidth="1"/>
    <col min="10" max="10" width="16.00390625" style="0" customWidth="1"/>
    <col min="11" max="11" width="34.8515625" style="0" customWidth="1"/>
  </cols>
  <sheetData>
    <row r="1" spans="4:11" ht="23.25">
      <c r="D1" s="3" t="s">
        <v>178</v>
      </c>
      <c r="E1" s="3"/>
      <c r="J1" s="4"/>
      <c r="K1" s="4"/>
    </row>
    <row r="2" spans="1:11" ht="18.75">
      <c r="A2" s="124" t="s">
        <v>165</v>
      </c>
      <c r="D2" s="4"/>
      <c r="E2" s="4"/>
      <c r="J2" s="4"/>
      <c r="K2" s="117" t="s">
        <v>177</v>
      </c>
    </row>
    <row r="3" spans="1:11" ht="15.75" thickBot="1">
      <c r="A3" s="333" t="s">
        <v>16</v>
      </c>
      <c r="B3" s="333"/>
      <c r="C3" s="333"/>
      <c r="D3" s="4"/>
      <c r="E3" s="4"/>
      <c r="J3" s="4"/>
      <c r="K3" s="4"/>
    </row>
    <row r="4" spans="1:11" ht="78" customHeight="1" thickBot="1" thickTop="1">
      <c r="A4" s="5" t="s">
        <v>17</v>
      </c>
      <c r="B4" s="6" t="s">
        <v>0</v>
      </c>
      <c r="C4" s="211" t="s">
        <v>1</v>
      </c>
      <c r="D4" s="180" t="s">
        <v>174</v>
      </c>
      <c r="E4" s="6" t="s">
        <v>175</v>
      </c>
      <c r="F4" s="177" t="s">
        <v>176</v>
      </c>
      <c r="G4" s="180" t="s">
        <v>226</v>
      </c>
      <c r="H4" s="176" t="s">
        <v>228</v>
      </c>
      <c r="I4" s="176" t="s">
        <v>227</v>
      </c>
      <c r="J4" s="180" t="s">
        <v>179</v>
      </c>
      <c r="K4" s="128" t="s">
        <v>180</v>
      </c>
    </row>
    <row r="5" spans="1:11" ht="13.5" customHeight="1" thickTop="1">
      <c r="A5" s="9"/>
      <c r="B5" s="10"/>
      <c r="C5" s="212"/>
      <c r="D5" s="305"/>
      <c r="E5" s="223"/>
      <c r="F5" s="166"/>
      <c r="G5" s="181"/>
      <c r="H5" s="138"/>
      <c r="I5" s="140"/>
      <c r="J5" s="191"/>
      <c r="K5" s="129" t="s">
        <v>183</v>
      </c>
    </row>
    <row r="6" spans="1:11" ht="13.5" customHeight="1">
      <c r="A6" s="13">
        <v>1</v>
      </c>
      <c r="B6" s="14" t="s">
        <v>3</v>
      </c>
      <c r="C6" s="213" t="s">
        <v>18</v>
      </c>
      <c r="D6" s="306">
        <v>8500000</v>
      </c>
      <c r="E6" s="224">
        <v>0</v>
      </c>
      <c r="F6" s="140">
        <v>10500000</v>
      </c>
      <c r="G6" s="182">
        <v>10500000</v>
      </c>
      <c r="H6" s="21">
        <v>0</v>
      </c>
      <c r="I6" s="143">
        <v>0</v>
      </c>
      <c r="J6" s="192">
        <v>10500000</v>
      </c>
      <c r="K6" s="130" t="s">
        <v>182</v>
      </c>
    </row>
    <row r="7" spans="1:11" ht="13.5" customHeight="1">
      <c r="A7" s="15"/>
      <c r="B7" s="16"/>
      <c r="C7" s="214"/>
      <c r="D7" s="307"/>
      <c r="E7" s="225"/>
      <c r="F7" s="141"/>
      <c r="G7" s="183"/>
      <c r="H7" s="17"/>
      <c r="I7" s="141"/>
      <c r="J7" s="193"/>
      <c r="K7" s="131"/>
    </row>
    <row r="8" spans="1:11" ht="13.5" customHeight="1">
      <c r="A8" s="18"/>
      <c r="B8" s="19"/>
      <c r="C8" s="215"/>
      <c r="D8" s="308"/>
      <c r="E8" s="226"/>
      <c r="F8" s="142"/>
      <c r="G8" s="184"/>
      <c r="H8" s="20"/>
      <c r="I8" s="142"/>
      <c r="J8" s="194"/>
      <c r="K8" s="132"/>
    </row>
    <row r="9" spans="1:11" ht="13.5" customHeight="1">
      <c r="A9" s="13">
        <v>2</v>
      </c>
      <c r="B9" s="14" t="s">
        <v>4</v>
      </c>
      <c r="C9" s="216" t="s">
        <v>19</v>
      </c>
      <c r="D9" s="306">
        <v>3000000</v>
      </c>
      <c r="E9" s="224">
        <v>0</v>
      </c>
      <c r="F9" s="140">
        <v>3200000</v>
      </c>
      <c r="G9" s="182">
        <v>3200000</v>
      </c>
      <c r="H9" s="21">
        <v>0</v>
      </c>
      <c r="I9" s="143">
        <v>0</v>
      </c>
      <c r="J9" s="192">
        <v>3200000</v>
      </c>
      <c r="K9" s="130" t="s">
        <v>184</v>
      </c>
    </row>
    <row r="10" spans="1:11" ht="13.5" customHeight="1">
      <c r="A10" s="15"/>
      <c r="B10" s="16"/>
      <c r="C10" s="217"/>
      <c r="D10" s="307"/>
      <c r="E10" s="225"/>
      <c r="F10" s="141"/>
      <c r="G10" s="183"/>
      <c r="H10" s="17"/>
      <c r="I10" s="141"/>
      <c r="J10" s="193"/>
      <c r="K10" s="131"/>
    </row>
    <row r="11" spans="1:11" ht="13.5" customHeight="1">
      <c r="A11" s="9"/>
      <c r="B11" s="14"/>
      <c r="C11" s="215" t="s">
        <v>20</v>
      </c>
      <c r="D11" s="309"/>
      <c r="E11" s="227"/>
      <c r="F11" s="143"/>
      <c r="G11" s="185"/>
      <c r="H11" s="21"/>
      <c r="I11" s="143"/>
      <c r="J11" s="195"/>
      <c r="K11" s="133"/>
    </row>
    <row r="12" spans="1:11" ht="13.5" customHeight="1">
      <c r="A12" s="13">
        <v>3</v>
      </c>
      <c r="B12" s="14" t="s">
        <v>21</v>
      </c>
      <c r="C12" s="216" t="s">
        <v>22</v>
      </c>
      <c r="D12" s="309">
        <v>3000000</v>
      </c>
      <c r="E12" s="227">
        <v>0</v>
      </c>
      <c r="F12" s="143">
        <v>6800000</v>
      </c>
      <c r="G12" s="185">
        <v>6800000</v>
      </c>
      <c r="H12" s="21">
        <v>0</v>
      </c>
      <c r="I12" s="143">
        <v>0</v>
      </c>
      <c r="J12" s="195">
        <v>6800000</v>
      </c>
      <c r="K12" s="130" t="s">
        <v>185</v>
      </c>
    </row>
    <row r="13" spans="1:11" ht="13.5" customHeight="1">
      <c r="A13" s="15"/>
      <c r="B13" s="16"/>
      <c r="C13" s="214"/>
      <c r="D13" s="310"/>
      <c r="E13" s="64"/>
      <c r="F13" s="144"/>
      <c r="G13" s="187"/>
      <c r="H13" s="22"/>
      <c r="I13" s="144"/>
      <c r="J13" s="196"/>
      <c r="K13" s="134"/>
    </row>
    <row r="14" spans="1:11" ht="13.5" customHeight="1">
      <c r="A14" s="18"/>
      <c r="B14" s="19"/>
      <c r="C14" s="215" t="s">
        <v>23</v>
      </c>
      <c r="D14" s="308"/>
      <c r="E14" s="226"/>
      <c r="F14" s="142"/>
      <c r="G14" s="184"/>
      <c r="H14" s="20"/>
      <c r="I14" s="142"/>
      <c r="J14" s="194"/>
      <c r="K14" s="133"/>
    </row>
    <row r="15" spans="1:11" ht="13.5" customHeight="1">
      <c r="A15" s="13">
        <v>4</v>
      </c>
      <c r="B15" s="14" t="s">
        <v>24</v>
      </c>
      <c r="C15" s="218" t="s">
        <v>25</v>
      </c>
      <c r="D15" s="306">
        <v>3000000</v>
      </c>
      <c r="E15" s="224">
        <v>0</v>
      </c>
      <c r="F15" s="140">
        <v>2800000</v>
      </c>
      <c r="G15" s="182">
        <v>2800000</v>
      </c>
      <c r="H15" s="21">
        <v>0</v>
      </c>
      <c r="I15" s="143">
        <v>0</v>
      </c>
      <c r="J15" s="192">
        <v>2800000</v>
      </c>
      <c r="K15" s="130" t="s">
        <v>184</v>
      </c>
    </row>
    <row r="16" spans="1:11" ht="13.5" customHeight="1">
      <c r="A16" s="15"/>
      <c r="B16" s="16"/>
      <c r="C16" s="217"/>
      <c r="D16" s="307"/>
      <c r="E16" s="225"/>
      <c r="F16" s="141"/>
      <c r="G16" s="183"/>
      <c r="H16" s="17"/>
      <c r="I16" s="141"/>
      <c r="J16" s="193"/>
      <c r="K16" s="131"/>
    </row>
    <row r="17" spans="1:11" ht="13.5" customHeight="1">
      <c r="A17" s="9"/>
      <c r="B17" s="19"/>
      <c r="C17" s="215"/>
      <c r="D17" s="311"/>
      <c r="E17" s="228"/>
      <c r="F17" s="149"/>
      <c r="G17" s="186"/>
      <c r="H17" s="23"/>
      <c r="I17" s="149"/>
      <c r="J17" s="197"/>
      <c r="K17" s="133" t="s">
        <v>186</v>
      </c>
    </row>
    <row r="18" spans="1:11" ht="13.5" customHeight="1">
      <c r="A18" s="13">
        <v>5</v>
      </c>
      <c r="B18" s="14" t="s">
        <v>26</v>
      </c>
      <c r="C18" s="216" t="s">
        <v>27</v>
      </c>
      <c r="D18" s="306">
        <v>6000000</v>
      </c>
      <c r="E18" s="224">
        <v>0</v>
      </c>
      <c r="F18" s="140">
        <v>200000</v>
      </c>
      <c r="G18" s="182">
        <v>200000</v>
      </c>
      <c r="H18" s="21">
        <v>0</v>
      </c>
      <c r="I18" s="143">
        <v>0</v>
      </c>
      <c r="J18" s="192">
        <v>200000</v>
      </c>
      <c r="K18" s="130" t="s">
        <v>187</v>
      </c>
    </row>
    <row r="19" spans="1:11" ht="13.5" customHeight="1">
      <c r="A19" s="15"/>
      <c r="B19" s="16"/>
      <c r="C19" s="217"/>
      <c r="D19" s="312"/>
      <c r="E19" s="229"/>
      <c r="F19" s="178"/>
      <c r="G19" s="188"/>
      <c r="H19" s="139"/>
      <c r="I19" s="178"/>
      <c r="J19" s="198"/>
      <c r="K19" s="131"/>
    </row>
    <row r="20" spans="1:11" ht="13.5" customHeight="1">
      <c r="A20" s="18"/>
      <c r="B20" s="19"/>
      <c r="C20" s="215"/>
      <c r="D20" s="313"/>
      <c r="E20" s="230"/>
      <c r="F20" s="179"/>
      <c r="G20" s="189"/>
      <c r="H20" s="29"/>
      <c r="I20" s="179"/>
      <c r="J20" s="199"/>
      <c r="K20" s="133"/>
    </row>
    <row r="21" spans="1:11" ht="13.5" customHeight="1">
      <c r="A21" s="13">
        <v>6</v>
      </c>
      <c r="B21" s="14" t="s">
        <v>5</v>
      </c>
      <c r="C21" s="216" t="s">
        <v>28</v>
      </c>
      <c r="D21" s="309">
        <v>2000000</v>
      </c>
      <c r="E21" s="227">
        <v>0</v>
      </c>
      <c r="F21" s="143">
        <v>1900000</v>
      </c>
      <c r="G21" s="185">
        <v>1900000</v>
      </c>
      <c r="H21" s="21">
        <v>0</v>
      </c>
      <c r="I21" s="143">
        <v>0</v>
      </c>
      <c r="J21" s="195">
        <v>1900000</v>
      </c>
      <c r="K21" s="130" t="s">
        <v>184</v>
      </c>
    </row>
    <row r="22" spans="1:11" ht="13.5" customHeight="1">
      <c r="A22" s="15"/>
      <c r="B22" s="16"/>
      <c r="C22" s="217"/>
      <c r="D22" s="310"/>
      <c r="E22" s="64"/>
      <c r="F22" s="144"/>
      <c r="G22" s="187"/>
      <c r="H22" s="22"/>
      <c r="I22" s="144"/>
      <c r="J22" s="196"/>
      <c r="K22" s="131"/>
    </row>
    <row r="23" spans="1:11" ht="13.5" customHeight="1">
      <c r="A23" s="9"/>
      <c r="B23" s="14"/>
      <c r="C23" s="215"/>
      <c r="D23" s="309"/>
      <c r="E23" s="227"/>
      <c r="F23" s="143"/>
      <c r="G23" s="185"/>
      <c r="H23" s="21"/>
      <c r="I23" s="143"/>
      <c r="J23" s="195"/>
      <c r="K23" s="133"/>
    </row>
    <row r="24" spans="1:11" ht="13.5" customHeight="1">
      <c r="A24" s="13">
        <v>7</v>
      </c>
      <c r="B24" s="14" t="s">
        <v>29</v>
      </c>
      <c r="C24" s="216" t="s">
        <v>30</v>
      </c>
      <c r="D24" s="309">
        <v>1000000</v>
      </c>
      <c r="E24" s="227">
        <v>0</v>
      </c>
      <c r="F24" s="143">
        <v>1600000</v>
      </c>
      <c r="G24" s="185">
        <v>1600000</v>
      </c>
      <c r="H24" s="21">
        <v>0</v>
      </c>
      <c r="I24" s="143">
        <v>0</v>
      </c>
      <c r="J24" s="195">
        <v>1600000</v>
      </c>
      <c r="K24" s="130" t="s">
        <v>184</v>
      </c>
    </row>
    <row r="25" spans="1:11" ht="13.5" customHeight="1">
      <c r="A25" s="15"/>
      <c r="B25" s="16"/>
      <c r="C25" s="214"/>
      <c r="D25" s="310"/>
      <c r="E25" s="64"/>
      <c r="F25" s="144"/>
      <c r="G25" s="187"/>
      <c r="H25" s="22"/>
      <c r="I25" s="144"/>
      <c r="J25" s="196"/>
      <c r="K25" s="131"/>
    </row>
    <row r="26" spans="1:11" ht="13.5" customHeight="1">
      <c r="A26" s="18"/>
      <c r="B26" s="24"/>
      <c r="C26" s="219"/>
      <c r="D26" s="308"/>
      <c r="E26" s="226"/>
      <c r="F26" s="142"/>
      <c r="G26" s="184"/>
      <c r="H26" s="20"/>
      <c r="I26" s="142"/>
      <c r="J26" s="194"/>
      <c r="K26" s="133"/>
    </row>
    <row r="27" spans="1:11" ht="13.5" customHeight="1">
      <c r="A27" s="13">
        <v>8</v>
      </c>
      <c r="B27" s="25" t="s">
        <v>31</v>
      </c>
      <c r="C27" s="213" t="s">
        <v>32</v>
      </c>
      <c r="D27" s="306">
        <v>1000000</v>
      </c>
      <c r="E27" s="224">
        <v>0</v>
      </c>
      <c r="F27" s="140">
        <v>900000</v>
      </c>
      <c r="G27" s="182">
        <v>900000</v>
      </c>
      <c r="H27" s="21">
        <v>0</v>
      </c>
      <c r="I27" s="143">
        <v>0</v>
      </c>
      <c r="J27" s="192">
        <v>900000</v>
      </c>
      <c r="K27" s="130" t="s">
        <v>184</v>
      </c>
    </row>
    <row r="28" spans="1:11" ht="13.5" customHeight="1">
      <c r="A28" s="15"/>
      <c r="B28" s="26"/>
      <c r="C28" s="217"/>
      <c r="D28" s="307"/>
      <c r="E28" s="225"/>
      <c r="F28" s="141"/>
      <c r="G28" s="183"/>
      <c r="H28" s="17"/>
      <c r="I28" s="141"/>
      <c r="J28" s="193"/>
      <c r="K28" s="131"/>
    </row>
    <row r="29" spans="1:11" ht="13.5" customHeight="1">
      <c r="A29" s="9"/>
      <c r="B29" s="19"/>
      <c r="C29" s="215"/>
      <c r="D29" s="308"/>
      <c r="E29" s="226"/>
      <c r="F29" s="142"/>
      <c r="G29" s="184"/>
      <c r="H29" s="20"/>
      <c r="I29" s="142"/>
      <c r="J29" s="194"/>
      <c r="K29" s="133"/>
    </row>
    <row r="30" spans="1:11" ht="13.5" customHeight="1">
      <c r="A30" s="13">
        <v>9</v>
      </c>
      <c r="B30" s="14" t="s">
        <v>33</v>
      </c>
      <c r="C30" s="216" t="s">
        <v>34</v>
      </c>
      <c r="D30" s="306">
        <v>1000000</v>
      </c>
      <c r="E30" s="224">
        <v>0</v>
      </c>
      <c r="F30" s="140">
        <v>1300000</v>
      </c>
      <c r="G30" s="182">
        <v>1300000</v>
      </c>
      <c r="H30" s="21">
        <v>0</v>
      </c>
      <c r="I30" s="143">
        <v>0</v>
      </c>
      <c r="J30" s="192">
        <v>1300000</v>
      </c>
      <c r="K30" s="130" t="s">
        <v>184</v>
      </c>
    </row>
    <row r="31" spans="1:11" ht="13.5" customHeight="1">
      <c r="A31" s="15"/>
      <c r="B31" s="16"/>
      <c r="C31" s="217"/>
      <c r="D31" s="310"/>
      <c r="E31" s="64"/>
      <c r="F31" s="144"/>
      <c r="G31" s="187"/>
      <c r="H31" s="22"/>
      <c r="I31" s="144"/>
      <c r="J31" s="196"/>
      <c r="K31" s="131"/>
    </row>
    <row r="32" spans="1:11" ht="13.5" customHeight="1">
      <c r="A32" s="9"/>
      <c r="B32" s="19"/>
      <c r="C32" s="215"/>
      <c r="D32" s="311"/>
      <c r="E32" s="228"/>
      <c r="F32" s="149"/>
      <c r="G32" s="186"/>
      <c r="H32" s="23"/>
      <c r="I32" s="149"/>
      <c r="J32" s="197"/>
      <c r="K32" s="133" t="s">
        <v>188</v>
      </c>
    </row>
    <row r="33" spans="1:11" ht="13.5" customHeight="1">
      <c r="A33" s="13">
        <v>10</v>
      </c>
      <c r="B33" s="14" t="s">
        <v>35</v>
      </c>
      <c r="C33" s="218" t="s">
        <v>36</v>
      </c>
      <c r="D33" s="309">
        <v>6100000</v>
      </c>
      <c r="E33" s="227">
        <v>6000000</v>
      </c>
      <c r="F33" s="143">
        <v>2200000</v>
      </c>
      <c r="G33" s="185">
        <v>8200000</v>
      </c>
      <c r="H33" s="21">
        <v>0</v>
      </c>
      <c r="I33" s="143">
        <v>0</v>
      </c>
      <c r="J33" s="195">
        <v>8200000</v>
      </c>
      <c r="K33" s="130" t="s">
        <v>189</v>
      </c>
    </row>
    <row r="34" spans="1:11" ht="13.5" customHeight="1">
      <c r="A34" s="15"/>
      <c r="B34" s="16"/>
      <c r="C34" s="217"/>
      <c r="D34" s="310"/>
      <c r="E34" s="64"/>
      <c r="F34" s="144"/>
      <c r="G34" s="187"/>
      <c r="H34" s="22"/>
      <c r="I34" s="144"/>
      <c r="J34" s="196"/>
      <c r="K34" s="131"/>
    </row>
    <row r="35" spans="1:11" ht="13.5" customHeight="1">
      <c r="A35" s="18"/>
      <c r="B35" s="14"/>
      <c r="C35" s="218"/>
      <c r="D35" s="309"/>
      <c r="E35" s="227"/>
      <c r="F35" s="143"/>
      <c r="G35" s="185"/>
      <c r="H35" s="21"/>
      <c r="I35" s="143"/>
      <c r="J35" s="195"/>
      <c r="K35" s="135"/>
    </row>
    <row r="36" spans="1:11" ht="13.5" customHeight="1">
      <c r="A36" s="13">
        <v>11</v>
      </c>
      <c r="B36" s="14" t="s">
        <v>2</v>
      </c>
      <c r="C36" s="218" t="s">
        <v>37</v>
      </c>
      <c r="D36" s="309">
        <v>2000000</v>
      </c>
      <c r="E36" s="227">
        <v>1785000</v>
      </c>
      <c r="F36" s="143">
        <v>115000</v>
      </c>
      <c r="G36" s="185">
        <v>1900000</v>
      </c>
      <c r="H36" s="21">
        <v>0</v>
      </c>
      <c r="I36" s="143">
        <v>0</v>
      </c>
      <c r="J36" s="195">
        <v>1900000</v>
      </c>
      <c r="K36" s="130" t="s">
        <v>190</v>
      </c>
    </row>
    <row r="37" spans="1:11" ht="13.5" customHeight="1">
      <c r="A37" s="15"/>
      <c r="B37" s="14"/>
      <c r="C37" s="218"/>
      <c r="D37" s="309"/>
      <c r="E37" s="227"/>
      <c r="F37" s="143"/>
      <c r="G37" s="185"/>
      <c r="H37" s="21"/>
      <c r="I37" s="143"/>
      <c r="J37" s="195"/>
      <c r="K37" s="131"/>
    </row>
    <row r="38" spans="1:11" ht="13.5" customHeight="1">
      <c r="A38" s="27"/>
      <c r="B38" s="19"/>
      <c r="C38" s="220"/>
      <c r="D38" s="311"/>
      <c r="E38" s="228"/>
      <c r="F38" s="149"/>
      <c r="G38" s="186"/>
      <c r="H38" s="23"/>
      <c r="I38" s="149"/>
      <c r="J38" s="197"/>
      <c r="K38" s="132"/>
    </row>
    <row r="39" spans="1:11" ht="13.5" customHeight="1">
      <c r="A39" s="13">
        <v>12</v>
      </c>
      <c r="B39" s="14" t="s">
        <v>38</v>
      </c>
      <c r="C39" s="218" t="s">
        <v>163</v>
      </c>
      <c r="D39" s="309">
        <v>1700000</v>
      </c>
      <c r="E39" s="227">
        <v>0</v>
      </c>
      <c r="F39" s="143">
        <v>2300000</v>
      </c>
      <c r="G39" s="185">
        <v>2300000</v>
      </c>
      <c r="H39" s="21">
        <v>0</v>
      </c>
      <c r="I39" s="143">
        <v>0</v>
      </c>
      <c r="J39" s="195">
        <v>2300000</v>
      </c>
      <c r="K39" s="135" t="s">
        <v>191</v>
      </c>
    </row>
    <row r="40" spans="1:11" ht="13.5" customHeight="1">
      <c r="A40" s="15"/>
      <c r="B40" s="16"/>
      <c r="C40" s="217"/>
      <c r="D40" s="309"/>
      <c r="E40" s="227"/>
      <c r="F40" s="143"/>
      <c r="G40" s="185"/>
      <c r="H40" s="21"/>
      <c r="I40" s="143"/>
      <c r="J40" s="195"/>
      <c r="K40" s="131" t="s">
        <v>182</v>
      </c>
    </row>
    <row r="41" spans="1:11" ht="13.5" customHeight="1">
      <c r="A41" s="13"/>
      <c r="B41" s="14"/>
      <c r="C41" s="218"/>
      <c r="D41" s="311"/>
      <c r="E41" s="228"/>
      <c r="F41" s="149"/>
      <c r="G41" s="186"/>
      <c r="H41" s="23"/>
      <c r="I41" s="149"/>
      <c r="J41" s="197"/>
      <c r="K41" s="132"/>
    </row>
    <row r="42" spans="1:11" ht="13.5" customHeight="1">
      <c r="A42" s="13">
        <v>13</v>
      </c>
      <c r="B42" s="14" t="s">
        <v>39</v>
      </c>
      <c r="C42" s="218" t="s">
        <v>40</v>
      </c>
      <c r="D42" s="309">
        <v>1700000</v>
      </c>
      <c r="E42" s="227">
        <v>0</v>
      </c>
      <c r="F42" s="143">
        <v>1600000</v>
      </c>
      <c r="G42" s="185">
        <v>1600000</v>
      </c>
      <c r="H42" s="21">
        <v>0</v>
      </c>
      <c r="I42" s="143">
        <v>0</v>
      </c>
      <c r="J42" s="195">
        <v>1600000</v>
      </c>
      <c r="K42" s="130" t="s">
        <v>184</v>
      </c>
    </row>
    <row r="43" spans="1:11" ht="13.5" customHeight="1">
      <c r="A43" s="13"/>
      <c r="B43" s="14"/>
      <c r="C43" s="218"/>
      <c r="D43" s="309"/>
      <c r="E43" s="227"/>
      <c r="F43" s="143"/>
      <c r="G43" s="185"/>
      <c r="H43" s="21"/>
      <c r="I43" s="143"/>
      <c r="J43" s="195"/>
      <c r="K43" s="131"/>
    </row>
    <row r="44" spans="1:11" ht="13.5" customHeight="1">
      <c r="A44" s="18"/>
      <c r="B44" s="19"/>
      <c r="C44" s="215"/>
      <c r="D44" s="311"/>
      <c r="E44" s="228"/>
      <c r="F44" s="149"/>
      <c r="G44" s="186"/>
      <c r="H44" s="23"/>
      <c r="I44" s="149"/>
      <c r="J44" s="197"/>
      <c r="K44" s="136"/>
    </row>
    <row r="45" spans="1:11" ht="13.5" customHeight="1">
      <c r="A45" s="13">
        <v>14</v>
      </c>
      <c r="B45" s="14" t="s">
        <v>41</v>
      </c>
      <c r="C45" s="213" t="s">
        <v>42</v>
      </c>
      <c r="D45" s="309">
        <v>1700000</v>
      </c>
      <c r="E45" s="227">
        <v>0</v>
      </c>
      <c r="F45" s="143">
        <v>1600000</v>
      </c>
      <c r="G45" s="185">
        <v>1600000</v>
      </c>
      <c r="H45" s="21">
        <v>0</v>
      </c>
      <c r="I45" s="143">
        <v>0</v>
      </c>
      <c r="J45" s="195">
        <v>1600000</v>
      </c>
      <c r="K45" s="135" t="s">
        <v>184</v>
      </c>
    </row>
    <row r="46" spans="1:11" ht="13.5" customHeight="1">
      <c r="A46" s="13"/>
      <c r="B46" s="14"/>
      <c r="C46" s="218"/>
      <c r="D46" s="309"/>
      <c r="E46" s="227"/>
      <c r="F46" s="143"/>
      <c r="G46" s="185"/>
      <c r="H46" s="21"/>
      <c r="I46" s="143"/>
      <c r="J46" s="195"/>
      <c r="K46" s="135"/>
    </row>
    <row r="47" spans="1:11" ht="13.5" customHeight="1">
      <c r="A47" s="18"/>
      <c r="B47" s="28"/>
      <c r="C47" s="221"/>
      <c r="D47" s="308"/>
      <c r="E47" s="226"/>
      <c r="F47" s="142"/>
      <c r="G47" s="184"/>
      <c r="H47" s="20"/>
      <c r="I47" s="142"/>
      <c r="J47" s="194"/>
      <c r="K47" s="133" t="s">
        <v>188</v>
      </c>
    </row>
    <row r="48" spans="1:11" ht="13.5" customHeight="1">
      <c r="A48" s="9">
        <v>15</v>
      </c>
      <c r="B48" s="14" t="s">
        <v>35</v>
      </c>
      <c r="C48" s="216" t="s">
        <v>43</v>
      </c>
      <c r="D48" s="306">
        <v>7000000</v>
      </c>
      <c r="E48" s="224">
        <v>0</v>
      </c>
      <c r="F48" s="140">
        <v>7600000</v>
      </c>
      <c r="G48" s="182">
        <v>7600000</v>
      </c>
      <c r="H48" s="12">
        <v>0</v>
      </c>
      <c r="I48" s="140">
        <v>0</v>
      </c>
      <c r="J48" s="192">
        <v>7600000</v>
      </c>
      <c r="K48" s="130" t="s">
        <v>189</v>
      </c>
    </row>
    <row r="49" spans="1:11" ht="14.25" customHeight="1" thickBot="1">
      <c r="A49" s="30"/>
      <c r="B49" s="31"/>
      <c r="C49" s="222"/>
      <c r="D49" s="314"/>
      <c r="E49" s="231"/>
      <c r="F49" s="150"/>
      <c r="G49" s="190"/>
      <c r="H49" s="32"/>
      <c r="I49" s="150"/>
      <c r="J49" s="200"/>
      <c r="K49" s="137"/>
    </row>
    <row r="50" spans="3:11" s="107" customFormat="1" ht="19.5" customHeight="1" thickTop="1">
      <c r="C50" s="170" t="s">
        <v>192</v>
      </c>
      <c r="D50" s="202">
        <f aca="true" t="shared" si="0" ref="D50:J50">SUM(D5:D49)</f>
        <v>48700000</v>
      </c>
      <c r="E50" s="172">
        <f t="shared" si="0"/>
        <v>7785000</v>
      </c>
      <c r="F50" s="172">
        <f t="shared" si="0"/>
        <v>44615000</v>
      </c>
      <c r="G50" s="201">
        <f t="shared" si="0"/>
        <v>52400000</v>
      </c>
      <c r="H50" s="172">
        <f t="shared" si="0"/>
        <v>0</v>
      </c>
      <c r="I50" s="172">
        <f t="shared" si="0"/>
        <v>0</v>
      </c>
      <c r="J50" s="35">
        <f t="shared" si="0"/>
        <v>52400000</v>
      </c>
      <c r="K50" s="171"/>
    </row>
    <row r="51" spans="1:29" ht="34.5" customHeight="1">
      <c r="A51" s="113"/>
      <c r="B51" s="113"/>
      <c r="C51" s="336" t="s">
        <v>181</v>
      </c>
      <c r="D51" s="337"/>
      <c r="E51" s="337"/>
      <c r="F51" s="34"/>
      <c r="G51" s="34"/>
      <c r="H51" s="34"/>
      <c r="I51" s="34"/>
      <c r="K51" s="161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ht="13.5" customHeight="1">
      <c r="A52" s="113"/>
      <c r="B52" s="113"/>
      <c r="C52" s="113"/>
      <c r="D52" s="68"/>
      <c r="E52" s="68"/>
      <c r="F52" s="34"/>
      <c r="G52" s="34"/>
      <c r="H52" s="34"/>
      <c r="I52" s="34"/>
      <c r="J52" s="162"/>
      <c r="K52" s="16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11" ht="13.5" customHeight="1" thickBot="1">
      <c r="A53" s="334" t="s">
        <v>44</v>
      </c>
      <c r="B53" s="334"/>
      <c r="C53" s="334"/>
      <c r="D53" s="4"/>
      <c r="E53" s="4"/>
      <c r="J53" s="4"/>
      <c r="K53" s="33"/>
    </row>
    <row r="54" spans="1:11" ht="13.5" customHeight="1" thickTop="1">
      <c r="A54" s="36"/>
      <c r="B54" s="37"/>
      <c r="C54" s="232"/>
      <c r="D54" s="305"/>
      <c r="E54" s="223"/>
      <c r="F54" s="166"/>
      <c r="G54" s="181"/>
      <c r="H54" s="138"/>
      <c r="I54" s="166"/>
      <c r="J54" s="191"/>
      <c r="K54" s="121"/>
    </row>
    <row r="55" spans="1:11" ht="13.5" customHeight="1">
      <c r="A55" s="13">
        <v>1</v>
      </c>
      <c r="B55" s="38" t="s">
        <v>45</v>
      </c>
      <c r="C55" s="233" t="s">
        <v>46</v>
      </c>
      <c r="D55" s="306">
        <v>3700000</v>
      </c>
      <c r="E55" s="224">
        <v>200000</v>
      </c>
      <c r="F55" s="140">
        <v>2800000</v>
      </c>
      <c r="G55" s="182">
        <v>3000000</v>
      </c>
      <c r="H55" s="12">
        <v>0</v>
      </c>
      <c r="I55" s="140">
        <v>0</v>
      </c>
      <c r="J55" s="192">
        <v>3000000</v>
      </c>
      <c r="K55" s="122" t="s">
        <v>193</v>
      </c>
    </row>
    <row r="56" spans="1:11" ht="13.5" customHeight="1">
      <c r="A56" s="13"/>
      <c r="B56" s="38"/>
      <c r="C56" s="103"/>
      <c r="D56" s="307"/>
      <c r="E56" s="225"/>
      <c r="F56" s="141"/>
      <c r="G56" s="183"/>
      <c r="H56" s="17"/>
      <c r="I56" s="141"/>
      <c r="J56" s="193"/>
      <c r="K56" s="123"/>
    </row>
    <row r="57" spans="1:11" ht="13.5" customHeight="1">
      <c r="A57" s="27"/>
      <c r="B57" s="39"/>
      <c r="C57" s="234"/>
      <c r="D57" s="308"/>
      <c r="E57" s="226"/>
      <c r="F57" s="142"/>
      <c r="G57" s="184"/>
      <c r="H57" s="20"/>
      <c r="I57" s="142"/>
      <c r="J57" s="194"/>
      <c r="K57" s="122"/>
    </row>
    <row r="58" spans="1:11" ht="13.5" customHeight="1">
      <c r="A58" s="13">
        <v>2</v>
      </c>
      <c r="B58" s="38" t="s">
        <v>47</v>
      </c>
      <c r="C58" s="103" t="s">
        <v>48</v>
      </c>
      <c r="D58" s="306">
        <v>800000</v>
      </c>
      <c r="E58" s="224">
        <v>800000</v>
      </c>
      <c r="F58" s="140">
        <v>0</v>
      </c>
      <c r="G58" s="182">
        <v>800000</v>
      </c>
      <c r="H58" s="12">
        <v>0</v>
      </c>
      <c r="I58" s="140">
        <v>0</v>
      </c>
      <c r="J58" s="192">
        <v>800000</v>
      </c>
      <c r="K58" s="122" t="s">
        <v>194</v>
      </c>
    </row>
    <row r="59" spans="1:11" ht="15" customHeight="1">
      <c r="A59" s="15"/>
      <c r="B59" s="40"/>
      <c r="C59" s="235"/>
      <c r="D59" s="307"/>
      <c r="E59" s="225"/>
      <c r="F59" s="141"/>
      <c r="G59" s="183"/>
      <c r="H59" s="17"/>
      <c r="I59" s="141"/>
      <c r="J59" s="193"/>
      <c r="K59" s="123"/>
    </row>
    <row r="60" spans="1:11" ht="13.5" customHeight="1">
      <c r="A60" s="27"/>
      <c r="B60" s="39"/>
      <c r="C60" s="234"/>
      <c r="D60" s="309"/>
      <c r="E60" s="227"/>
      <c r="F60" s="143"/>
      <c r="G60" s="185"/>
      <c r="H60" s="21"/>
      <c r="I60" s="143"/>
      <c r="J60" s="195"/>
      <c r="K60" s="122"/>
    </row>
    <row r="61" spans="1:11" ht="13.5" customHeight="1">
      <c r="A61" s="13">
        <v>3</v>
      </c>
      <c r="B61" s="38" t="s">
        <v>47</v>
      </c>
      <c r="C61" s="103" t="s">
        <v>49</v>
      </c>
      <c r="D61" s="309">
        <v>900000</v>
      </c>
      <c r="E61" s="227">
        <v>900000</v>
      </c>
      <c r="F61" s="143">
        <v>0</v>
      </c>
      <c r="G61" s="185">
        <v>900000</v>
      </c>
      <c r="H61" s="12">
        <v>0</v>
      </c>
      <c r="I61" s="140">
        <v>0</v>
      </c>
      <c r="J61" s="195">
        <v>900000</v>
      </c>
      <c r="K61" s="122" t="s">
        <v>194</v>
      </c>
    </row>
    <row r="62" spans="1:11" ht="18" customHeight="1">
      <c r="A62" s="15"/>
      <c r="B62" s="40"/>
      <c r="C62" s="235"/>
      <c r="D62" s="310"/>
      <c r="E62" s="64"/>
      <c r="F62" s="144"/>
      <c r="G62" s="187"/>
      <c r="H62" s="22"/>
      <c r="I62" s="144"/>
      <c r="J62" s="196"/>
      <c r="K62" s="123"/>
    </row>
    <row r="63" spans="1:11" ht="13.5" customHeight="1">
      <c r="A63" s="27"/>
      <c r="B63" s="39"/>
      <c r="C63" s="234"/>
      <c r="D63" s="308"/>
      <c r="E63" s="226"/>
      <c r="F63" s="142"/>
      <c r="G63" s="184"/>
      <c r="H63" s="20"/>
      <c r="I63" s="142"/>
      <c r="J63" s="194"/>
      <c r="K63" s="122"/>
    </row>
    <row r="64" spans="1:11" ht="13.5" customHeight="1">
      <c r="A64" s="13">
        <v>4</v>
      </c>
      <c r="B64" s="38" t="s">
        <v>50</v>
      </c>
      <c r="C64" s="103" t="s">
        <v>51</v>
      </c>
      <c r="D64" s="306">
        <v>1100000</v>
      </c>
      <c r="E64" s="224">
        <v>0</v>
      </c>
      <c r="F64" s="140">
        <v>1100000</v>
      </c>
      <c r="G64" s="182">
        <v>1100000</v>
      </c>
      <c r="H64" s="12">
        <v>0</v>
      </c>
      <c r="I64" s="140">
        <v>0</v>
      </c>
      <c r="J64" s="192">
        <v>1100000</v>
      </c>
      <c r="K64" s="122"/>
    </row>
    <row r="65" spans="1:11" ht="13.5" customHeight="1">
      <c r="A65" s="15"/>
      <c r="B65" s="40"/>
      <c r="C65" s="235" t="s">
        <v>52</v>
      </c>
      <c r="D65" s="307"/>
      <c r="E65" s="225"/>
      <c r="F65" s="141"/>
      <c r="G65" s="183" t="s">
        <v>195</v>
      </c>
      <c r="H65" s="17"/>
      <c r="I65" s="141"/>
      <c r="J65" s="193"/>
      <c r="K65" s="123"/>
    </row>
    <row r="66" spans="1:11" ht="13.5" customHeight="1">
      <c r="A66" s="41"/>
      <c r="B66" s="39"/>
      <c r="C66" s="236"/>
      <c r="D66" s="311"/>
      <c r="E66" s="228"/>
      <c r="F66" s="149"/>
      <c r="G66" s="186"/>
      <c r="H66" s="23"/>
      <c r="I66" s="149"/>
      <c r="J66" s="197"/>
      <c r="K66" s="122"/>
    </row>
    <row r="67" spans="1:11" ht="13.5" customHeight="1">
      <c r="A67" s="42">
        <v>5</v>
      </c>
      <c r="B67" s="38" t="s">
        <v>53</v>
      </c>
      <c r="C67" s="233" t="s">
        <v>54</v>
      </c>
      <c r="D67" s="306">
        <v>1500000</v>
      </c>
      <c r="E67" s="224">
        <v>1200000</v>
      </c>
      <c r="F67" s="140">
        <v>2700000</v>
      </c>
      <c r="G67" s="182">
        <v>1500000</v>
      </c>
      <c r="H67" s="12">
        <v>2400000</v>
      </c>
      <c r="I67" s="140">
        <v>0</v>
      </c>
      <c r="J67" s="192">
        <v>3900000</v>
      </c>
      <c r="K67" s="43" t="s">
        <v>196</v>
      </c>
    </row>
    <row r="68" spans="1:11" ht="13.5" customHeight="1">
      <c r="A68" s="44"/>
      <c r="B68" s="40"/>
      <c r="C68" s="235"/>
      <c r="D68" s="312"/>
      <c r="E68" s="229"/>
      <c r="F68" s="178"/>
      <c r="G68" s="188"/>
      <c r="H68" s="139"/>
      <c r="I68" s="178"/>
      <c r="J68" s="198"/>
      <c r="K68" s="123"/>
    </row>
    <row r="69" spans="1:11" ht="13.5" customHeight="1">
      <c r="A69" s="13"/>
      <c r="B69" s="38"/>
      <c r="C69" s="103"/>
      <c r="D69" s="313"/>
      <c r="E69" s="230"/>
      <c r="F69" s="179"/>
      <c r="G69" s="189"/>
      <c r="H69" s="29"/>
      <c r="I69" s="179"/>
      <c r="J69" s="199"/>
      <c r="K69" s="122"/>
    </row>
    <row r="70" spans="1:11" ht="13.5" customHeight="1">
      <c r="A70" s="13">
        <v>6</v>
      </c>
      <c r="B70" s="38" t="s">
        <v>6</v>
      </c>
      <c r="C70" s="103" t="s">
        <v>55</v>
      </c>
      <c r="D70" s="309">
        <v>800000</v>
      </c>
      <c r="E70" s="227">
        <v>600000</v>
      </c>
      <c r="F70" s="143">
        <v>0</v>
      </c>
      <c r="G70" s="185">
        <v>600000</v>
      </c>
      <c r="H70" s="12">
        <v>0</v>
      </c>
      <c r="I70" s="140">
        <v>0</v>
      </c>
      <c r="J70" s="195">
        <v>600000</v>
      </c>
      <c r="K70" s="122" t="s">
        <v>197</v>
      </c>
    </row>
    <row r="71" spans="1:11" ht="13.5" customHeight="1" thickBot="1">
      <c r="A71" s="45"/>
      <c r="B71" s="46"/>
      <c r="C71" s="106" t="s">
        <v>56</v>
      </c>
      <c r="D71" s="315"/>
      <c r="E71" s="67"/>
      <c r="F71" s="204"/>
      <c r="G71" s="205"/>
      <c r="H71" s="85"/>
      <c r="I71" s="204"/>
      <c r="J71" s="206"/>
      <c r="K71" s="47"/>
    </row>
    <row r="72" spans="3:26" ht="13.5" customHeight="1" thickTop="1">
      <c r="C72" s="165"/>
      <c r="D72" s="203">
        <f aca="true" t="shared" si="1" ref="D72:I72">SUM(D54:D71)</f>
        <v>8800000</v>
      </c>
      <c r="E72" s="295">
        <f t="shared" si="1"/>
        <v>3700000</v>
      </c>
      <c r="F72" s="295">
        <f t="shared" si="1"/>
        <v>6600000</v>
      </c>
      <c r="G72" s="203">
        <f t="shared" si="1"/>
        <v>7900000</v>
      </c>
      <c r="H72" s="292">
        <f t="shared" si="1"/>
        <v>2400000</v>
      </c>
      <c r="I72" s="292">
        <f t="shared" si="1"/>
        <v>0</v>
      </c>
      <c r="J72" s="35">
        <f>SUM(J53:J70)</f>
        <v>10300000</v>
      </c>
      <c r="K72" s="127"/>
      <c r="X72" s="155"/>
      <c r="Y72" s="4"/>
      <c r="Z72" s="4"/>
    </row>
    <row r="73" spans="1:26" ht="13.5" customHeight="1">
      <c r="A73" s="113"/>
      <c r="B73" s="113"/>
      <c r="C73" s="164"/>
      <c r="D73" s="34"/>
      <c r="E73" s="34"/>
      <c r="F73" s="34"/>
      <c r="G73" s="34"/>
      <c r="H73" s="34"/>
      <c r="I73" s="34"/>
      <c r="J73" s="35"/>
      <c r="K73" s="161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60"/>
      <c r="Y73" s="34"/>
      <c r="Z73" s="34"/>
    </row>
    <row r="74" spans="1:11" ht="13.5" customHeight="1" thickBot="1">
      <c r="A74" s="333" t="s">
        <v>57</v>
      </c>
      <c r="B74" s="333"/>
      <c r="C74" s="333"/>
      <c r="D74" s="48"/>
      <c r="E74" s="48"/>
      <c r="F74" s="49"/>
      <c r="G74" s="49"/>
      <c r="H74" s="49"/>
      <c r="I74" s="49"/>
      <c r="J74" s="48"/>
      <c r="K74" s="48"/>
    </row>
    <row r="75" spans="1:11" ht="78" customHeight="1" thickBot="1" thickTop="1">
      <c r="A75" s="5" t="s">
        <v>17</v>
      </c>
      <c r="B75" s="6" t="s">
        <v>0</v>
      </c>
      <c r="C75" s="211" t="s">
        <v>1</v>
      </c>
      <c r="D75" s="180" t="s">
        <v>174</v>
      </c>
      <c r="E75" s="6" t="s">
        <v>175</v>
      </c>
      <c r="F75" s="8" t="s">
        <v>176</v>
      </c>
      <c r="G75" s="180" t="s">
        <v>226</v>
      </c>
      <c r="H75" s="176" t="s">
        <v>228</v>
      </c>
      <c r="I75" s="176" t="s">
        <v>227</v>
      </c>
      <c r="J75" s="180" t="s">
        <v>179</v>
      </c>
      <c r="K75" s="128" t="s">
        <v>180</v>
      </c>
    </row>
    <row r="76" spans="1:11" ht="13.5" customHeight="1" thickTop="1">
      <c r="A76" s="18"/>
      <c r="B76" s="39"/>
      <c r="C76" s="237"/>
      <c r="D76" s="305"/>
      <c r="E76" s="223"/>
      <c r="F76" s="138"/>
      <c r="G76" s="181"/>
      <c r="H76" s="140"/>
      <c r="I76" s="140"/>
      <c r="J76" s="191"/>
      <c r="K76" s="50"/>
    </row>
    <row r="77" spans="1:11" ht="13.5" customHeight="1">
      <c r="A77" s="13">
        <v>1</v>
      </c>
      <c r="B77" s="38" t="s">
        <v>58</v>
      </c>
      <c r="C77" s="238" t="s">
        <v>59</v>
      </c>
      <c r="D77" s="306">
        <v>3800000</v>
      </c>
      <c r="E77" s="224">
        <v>3500000</v>
      </c>
      <c r="F77" s="12">
        <v>300000</v>
      </c>
      <c r="G77" s="182">
        <v>3800000</v>
      </c>
      <c r="H77" s="140">
        <v>0</v>
      </c>
      <c r="I77" s="140">
        <v>0</v>
      </c>
      <c r="J77" s="192">
        <v>3800000</v>
      </c>
      <c r="K77" s="51"/>
    </row>
    <row r="78" spans="1:11" ht="16.5" customHeight="1">
      <c r="A78" s="15"/>
      <c r="B78" s="40"/>
      <c r="C78" s="239"/>
      <c r="D78" s="307"/>
      <c r="E78" s="225"/>
      <c r="F78" s="17"/>
      <c r="G78" s="183"/>
      <c r="H78" s="141"/>
      <c r="I78" s="141"/>
      <c r="J78" s="193"/>
      <c r="K78" s="52"/>
    </row>
    <row r="79" spans="1:11" ht="13.5" customHeight="1">
      <c r="A79" s="13"/>
      <c r="B79" s="38"/>
      <c r="C79" s="240"/>
      <c r="D79" s="308"/>
      <c r="E79" s="226"/>
      <c r="F79" s="20"/>
      <c r="G79" s="184"/>
      <c r="H79" s="142"/>
      <c r="I79" s="142"/>
      <c r="J79" s="194"/>
      <c r="K79" s="53"/>
    </row>
    <row r="80" spans="1:11" ht="13.5" customHeight="1">
      <c r="A80" s="13">
        <v>2</v>
      </c>
      <c r="B80" s="38" t="s">
        <v>8</v>
      </c>
      <c r="C80" s="241" t="s">
        <v>60</v>
      </c>
      <c r="D80" s="306">
        <v>10400000</v>
      </c>
      <c r="E80" s="224">
        <v>4730000</v>
      </c>
      <c r="F80" s="12">
        <v>13070000</v>
      </c>
      <c r="G80" s="182">
        <v>13800000</v>
      </c>
      <c r="H80" s="140">
        <v>0</v>
      </c>
      <c r="I80" s="140">
        <v>4000000</v>
      </c>
      <c r="J80" s="192">
        <v>17800000</v>
      </c>
      <c r="K80" s="51" t="s">
        <v>198</v>
      </c>
    </row>
    <row r="81" spans="1:11" ht="13.5" customHeight="1">
      <c r="A81" s="15"/>
      <c r="B81" s="40"/>
      <c r="C81" s="239" t="s">
        <v>164</v>
      </c>
      <c r="D81" s="307"/>
      <c r="E81" s="225"/>
      <c r="F81" s="17"/>
      <c r="G81" s="183"/>
      <c r="H81" s="141"/>
      <c r="I81" s="141"/>
      <c r="J81" s="193"/>
      <c r="K81" s="54"/>
    </row>
    <row r="82" spans="1:11" ht="13.5" customHeight="1">
      <c r="A82" s="18"/>
      <c r="B82" s="39"/>
      <c r="C82" s="237"/>
      <c r="D82" s="309"/>
      <c r="E82" s="227"/>
      <c r="F82" s="21"/>
      <c r="G82" s="185"/>
      <c r="H82" s="143"/>
      <c r="I82" s="143"/>
      <c r="J82" s="195"/>
      <c r="K82" s="53"/>
    </row>
    <row r="83" spans="1:11" ht="13.5" customHeight="1">
      <c r="A83" s="13">
        <v>3</v>
      </c>
      <c r="B83" s="38" t="s">
        <v>61</v>
      </c>
      <c r="C83" s="242" t="s">
        <v>62</v>
      </c>
      <c r="D83" s="309">
        <v>800000</v>
      </c>
      <c r="E83">
        <v>0</v>
      </c>
      <c r="F83" s="21">
        <v>800000</v>
      </c>
      <c r="G83" s="185">
        <v>800000</v>
      </c>
      <c r="H83" s="143">
        <v>0</v>
      </c>
      <c r="I83" s="143">
        <v>0</v>
      </c>
      <c r="J83" s="195">
        <v>800000</v>
      </c>
      <c r="K83" s="51"/>
    </row>
    <row r="84" spans="1:11" ht="13.5" customHeight="1">
      <c r="A84" s="13"/>
      <c r="B84" s="38"/>
      <c r="C84" s="243"/>
      <c r="D84" s="310"/>
      <c r="E84" s="64"/>
      <c r="F84" s="22"/>
      <c r="G84" s="187"/>
      <c r="H84" s="144"/>
      <c r="I84" s="144"/>
      <c r="J84" s="196"/>
      <c r="K84" s="54"/>
    </row>
    <row r="85" spans="1:11" ht="13.5" customHeight="1">
      <c r="A85" s="27"/>
      <c r="B85" s="39"/>
      <c r="C85" s="244"/>
      <c r="D85" s="308"/>
      <c r="E85" s="226"/>
      <c r="F85" s="20"/>
      <c r="G85" s="184"/>
      <c r="H85" s="142"/>
      <c r="I85" s="142"/>
      <c r="J85" s="194"/>
      <c r="K85" s="55"/>
    </row>
    <row r="86" spans="1:11" ht="13.5" customHeight="1">
      <c r="A86" s="13">
        <v>4</v>
      </c>
      <c r="B86" s="38" t="s">
        <v>61</v>
      </c>
      <c r="C86" s="238" t="s">
        <v>63</v>
      </c>
      <c r="D86" s="306">
        <v>3500000</v>
      </c>
      <c r="E86" s="227">
        <v>3500000</v>
      </c>
      <c r="F86" s="12">
        <v>0</v>
      </c>
      <c r="G86" s="182">
        <v>3500000</v>
      </c>
      <c r="H86" s="140">
        <v>0</v>
      </c>
      <c r="I86" s="140">
        <v>0</v>
      </c>
      <c r="J86" s="192">
        <v>3500000</v>
      </c>
      <c r="K86" s="56"/>
    </row>
    <row r="87" spans="1:11" ht="13.5" customHeight="1" thickBot="1">
      <c r="A87" s="13"/>
      <c r="B87" s="38"/>
      <c r="C87" s="242"/>
      <c r="D87" s="306"/>
      <c r="E87" s="224"/>
      <c r="F87" s="12"/>
      <c r="G87" s="183"/>
      <c r="H87" s="140"/>
      <c r="I87" s="140"/>
      <c r="J87" s="192"/>
      <c r="K87" s="55"/>
    </row>
    <row r="88" spans="1:11" ht="13.5" customHeight="1" thickTop="1">
      <c r="A88" s="97"/>
      <c r="B88" s="37"/>
      <c r="C88" s="245"/>
      <c r="D88" s="316"/>
      <c r="E88" s="247"/>
      <c r="F88" s="207"/>
      <c r="G88" s="209"/>
      <c r="H88" s="62"/>
      <c r="I88" s="207"/>
      <c r="J88" s="255"/>
      <c r="K88" s="118" t="s">
        <v>200</v>
      </c>
    </row>
    <row r="89" spans="1:11" ht="13.5" customHeight="1">
      <c r="A89" s="13">
        <v>5</v>
      </c>
      <c r="B89" s="38" t="s">
        <v>6</v>
      </c>
      <c r="C89" s="242" t="s">
        <v>160</v>
      </c>
      <c r="D89" s="306">
        <v>16800000</v>
      </c>
      <c r="E89" s="224">
        <v>36700000</v>
      </c>
      <c r="F89" s="140">
        <v>3000000</v>
      </c>
      <c r="G89" s="182">
        <v>16800000</v>
      </c>
      <c r="H89" s="12">
        <v>12200000</v>
      </c>
      <c r="I89" s="140">
        <v>10700000</v>
      </c>
      <c r="J89" s="192">
        <f>G89+H89+I89</f>
        <v>39700000</v>
      </c>
      <c r="K89" s="135" t="s">
        <v>191</v>
      </c>
    </row>
    <row r="90" spans="1:11" ht="13.5" customHeight="1" thickBot="1">
      <c r="A90" s="45"/>
      <c r="B90" s="46"/>
      <c r="C90" s="246"/>
      <c r="D90" s="317"/>
      <c r="E90" s="248"/>
      <c r="F90" s="293"/>
      <c r="G90" s="210"/>
      <c r="H90" s="152"/>
      <c r="I90" s="208"/>
      <c r="J90" s="256"/>
      <c r="K90" s="131" t="s">
        <v>182</v>
      </c>
    </row>
    <row r="91" spans="3:11" ht="18" customHeight="1" thickTop="1">
      <c r="C91" s="170" t="s">
        <v>192</v>
      </c>
      <c r="D91" s="203">
        <f aca="true" t="shared" si="2" ref="D91:J91">SUM(D76:D90)</f>
        <v>35300000</v>
      </c>
      <c r="E91" s="295">
        <f t="shared" si="2"/>
        <v>48430000</v>
      </c>
      <c r="F91" s="295">
        <f t="shared" si="2"/>
        <v>17170000</v>
      </c>
      <c r="G91" s="249">
        <f t="shared" si="2"/>
        <v>38700000</v>
      </c>
      <c r="H91" s="294">
        <f t="shared" si="2"/>
        <v>12200000</v>
      </c>
      <c r="I91" s="294">
        <f t="shared" si="2"/>
        <v>14700000</v>
      </c>
      <c r="J91" s="203">
        <f t="shared" si="2"/>
        <v>65600000</v>
      </c>
      <c r="K91" s="127"/>
    </row>
    <row r="92" spans="1:11" ht="33.75" customHeight="1">
      <c r="A92" s="113"/>
      <c r="B92" s="113"/>
      <c r="C92" s="335" t="s">
        <v>199</v>
      </c>
      <c r="D92" s="335"/>
      <c r="E92" s="335"/>
      <c r="F92" s="335"/>
      <c r="G92" s="34"/>
      <c r="H92" s="34"/>
      <c r="I92" s="34"/>
      <c r="J92" s="35"/>
      <c r="K92" s="161" t="s">
        <v>64</v>
      </c>
    </row>
    <row r="93" spans="4:11" ht="13.5" customHeight="1">
      <c r="D93" s="4"/>
      <c r="E93" s="4"/>
      <c r="J93" s="4"/>
      <c r="K93" s="4"/>
    </row>
    <row r="94" spans="1:11" ht="13.5" customHeight="1" thickBot="1">
      <c r="A94" s="334" t="s">
        <v>65</v>
      </c>
      <c r="B94" s="334"/>
      <c r="C94" s="334"/>
      <c r="D94" s="57"/>
      <c r="E94" s="57"/>
      <c r="F94" s="58"/>
      <c r="G94" s="58"/>
      <c r="H94" s="58"/>
      <c r="I94" s="58"/>
      <c r="J94" s="59"/>
      <c r="K94" s="60"/>
    </row>
    <row r="95" spans="1:11" ht="13.5" customHeight="1" thickTop="1">
      <c r="A95" s="61"/>
      <c r="B95" s="10"/>
      <c r="C95" s="250"/>
      <c r="D95" s="305"/>
      <c r="E95" s="223"/>
      <c r="F95" s="166"/>
      <c r="G95" s="181"/>
      <c r="H95" s="166"/>
      <c r="I95" s="166"/>
      <c r="J95" s="191"/>
      <c r="K95" s="118"/>
    </row>
    <row r="96" spans="1:11" ht="13.5" customHeight="1">
      <c r="A96" s="42">
        <v>1</v>
      </c>
      <c r="B96" s="14" t="s">
        <v>6</v>
      </c>
      <c r="C96" s="218" t="s">
        <v>66</v>
      </c>
      <c r="D96" s="306">
        <v>2500000</v>
      </c>
      <c r="E96" s="224">
        <v>3750000</v>
      </c>
      <c r="F96" s="140">
        <v>50000</v>
      </c>
      <c r="G96" s="182">
        <v>2500000</v>
      </c>
      <c r="H96" s="140">
        <v>1300000</v>
      </c>
      <c r="I96" s="140">
        <v>0</v>
      </c>
      <c r="J96" s="192">
        <v>3800000</v>
      </c>
      <c r="K96" s="51" t="s">
        <v>201</v>
      </c>
    </row>
    <row r="97" spans="1:11" ht="13.5" customHeight="1">
      <c r="A97" s="42"/>
      <c r="B97" s="14"/>
      <c r="C97" s="251"/>
      <c r="D97" s="307"/>
      <c r="E97" s="225"/>
      <c r="F97" s="141"/>
      <c r="G97" s="183"/>
      <c r="H97" s="141"/>
      <c r="I97" s="141"/>
      <c r="J97" s="193"/>
      <c r="K97" s="52"/>
    </row>
    <row r="98" spans="1:11" ht="13.5" customHeight="1">
      <c r="A98" s="63"/>
      <c r="B98" s="19"/>
      <c r="C98" s="252"/>
      <c r="D98" s="308"/>
      <c r="E98" s="226"/>
      <c r="F98" s="142"/>
      <c r="G98" s="184"/>
      <c r="H98" s="142"/>
      <c r="I98" s="142"/>
      <c r="J98" s="194"/>
      <c r="K98" s="50"/>
    </row>
    <row r="99" spans="1:11" ht="13.5" customHeight="1">
      <c r="A99" s="42">
        <v>2</v>
      </c>
      <c r="B99" s="14" t="s">
        <v>67</v>
      </c>
      <c r="C99" s="218" t="s">
        <v>68</v>
      </c>
      <c r="D99" s="306">
        <v>7200000</v>
      </c>
      <c r="E99" s="224">
        <v>9450000</v>
      </c>
      <c r="F99" s="140">
        <v>50000</v>
      </c>
      <c r="G99" s="182">
        <v>7200000</v>
      </c>
      <c r="H99" s="140">
        <v>2300000</v>
      </c>
      <c r="I99" s="140">
        <v>0</v>
      </c>
      <c r="J99" s="192">
        <v>9500000</v>
      </c>
      <c r="K99" s="51" t="s">
        <v>201</v>
      </c>
    </row>
    <row r="100" spans="1:11" ht="13.5" customHeight="1">
      <c r="A100" s="44"/>
      <c r="B100" s="40"/>
      <c r="C100" s="253"/>
      <c r="D100" s="307"/>
      <c r="E100" s="225"/>
      <c r="F100" s="141"/>
      <c r="G100" s="183"/>
      <c r="H100" s="141"/>
      <c r="I100" s="141"/>
      <c r="J100" s="193"/>
      <c r="K100" s="52"/>
    </row>
    <row r="101" spans="1:11" ht="13.5" customHeight="1">
      <c r="A101" s="42"/>
      <c r="B101" s="38"/>
      <c r="C101" s="252"/>
      <c r="D101" s="311"/>
      <c r="E101" s="227"/>
      <c r="F101" s="143"/>
      <c r="G101" s="186"/>
      <c r="H101" s="143"/>
      <c r="I101" s="143"/>
      <c r="J101" s="195"/>
      <c r="K101" s="53"/>
    </row>
    <row r="102" spans="1:11" ht="13.5" customHeight="1">
      <c r="A102" s="42">
        <v>3</v>
      </c>
      <c r="B102" s="14" t="s">
        <v>69</v>
      </c>
      <c r="C102" s="218" t="s">
        <v>70</v>
      </c>
      <c r="D102" s="309">
        <v>1000000</v>
      </c>
      <c r="E102" s="227">
        <v>0</v>
      </c>
      <c r="F102" s="140">
        <v>1000000</v>
      </c>
      <c r="G102" s="185">
        <v>1000000</v>
      </c>
      <c r="H102" s="143">
        <v>0</v>
      </c>
      <c r="I102" s="143">
        <v>0</v>
      </c>
      <c r="J102" s="195">
        <v>1000000</v>
      </c>
      <c r="K102" s="51"/>
    </row>
    <row r="103" spans="1:11" ht="13.5" customHeight="1" thickBot="1">
      <c r="A103" s="65"/>
      <c r="B103" s="66"/>
      <c r="C103" s="254" t="s">
        <v>71</v>
      </c>
      <c r="D103" s="315"/>
      <c r="E103" s="67"/>
      <c r="F103" s="204"/>
      <c r="G103" s="205"/>
      <c r="H103" s="204"/>
      <c r="I103" s="204"/>
      <c r="J103" s="206"/>
      <c r="K103" s="154"/>
    </row>
    <row r="104" spans="3:11" ht="13.5" customHeight="1" thickTop="1">
      <c r="C104" s="170"/>
      <c r="D104" s="203">
        <f aca="true" t="shared" si="3" ref="D104:J104">SUM(D95:D103)</f>
        <v>10700000</v>
      </c>
      <c r="E104" s="295">
        <f t="shared" si="3"/>
        <v>13200000</v>
      </c>
      <c r="F104" s="295">
        <f t="shared" si="3"/>
        <v>1100000</v>
      </c>
      <c r="G104" s="249">
        <f t="shared" si="3"/>
        <v>10700000</v>
      </c>
      <c r="H104" s="292">
        <f t="shared" si="3"/>
        <v>3600000</v>
      </c>
      <c r="I104" s="292">
        <f t="shared" si="3"/>
        <v>0</v>
      </c>
      <c r="J104" s="203">
        <f t="shared" si="3"/>
        <v>14300000</v>
      </c>
      <c r="K104" s="127"/>
    </row>
    <row r="105" spans="1:11" ht="12.75" customHeight="1">
      <c r="A105" s="113"/>
      <c r="B105" s="113"/>
      <c r="C105" s="164"/>
      <c r="D105" s="34"/>
      <c r="E105" s="34"/>
      <c r="F105" s="34"/>
      <c r="G105" s="34"/>
      <c r="H105" s="34"/>
      <c r="I105" s="34"/>
      <c r="J105" s="35"/>
      <c r="K105" s="161"/>
    </row>
    <row r="106" spans="4:11" ht="13.5" customHeight="1">
      <c r="D106" s="4"/>
      <c r="E106" s="4"/>
      <c r="F106" s="34"/>
      <c r="G106" s="34"/>
      <c r="H106" s="34"/>
      <c r="I106" s="34"/>
      <c r="J106" s="35"/>
      <c r="K106" s="4"/>
    </row>
    <row r="107" spans="1:11" ht="13.5" customHeight="1" thickBot="1">
      <c r="A107" s="334" t="s">
        <v>72</v>
      </c>
      <c r="B107" s="334"/>
      <c r="C107" s="334"/>
      <c r="D107" s="4"/>
      <c r="E107" s="4"/>
      <c r="F107" s="34"/>
      <c r="G107" s="34"/>
      <c r="H107" s="34"/>
      <c r="I107" s="34"/>
      <c r="J107" s="35"/>
      <c r="K107" s="4"/>
    </row>
    <row r="108" spans="1:11" ht="75" customHeight="1" thickBot="1" thickTop="1">
      <c r="A108" s="5" t="s">
        <v>17</v>
      </c>
      <c r="B108" s="6" t="s">
        <v>0</v>
      </c>
      <c r="C108" s="7" t="s">
        <v>1</v>
      </c>
      <c r="D108" s="180" t="s">
        <v>174</v>
      </c>
      <c r="E108" s="6" t="s">
        <v>175</v>
      </c>
      <c r="F108" s="8" t="s">
        <v>176</v>
      </c>
      <c r="G108" s="180" t="s">
        <v>226</v>
      </c>
      <c r="H108" s="176" t="s">
        <v>228</v>
      </c>
      <c r="I108" s="176" t="s">
        <v>227</v>
      </c>
      <c r="J108" s="180" t="s">
        <v>179</v>
      </c>
      <c r="K108" s="128" t="s">
        <v>180</v>
      </c>
    </row>
    <row r="109" spans="1:11" ht="13.5" customHeight="1" thickTop="1">
      <c r="A109" s="9"/>
      <c r="B109" s="14"/>
      <c r="C109" s="213"/>
      <c r="D109" s="305"/>
      <c r="E109" s="223"/>
      <c r="F109" s="166"/>
      <c r="G109" s="181"/>
      <c r="H109" s="140"/>
      <c r="I109" s="140"/>
      <c r="J109" s="191"/>
      <c r="K109" s="129"/>
    </row>
    <row r="110" spans="1:11" ht="13.5" customHeight="1">
      <c r="A110" s="13">
        <v>1</v>
      </c>
      <c r="B110" s="14" t="s">
        <v>73</v>
      </c>
      <c r="C110" s="213" t="s">
        <v>74</v>
      </c>
      <c r="D110" s="306">
        <v>5000000</v>
      </c>
      <c r="E110" s="224">
        <v>6605000</v>
      </c>
      <c r="F110" s="140">
        <v>95000</v>
      </c>
      <c r="G110" s="182">
        <v>6700000</v>
      </c>
      <c r="H110" s="140">
        <v>0</v>
      </c>
      <c r="I110" s="140">
        <v>0</v>
      </c>
      <c r="J110" s="192">
        <v>6700000</v>
      </c>
      <c r="K110" s="51" t="s">
        <v>201</v>
      </c>
    </row>
    <row r="111" spans="1:11" ht="13.5" customHeight="1">
      <c r="A111" s="15"/>
      <c r="B111" s="16"/>
      <c r="C111" s="259"/>
      <c r="D111" s="307"/>
      <c r="E111" s="225"/>
      <c r="F111" s="141"/>
      <c r="G111" s="183"/>
      <c r="H111" s="141"/>
      <c r="I111" s="141"/>
      <c r="J111" s="193"/>
      <c r="K111" s="131"/>
    </row>
    <row r="112" spans="1:11" ht="13.5" customHeight="1">
      <c r="A112" s="18"/>
      <c r="B112" s="19"/>
      <c r="C112" s="221"/>
      <c r="D112" s="308"/>
      <c r="E112" s="265"/>
      <c r="F112" s="269"/>
      <c r="G112" s="184"/>
      <c r="H112" s="142"/>
      <c r="I112" s="142"/>
      <c r="J112" s="194"/>
      <c r="K112" s="132"/>
    </row>
    <row r="113" spans="1:11" ht="13.5" customHeight="1">
      <c r="A113" s="9">
        <v>2</v>
      </c>
      <c r="B113" s="14" t="s">
        <v>11</v>
      </c>
      <c r="C113" s="216" t="s">
        <v>75</v>
      </c>
      <c r="D113" s="306">
        <v>6000000</v>
      </c>
      <c r="E113" s="266">
        <v>5870000</v>
      </c>
      <c r="F113" s="270">
        <v>1430000</v>
      </c>
      <c r="G113" s="182">
        <v>7300000</v>
      </c>
      <c r="H113" s="140">
        <v>0</v>
      </c>
      <c r="I113" s="140">
        <v>0</v>
      </c>
      <c r="J113" s="192">
        <v>7300000</v>
      </c>
      <c r="K113" s="130" t="s">
        <v>201</v>
      </c>
    </row>
    <row r="114" spans="1:11" ht="13.5" customHeight="1">
      <c r="A114" s="13"/>
      <c r="B114" s="14"/>
      <c r="C114" s="213" t="s">
        <v>76</v>
      </c>
      <c r="D114" s="307"/>
      <c r="E114" s="267"/>
      <c r="F114" s="271"/>
      <c r="G114" s="183"/>
      <c r="H114" s="141"/>
      <c r="I114" s="141"/>
      <c r="J114" s="193"/>
      <c r="K114" s="131"/>
    </row>
    <row r="115" spans="1:11" ht="13.5" customHeight="1">
      <c r="A115" s="18"/>
      <c r="B115" s="19"/>
      <c r="C115" s="260"/>
      <c r="D115" s="309"/>
      <c r="E115" s="268"/>
      <c r="F115" s="272"/>
      <c r="G115" s="185"/>
      <c r="H115" s="143"/>
      <c r="I115" s="143"/>
      <c r="J115" s="195"/>
      <c r="K115" s="133"/>
    </row>
    <row r="116" spans="1:11" ht="13.5" customHeight="1">
      <c r="A116" s="13">
        <v>3</v>
      </c>
      <c r="B116" s="14" t="s">
        <v>77</v>
      </c>
      <c r="C116" s="213" t="s">
        <v>78</v>
      </c>
      <c r="D116" s="309">
        <v>2500000</v>
      </c>
      <c r="E116" s="268">
        <v>1305000</v>
      </c>
      <c r="F116" s="272">
        <v>1195000</v>
      </c>
      <c r="G116" s="185">
        <v>2500000</v>
      </c>
      <c r="H116" s="140">
        <v>0</v>
      </c>
      <c r="I116" s="140">
        <v>0</v>
      </c>
      <c r="J116" s="195">
        <v>2500000</v>
      </c>
      <c r="K116" s="130"/>
    </row>
    <row r="117" spans="1:11" ht="13.5" customHeight="1">
      <c r="A117" s="15"/>
      <c r="B117" s="16"/>
      <c r="C117" s="261"/>
      <c r="D117" s="310"/>
      <c r="E117" s="64"/>
      <c r="F117" s="144"/>
      <c r="G117" s="187"/>
      <c r="H117" s="144"/>
      <c r="I117" s="144"/>
      <c r="J117" s="196"/>
      <c r="K117" s="134"/>
    </row>
    <row r="118" spans="1:11" ht="13.5" customHeight="1">
      <c r="A118" s="9"/>
      <c r="B118" s="69"/>
      <c r="C118" s="260"/>
      <c r="D118" s="308"/>
      <c r="E118" s="226"/>
      <c r="F118" s="142"/>
      <c r="G118" s="184"/>
      <c r="H118" s="142"/>
      <c r="I118" s="142"/>
      <c r="J118" s="194"/>
      <c r="K118" s="133"/>
    </row>
    <row r="119" spans="1:11" ht="13.5" customHeight="1">
      <c r="A119" s="13">
        <v>4</v>
      </c>
      <c r="B119" s="70" t="s">
        <v>10</v>
      </c>
      <c r="C119" s="218" t="s">
        <v>166</v>
      </c>
      <c r="D119" s="306">
        <v>6800000</v>
      </c>
      <c r="E119" s="224">
        <v>7975000</v>
      </c>
      <c r="F119" s="140">
        <v>25000</v>
      </c>
      <c r="G119" s="182">
        <v>8000000</v>
      </c>
      <c r="H119" s="140">
        <v>0</v>
      </c>
      <c r="I119" s="140">
        <v>0</v>
      </c>
      <c r="J119" s="192">
        <v>8000000</v>
      </c>
      <c r="K119" s="130" t="s">
        <v>201</v>
      </c>
    </row>
    <row r="120" spans="1:11" ht="13.5" customHeight="1">
      <c r="A120" s="15"/>
      <c r="B120" s="2"/>
      <c r="C120" s="262"/>
      <c r="D120" s="307"/>
      <c r="E120" s="225"/>
      <c r="F120" s="141"/>
      <c r="G120" s="183"/>
      <c r="H120" s="141"/>
      <c r="I120" s="141"/>
      <c r="J120" s="193"/>
      <c r="K120" s="131"/>
    </row>
    <row r="121" spans="1:11" ht="13.5" customHeight="1">
      <c r="A121" s="13"/>
      <c r="B121" s="1"/>
      <c r="C121" s="263"/>
      <c r="D121" s="311"/>
      <c r="E121" s="228"/>
      <c r="F121" s="149"/>
      <c r="G121" s="186"/>
      <c r="H121" s="23"/>
      <c r="I121" s="145"/>
      <c r="J121" s="197"/>
      <c r="K121" s="133"/>
    </row>
    <row r="122" spans="1:11" ht="13.5" customHeight="1">
      <c r="A122" s="13">
        <v>5</v>
      </c>
      <c r="B122" s="70" t="s">
        <v>10</v>
      </c>
      <c r="C122" s="218" t="s">
        <v>79</v>
      </c>
      <c r="D122" s="306">
        <v>6000000</v>
      </c>
      <c r="E122" s="224">
        <v>5725000</v>
      </c>
      <c r="F122" s="140">
        <v>275000</v>
      </c>
      <c r="G122" s="182">
        <v>6000000</v>
      </c>
      <c r="H122" s="140">
        <v>0</v>
      </c>
      <c r="I122" s="140">
        <v>0</v>
      </c>
      <c r="J122" s="192">
        <v>6000000</v>
      </c>
      <c r="K122" s="130"/>
    </row>
    <row r="123" spans="1:11" ht="13.5" customHeight="1">
      <c r="A123" s="15"/>
      <c r="B123" s="2"/>
      <c r="C123" s="262"/>
      <c r="D123" s="312"/>
      <c r="E123" s="229"/>
      <c r="F123" s="178"/>
      <c r="G123" s="188"/>
      <c r="H123" s="139"/>
      <c r="I123" s="11"/>
      <c r="J123" s="198"/>
      <c r="K123" s="131"/>
    </row>
    <row r="124" spans="1:11" ht="13.5" customHeight="1">
      <c r="A124" s="18"/>
      <c r="B124" s="19"/>
      <c r="C124" s="260"/>
      <c r="D124" s="313"/>
      <c r="E124" s="230"/>
      <c r="F124" s="179"/>
      <c r="G124" s="189"/>
      <c r="H124" s="29"/>
      <c r="I124" s="147"/>
      <c r="J124" s="199"/>
      <c r="K124" s="133"/>
    </row>
    <row r="125" spans="1:11" ht="13.5" customHeight="1">
      <c r="A125" s="13">
        <v>6</v>
      </c>
      <c r="B125" s="14" t="s">
        <v>12</v>
      </c>
      <c r="C125" s="213" t="s">
        <v>80</v>
      </c>
      <c r="D125" s="309">
        <v>1400000</v>
      </c>
      <c r="E125" s="227">
        <v>1320000</v>
      </c>
      <c r="F125" s="143">
        <v>80000</v>
      </c>
      <c r="G125" s="185">
        <v>1400000</v>
      </c>
      <c r="H125" s="140">
        <v>0</v>
      </c>
      <c r="I125" s="140">
        <v>0</v>
      </c>
      <c r="J125" s="195">
        <v>1400000</v>
      </c>
      <c r="K125" s="130"/>
    </row>
    <row r="126" spans="1:11" ht="13.5" customHeight="1">
      <c r="A126" s="15"/>
      <c r="B126" s="16"/>
      <c r="C126" s="261"/>
      <c r="D126" s="310"/>
      <c r="E126" s="64"/>
      <c r="F126" s="144"/>
      <c r="G126" s="187"/>
      <c r="H126" s="22"/>
      <c r="I126" s="148"/>
      <c r="J126" s="196"/>
      <c r="K126" s="131"/>
    </row>
    <row r="127" spans="1:11" ht="13.5" customHeight="1">
      <c r="A127" s="72"/>
      <c r="B127" s="19"/>
      <c r="C127" s="260"/>
      <c r="D127" s="309"/>
      <c r="E127" s="227"/>
      <c r="F127" s="143"/>
      <c r="G127" s="185"/>
      <c r="H127" s="143"/>
      <c r="I127" s="143"/>
      <c r="J127" s="195"/>
      <c r="K127" s="133"/>
    </row>
    <row r="128" spans="1:11" ht="13.5" customHeight="1">
      <c r="A128" s="73">
        <v>7</v>
      </c>
      <c r="B128" s="14" t="s">
        <v>81</v>
      </c>
      <c r="C128" s="213" t="s">
        <v>82</v>
      </c>
      <c r="D128" s="309">
        <v>1500000</v>
      </c>
      <c r="E128" s="227">
        <v>0</v>
      </c>
      <c r="F128" s="143">
        <v>1100000</v>
      </c>
      <c r="G128" s="185">
        <v>1100000</v>
      </c>
      <c r="H128" s="140">
        <v>0</v>
      </c>
      <c r="I128" s="140">
        <v>0</v>
      </c>
      <c r="J128" s="195">
        <v>1100000</v>
      </c>
      <c r="K128" s="133" t="s">
        <v>203</v>
      </c>
    </row>
    <row r="129" spans="1:11" ht="13.5" customHeight="1">
      <c r="A129" s="74"/>
      <c r="B129" s="16"/>
      <c r="C129" s="217"/>
      <c r="D129" s="310"/>
      <c r="E129" s="64"/>
      <c r="F129" s="144"/>
      <c r="G129" s="187"/>
      <c r="H129" s="144"/>
      <c r="I129" s="144"/>
      <c r="J129" s="196"/>
      <c r="K129" s="131"/>
    </row>
    <row r="130" spans="1:11" ht="13.5" customHeight="1">
      <c r="A130" s="41"/>
      <c r="B130" s="19"/>
      <c r="C130" s="260"/>
      <c r="D130" s="308"/>
      <c r="E130" s="226"/>
      <c r="F130" s="142"/>
      <c r="G130" s="184"/>
      <c r="H130" s="142"/>
      <c r="I130" s="142"/>
      <c r="J130" s="194"/>
      <c r="K130" s="133"/>
    </row>
    <row r="131" spans="1:11" ht="13.5" customHeight="1">
      <c r="A131" s="75">
        <v>8</v>
      </c>
      <c r="B131" s="14" t="s">
        <v>83</v>
      </c>
      <c r="C131" s="213" t="s">
        <v>84</v>
      </c>
      <c r="D131" s="306">
        <v>400000</v>
      </c>
      <c r="E131" s="224">
        <v>0</v>
      </c>
      <c r="F131" s="140">
        <v>400000</v>
      </c>
      <c r="G131" s="182">
        <v>400000</v>
      </c>
      <c r="H131" s="140">
        <v>0</v>
      </c>
      <c r="I131" s="140">
        <v>0</v>
      </c>
      <c r="J131" s="192">
        <v>400000</v>
      </c>
      <c r="K131" s="130"/>
    </row>
    <row r="132" spans="1:11" ht="13.5" customHeight="1">
      <c r="A132" s="76"/>
      <c r="B132" s="14"/>
      <c r="C132" s="253" t="s">
        <v>85</v>
      </c>
      <c r="D132" s="307"/>
      <c r="E132" s="225"/>
      <c r="F132" s="141"/>
      <c r="G132" s="183"/>
      <c r="H132" s="141"/>
      <c r="I132" s="141"/>
      <c r="J132" s="193"/>
      <c r="K132" s="131"/>
    </row>
    <row r="133" spans="1:11" ht="13.5" customHeight="1">
      <c r="A133" s="9"/>
      <c r="B133" s="19"/>
      <c r="C133" s="260"/>
      <c r="D133" s="308"/>
      <c r="E133" s="226"/>
      <c r="F133" s="142"/>
      <c r="G133" s="184"/>
      <c r="H133" s="142"/>
      <c r="I133" s="142"/>
      <c r="J133" s="194"/>
      <c r="K133" s="133"/>
    </row>
    <row r="134" spans="1:11" ht="13.5" customHeight="1">
      <c r="A134" s="13">
        <v>9</v>
      </c>
      <c r="B134" s="14" t="s">
        <v>9</v>
      </c>
      <c r="C134" s="213" t="s">
        <v>86</v>
      </c>
      <c r="D134" s="306">
        <v>3000000</v>
      </c>
      <c r="E134" s="224">
        <v>2225000</v>
      </c>
      <c r="F134" s="140">
        <v>175000</v>
      </c>
      <c r="G134" s="182">
        <v>2400000</v>
      </c>
      <c r="H134" s="140">
        <v>0</v>
      </c>
      <c r="I134" s="140">
        <v>0</v>
      </c>
      <c r="J134" s="192">
        <v>2400000</v>
      </c>
      <c r="K134" s="130" t="s">
        <v>203</v>
      </c>
    </row>
    <row r="135" spans="1:11" ht="13.5" customHeight="1">
      <c r="A135" s="76"/>
      <c r="B135" s="14"/>
      <c r="C135" s="253"/>
      <c r="D135" s="310"/>
      <c r="E135" s="64"/>
      <c r="F135" s="144"/>
      <c r="G135" s="187"/>
      <c r="H135" s="144"/>
      <c r="I135" s="144"/>
      <c r="J135" s="196"/>
      <c r="K135" s="131"/>
    </row>
    <row r="136" spans="1:11" ht="13.5" customHeight="1">
      <c r="A136" s="18"/>
      <c r="B136" s="24"/>
      <c r="C136" s="219"/>
      <c r="D136" s="311"/>
      <c r="E136" s="228"/>
      <c r="F136" s="149"/>
      <c r="G136" s="186"/>
      <c r="H136" s="149"/>
      <c r="I136" s="149"/>
      <c r="J136" s="197"/>
      <c r="K136" s="133"/>
    </row>
    <row r="137" spans="1:11" ht="13.5" customHeight="1">
      <c r="A137" s="13">
        <v>10</v>
      </c>
      <c r="B137" s="25" t="s">
        <v>2</v>
      </c>
      <c r="C137" s="213" t="s">
        <v>87</v>
      </c>
      <c r="D137" s="309">
        <v>2000000</v>
      </c>
      <c r="E137" s="268">
        <v>2700000</v>
      </c>
      <c r="F137" s="272">
        <v>0</v>
      </c>
      <c r="G137" s="185">
        <v>2700000</v>
      </c>
      <c r="H137" s="140">
        <v>0</v>
      </c>
      <c r="I137" s="140">
        <v>0</v>
      </c>
      <c r="J137" s="195">
        <v>2700000</v>
      </c>
      <c r="K137" s="300" t="s">
        <v>222</v>
      </c>
    </row>
    <row r="138" spans="1:11" ht="13.5" customHeight="1">
      <c r="A138" s="15"/>
      <c r="B138" s="26"/>
      <c r="C138" s="253"/>
      <c r="D138" s="310"/>
      <c r="E138" s="64"/>
      <c r="F138" s="144"/>
      <c r="G138" s="187"/>
      <c r="H138" s="144"/>
      <c r="I138" s="144"/>
      <c r="J138" s="196"/>
      <c r="K138" s="131" t="s">
        <v>204</v>
      </c>
    </row>
    <row r="139" spans="1:11" ht="13.5" customHeight="1">
      <c r="A139" s="18"/>
      <c r="B139" s="14"/>
      <c r="C139" s="260"/>
      <c r="D139" s="309"/>
      <c r="E139" s="227"/>
      <c r="F139" s="143"/>
      <c r="G139" s="185"/>
      <c r="H139" s="143"/>
      <c r="I139" s="143"/>
      <c r="J139" s="195"/>
      <c r="K139" s="135"/>
    </row>
    <row r="140" spans="1:11" ht="13.5" customHeight="1">
      <c r="A140" s="13">
        <v>11</v>
      </c>
      <c r="B140" s="14" t="s">
        <v>88</v>
      </c>
      <c r="C140" s="213" t="s">
        <v>89</v>
      </c>
      <c r="D140" s="309">
        <v>3000000</v>
      </c>
      <c r="E140" s="227">
        <v>3220000</v>
      </c>
      <c r="F140" s="143">
        <v>180000</v>
      </c>
      <c r="G140" s="185">
        <v>3400000</v>
      </c>
      <c r="H140" s="140">
        <v>0</v>
      </c>
      <c r="I140" s="140">
        <v>0</v>
      </c>
      <c r="J140" s="195">
        <v>3400000</v>
      </c>
      <c r="K140" s="135" t="s">
        <v>206</v>
      </c>
    </row>
    <row r="141" spans="1:11" ht="13.5" customHeight="1">
      <c r="A141" s="15"/>
      <c r="B141" s="16"/>
      <c r="C141" s="262"/>
      <c r="D141" s="309"/>
      <c r="E141" s="227"/>
      <c r="F141" s="143"/>
      <c r="G141" s="185"/>
      <c r="H141" s="143"/>
      <c r="I141" s="143"/>
      <c r="J141" s="195"/>
      <c r="K141" s="131"/>
    </row>
    <row r="142" spans="1:11" ht="13.5" customHeight="1">
      <c r="A142" s="41"/>
      <c r="B142" s="19"/>
      <c r="C142" s="260"/>
      <c r="D142" s="311"/>
      <c r="E142" s="228"/>
      <c r="F142" s="149"/>
      <c r="G142" s="186"/>
      <c r="H142" s="149"/>
      <c r="I142" s="149"/>
      <c r="J142" s="197"/>
      <c r="K142" s="132"/>
    </row>
    <row r="143" spans="1:11" ht="13.5" customHeight="1">
      <c r="A143" s="42">
        <v>12</v>
      </c>
      <c r="B143" s="14" t="s">
        <v>90</v>
      </c>
      <c r="C143" s="213" t="s">
        <v>91</v>
      </c>
      <c r="D143" s="309">
        <v>3100000</v>
      </c>
      <c r="E143" s="268">
        <v>2590000</v>
      </c>
      <c r="F143" s="272">
        <v>1110000</v>
      </c>
      <c r="G143" s="185">
        <v>3700000</v>
      </c>
      <c r="H143" s="140">
        <v>0</v>
      </c>
      <c r="I143" s="140">
        <v>0</v>
      </c>
      <c r="J143" s="195">
        <v>3700000</v>
      </c>
      <c r="K143" s="135" t="s">
        <v>206</v>
      </c>
    </row>
    <row r="144" spans="1:11" ht="13.5" customHeight="1">
      <c r="A144" s="44"/>
      <c r="B144" s="16"/>
      <c r="C144" s="261"/>
      <c r="D144" s="309"/>
      <c r="E144" s="227"/>
      <c r="F144" s="143"/>
      <c r="G144" s="185"/>
      <c r="H144" s="143"/>
      <c r="I144" s="143"/>
      <c r="J144" s="195"/>
      <c r="K144" s="131"/>
    </row>
    <row r="145" spans="1:11" ht="13.5" customHeight="1">
      <c r="A145" s="9"/>
      <c r="B145" s="19"/>
      <c r="C145" s="260"/>
      <c r="D145" s="311"/>
      <c r="E145" s="228"/>
      <c r="F145" s="149"/>
      <c r="G145" s="186"/>
      <c r="H145" s="149"/>
      <c r="I145" s="149"/>
      <c r="J145" s="197"/>
      <c r="K145" s="132"/>
    </row>
    <row r="146" spans="1:11" ht="13.5" customHeight="1">
      <c r="A146" s="13">
        <v>13</v>
      </c>
      <c r="B146" s="14" t="s">
        <v>31</v>
      </c>
      <c r="C146" s="213" t="s">
        <v>92</v>
      </c>
      <c r="D146" s="309">
        <v>2000000</v>
      </c>
      <c r="E146" s="227">
        <v>0</v>
      </c>
      <c r="F146" s="143">
        <v>600000</v>
      </c>
      <c r="G146" s="185">
        <v>600000</v>
      </c>
      <c r="H146" s="143">
        <v>0</v>
      </c>
      <c r="I146" s="143">
        <v>0</v>
      </c>
      <c r="J146" s="195">
        <v>1600000</v>
      </c>
      <c r="K146" s="130" t="s">
        <v>203</v>
      </c>
    </row>
    <row r="147" spans="1:11" ht="13.5" customHeight="1">
      <c r="A147" s="13"/>
      <c r="B147" s="14"/>
      <c r="C147" s="251"/>
      <c r="D147" s="309"/>
      <c r="E147" s="227"/>
      <c r="F147" s="143"/>
      <c r="G147" s="185"/>
      <c r="H147" s="143"/>
      <c r="I147" s="143"/>
      <c r="J147" s="195"/>
      <c r="K147" s="131"/>
    </row>
    <row r="148" spans="1:11" ht="13.5" customHeight="1">
      <c r="A148" s="27"/>
      <c r="B148" s="39"/>
      <c r="C148" s="220"/>
      <c r="D148" s="311"/>
      <c r="E148" s="228"/>
      <c r="F148" s="149"/>
      <c r="G148" s="186"/>
      <c r="H148" s="149"/>
      <c r="I148" s="149"/>
      <c r="J148" s="197"/>
      <c r="K148" s="136"/>
    </row>
    <row r="149" spans="1:11" ht="13.5" customHeight="1">
      <c r="A149" s="13">
        <v>14</v>
      </c>
      <c r="B149" s="38" t="s">
        <v>93</v>
      </c>
      <c r="C149" s="218" t="s">
        <v>94</v>
      </c>
      <c r="D149" s="309">
        <v>1000000</v>
      </c>
      <c r="E149" s="227">
        <v>1195000</v>
      </c>
      <c r="F149" s="143">
        <v>5000</v>
      </c>
      <c r="G149" s="185">
        <v>1200000</v>
      </c>
      <c r="H149" s="143">
        <v>0</v>
      </c>
      <c r="I149" s="143">
        <v>0</v>
      </c>
      <c r="J149" s="195">
        <v>1200000</v>
      </c>
      <c r="K149" s="130" t="s">
        <v>201</v>
      </c>
    </row>
    <row r="150" spans="1:11" ht="13.5" customHeight="1">
      <c r="A150" s="13"/>
      <c r="B150" s="38"/>
      <c r="C150" s="218"/>
      <c r="D150" s="309"/>
      <c r="E150" s="227"/>
      <c r="F150" s="143"/>
      <c r="G150" s="185"/>
      <c r="H150" s="143"/>
      <c r="I150" s="143"/>
      <c r="J150" s="195"/>
      <c r="K150" s="135"/>
    </row>
    <row r="151" spans="1:11" ht="13.5" customHeight="1">
      <c r="A151" s="27"/>
      <c r="B151" s="39"/>
      <c r="C151" s="220"/>
      <c r="D151" s="308"/>
      <c r="E151" s="226"/>
      <c r="F151" s="142"/>
      <c r="G151" s="184"/>
      <c r="H151" s="142"/>
      <c r="I151" s="142"/>
      <c r="J151" s="194"/>
      <c r="K151" s="132"/>
    </row>
    <row r="152" spans="1:11" ht="13.5" customHeight="1">
      <c r="A152" s="13">
        <v>15</v>
      </c>
      <c r="B152" s="38" t="s">
        <v>7</v>
      </c>
      <c r="C152" s="218" t="s">
        <v>95</v>
      </c>
      <c r="D152" s="306">
        <v>1000000</v>
      </c>
      <c r="E152" s="224">
        <v>2405000</v>
      </c>
      <c r="F152" s="140">
        <v>95000</v>
      </c>
      <c r="G152" s="182">
        <v>2000000</v>
      </c>
      <c r="H152" s="140">
        <v>0</v>
      </c>
      <c r="I152" s="140">
        <v>500000</v>
      </c>
      <c r="J152" s="192">
        <v>1500000</v>
      </c>
      <c r="K152" s="130" t="s">
        <v>201</v>
      </c>
    </row>
    <row r="153" spans="1:11" ht="13.5" customHeight="1" thickBot="1">
      <c r="A153" s="13"/>
      <c r="B153" s="38"/>
      <c r="C153" s="218"/>
      <c r="D153" s="306"/>
      <c r="E153" s="224"/>
      <c r="F153" s="140"/>
      <c r="G153" s="182"/>
      <c r="H153" s="140"/>
      <c r="I153" s="140"/>
      <c r="J153" s="192"/>
      <c r="K153" s="304" t="s">
        <v>225</v>
      </c>
    </row>
    <row r="154" spans="1:11" ht="13.5" customHeight="1" thickTop="1">
      <c r="A154" s="97"/>
      <c r="B154" s="167"/>
      <c r="C154" s="264"/>
      <c r="D154" s="305"/>
      <c r="E154" s="223"/>
      <c r="F154" s="166"/>
      <c r="G154" s="181"/>
      <c r="H154" s="166"/>
      <c r="I154" s="166"/>
      <c r="J154" s="191"/>
      <c r="K154" s="129"/>
    </row>
    <row r="155" spans="1:11" ht="13.5" customHeight="1">
      <c r="A155" s="13">
        <v>16</v>
      </c>
      <c r="B155" s="168" t="s">
        <v>11</v>
      </c>
      <c r="C155" s="218" t="s">
        <v>161</v>
      </c>
      <c r="D155" s="306">
        <v>0</v>
      </c>
      <c r="E155" s="224">
        <v>8545000</v>
      </c>
      <c r="F155" s="140">
        <v>555000</v>
      </c>
      <c r="G155" s="182">
        <v>0</v>
      </c>
      <c r="H155" s="140">
        <v>9100000</v>
      </c>
      <c r="I155" s="140">
        <v>0</v>
      </c>
      <c r="J155" s="192">
        <v>9100000</v>
      </c>
      <c r="K155" s="130" t="s">
        <v>207</v>
      </c>
    </row>
    <row r="156" spans="1:11" ht="13.5" customHeight="1" thickBot="1">
      <c r="A156" s="45"/>
      <c r="B156" s="169"/>
      <c r="C156" s="254"/>
      <c r="D156" s="314"/>
      <c r="E156" s="231"/>
      <c r="F156" s="150"/>
      <c r="G156" s="190"/>
      <c r="H156" s="150"/>
      <c r="I156" s="150"/>
      <c r="J156" s="200"/>
      <c r="K156" s="137" t="s">
        <v>208</v>
      </c>
    </row>
    <row r="157" spans="3:11" ht="13.5" customHeight="1" thickTop="1">
      <c r="C157" s="170" t="s">
        <v>192</v>
      </c>
      <c r="D157" s="203">
        <f aca="true" t="shared" si="4" ref="D157:J157">SUM(D109:D156)</f>
        <v>44700000</v>
      </c>
      <c r="E157" s="295">
        <f t="shared" si="4"/>
        <v>51680000</v>
      </c>
      <c r="F157" s="295">
        <f t="shared" si="4"/>
        <v>7320000</v>
      </c>
      <c r="G157" s="249">
        <f t="shared" si="4"/>
        <v>49400000</v>
      </c>
      <c r="H157" s="292">
        <f t="shared" si="4"/>
        <v>9100000</v>
      </c>
      <c r="I157" s="292">
        <f t="shared" si="4"/>
        <v>500000</v>
      </c>
      <c r="J157" s="203">
        <f t="shared" si="4"/>
        <v>59000000</v>
      </c>
      <c r="K157" s="127"/>
    </row>
    <row r="158" spans="1:11" ht="37.5" customHeight="1">
      <c r="A158" s="113"/>
      <c r="B158" s="113"/>
      <c r="C158" s="335" t="s">
        <v>209</v>
      </c>
      <c r="D158" s="335"/>
      <c r="E158" s="335"/>
      <c r="F158" s="335"/>
      <c r="G158" s="34"/>
      <c r="H158" s="34"/>
      <c r="I158" s="34"/>
      <c r="J158" s="257"/>
      <c r="K158" s="161"/>
    </row>
    <row r="159" spans="1:11" ht="13.5" customHeight="1">
      <c r="A159" s="77"/>
      <c r="B159" s="78"/>
      <c r="C159" s="79"/>
      <c r="D159" s="57"/>
      <c r="E159" s="57"/>
      <c r="F159" s="58"/>
      <c r="G159" s="58"/>
      <c r="H159" s="58"/>
      <c r="I159" s="58"/>
      <c r="J159" s="258"/>
      <c r="K159" s="80"/>
    </row>
    <row r="160" spans="1:11" ht="13.5" customHeight="1" thickBot="1">
      <c r="A160" s="334" t="s">
        <v>96</v>
      </c>
      <c r="B160" s="334"/>
      <c r="C160" s="334"/>
      <c r="D160" s="57"/>
      <c r="E160" s="57"/>
      <c r="F160" s="58"/>
      <c r="G160" s="58"/>
      <c r="H160" s="58"/>
      <c r="I160" s="58"/>
      <c r="J160" s="258"/>
      <c r="K160" s="81"/>
    </row>
    <row r="161" spans="1:11" ht="13.5" customHeight="1" thickTop="1">
      <c r="A161" s="82"/>
      <c r="B161" s="10"/>
      <c r="C161" s="273"/>
      <c r="D161" s="305"/>
      <c r="E161" s="223"/>
      <c r="F161" s="166"/>
      <c r="G161" s="181"/>
      <c r="H161" s="166"/>
      <c r="I161" s="166"/>
      <c r="J161" s="191"/>
      <c r="K161" s="118"/>
    </row>
    <row r="162" spans="1:11" ht="13.5" customHeight="1">
      <c r="A162" s="42">
        <v>1</v>
      </c>
      <c r="B162" s="14" t="s">
        <v>97</v>
      </c>
      <c r="C162" s="213" t="s">
        <v>98</v>
      </c>
      <c r="D162" s="306">
        <v>1400000</v>
      </c>
      <c r="E162" s="224">
        <v>1300000</v>
      </c>
      <c r="F162" s="140">
        <v>0</v>
      </c>
      <c r="G162" s="182">
        <v>1300000</v>
      </c>
      <c r="H162" s="140">
        <v>0</v>
      </c>
      <c r="I162" s="140">
        <v>0</v>
      </c>
      <c r="J162" s="192">
        <v>1300000</v>
      </c>
      <c r="K162" s="51" t="s">
        <v>202</v>
      </c>
    </row>
    <row r="163" spans="1:11" ht="13.5" customHeight="1">
      <c r="A163" s="44"/>
      <c r="B163" s="16"/>
      <c r="C163" s="253" t="s">
        <v>99</v>
      </c>
      <c r="D163" s="307"/>
      <c r="E163" s="225"/>
      <c r="F163" s="141"/>
      <c r="G163" s="183"/>
      <c r="H163" s="141"/>
      <c r="I163" s="141"/>
      <c r="J163" s="193"/>
      <c r="K163" s="52"/>
    </row>
    <row r="164" spans="1:11" ht="13.5" customHeight="1">
      <c r="A164" s="71"/>
      <c r="B164" s="14"/>
      <c r="C164" s="263"/>
      <c r="D164" s="308"/>
      <c r="E164" s="226"/>
      <c r="F164" s="142"/>
      <c r="G164" s="184"/>
      <c r="H164" s="142"/>
      <c r="I164" s="142"/>
      <c r="J164" s="194"/>
      <c r="K164" s="50"/>
    </row>
    <row r="165" spans="1:11" ht="13.5" customHeight="1">
      <c r="A165" s="42">
        <v>2</v>
      </c>
      <c r="B165" s="14" t="s">
        <v>7</v>
      </c>
      <c r="C165" s="213" t="s">
        <v>100</v>
      </c>
      <c r="D165" s="306">
        <v>3800000</v>
      </c>
      <c r="E165" s="224">
        <v>5885000</v>
      </c>
      <c r="F165" s="140">
        <v>115000</v>
      </c>
      <c r="G165" s="182">
        <v>3900000</v>
      </c>
      <c r="H165" s="140">
        <v>2100000</v>
      </c>
      <c r="I165" s="140">
        <v>0</v>
      </c>
      <c r="J165" s="192">
        <v>6000000</v>
      </c>
      <c r="K165" s="51" t="s">
        <v>201</v>
      </c>
    </row>
    <row r="166" spans="1:11" ht="13.5" customHeight="1" thickBot="1">
      <c r="A166" s="83"/>
      <c r="B166" s="84"/>
      <c r="C166" s="274"/>
      <c r="D166" s="314"/>
      <c r="E166" s="231"/>
      <c r="F166" s="150"/>
      <c r="G166" s="190"/>
      <c r="H166" s="150"/>
      <c r="I166" s="150"/>
      <c r="J166" s="200"/>
      <c r="K166" s="156"/>
    </row>
    <row r="167" spans="3:11" ht="13.5" customHeight="1" thickTop="1">
      <c r="C167" s="165"/>
      <c r="D167" s="203">
        <f aca="true" t="shared" si="5" ref="D167:J167">SUM(D161:D166)</f>
        <v>5200000</v>
      </c>
      <c r="E167" s="295">
        <f t="shared" si="5"/>
        <v>7185000</v>
      </c>
      <c r="F167" s="295">
        <f t="shared" si="5"/>
        <v>115000</v>
      </c>
      <c r="G167" s="249">
        <f t="shared" si="5"/>
        <v>5200000</v>
      </c>
      <c r="H167" s="292">
        <f t="shared" si="5"/>
        <v>2100000</v>
      </c>
      <c r="I167" s="292">
        <f t="shared" si="5"/>
        <v>0</v>
      </c>
      <c r="J167" s="203">
        <f t="shared" si="5"/>
        <v>7300000</v>
      </c>
      <c r="K167" s="127"/>
    </row>
    <row r="168" spans="1:11" ht="13.5" customHeight="1">
      <c r="A168" s="113"/>
      <c r="B168" s="113"/>
      <c r="C168" s="164"/>
      <c r="D168" s="34"/>
      <c r="E168" s="34"/>
      <c r="F168" s="34"/>
      <c r="G168" s="34"/>
      <c r="H168" s="34"/>
      <c r="I168" s="34"/>
      <c r="J168" s="35"/>
      <c r="K168" s="161"/>
    </row>
    <row r="169" spans="1:11" ht="13.5" customHeight="1">
      <c r="A169" s="77"/>
      <c r="B169" s="78"/>
      <c r="C169" s="79"/>
      <c r="D169" s="57"/>
      <c r="E169" s="57"/>
      <c r="F169" s="58"/>
      <c r="G169" s="58"/>
      <c r="H169" s="58"/>
      <c r="I169" s="58"/>
      <c r="J169" s="59"/>
      <c r="K169" s="80"/>
    </row>
    <row r="170" spans="1:11" ht="13.5" customHeight="1">
      <c r="A170" s="89"/>
      <c r="B170" s="86"/>
      <c r="C170" s="90"/>
      <c r="F170" s="92"/>
      <c r="G170" s="92"/>
      <c r="H170" s="92"/>
      <c r="I170" s="92"/>
      <c r="J170" s="93"/>
      <c r="K170" s="87"/>
    </row>
    <row r="171" spans="1:11" ht="13.5" customHeight="1" thickBot="1">
      <c r="A171" s="333" t="s">
        <v>101</v>
      </c>
      <c r="B171" s="333"/>
      <c r="C171" s="333"/>
      <c r="D171" s="91"/>
      <c r="E171" s="91"/>
      <c r="F171" s="92"/>
      <c r="G171" s="92"/>
      <c r="H171" s="92"/>
      <c r="I171" s="92"/>
      <c r="J171" s="93"/>
      <c r="K171" s="87"/>
    </row>
    <row r="172" spans="1:11" ht="84.75" customHeight="1" thickBot="1" thickTop="1">
      <c r="A172" s="5" t="s">
        <v>17</v>
      </c>
      <c r="B172" s="6" t="s">
        <v>0</v>
      </c>
      <c r="C172" s="7" t="s">
        <v>1</v>
      </c>
      <c r="D172" s="180" t="s">
        <v>174</v>
      </c>
      <c r="E172" s="6" t="s">
        <v>175</v>
      </c>
      <c r="F172" s="8" t="s">
        <v>176</v>
      </c>
      <c r="G172" s="180" t="s">
        <v>226</v>
      </c>
      <c r="H172" s="176" t="s">
        <v>228</v>
      </c>
      <c r="I172" s="176" t="s">
        <v>227</v>
      </c>
      <c r="J172" s="180" t="s">
        <v>179</v>
      </c>
      <c r="K172" s="128" t="s">
        <v>180</v>
      </c>
    </row>
    <row r="173" spans="1:11" ht="13.5" customHeight="1" thickTop="1">
      <c r="A173" s="9"/>
      <c r="B173" s="38"/>
      <c r="C173" s="275"/>
      <c r="D173" s="305"/>
      <c r="E173" s="223"/>
      <c r="F173" s="166"/>
      <c r="G173" s="181"/>
      <c r="H173" s="140"/>
      <c r="I173" s="140"/>
      <c r="J173" s="191"/>
      <c r="K173" s="129"/>
    </row>
    <row r="174" spans="1:11" ht="13.5" customHeight="1">
      <c r="A174" s="13">
        <v>1</v>
      </c>
      <c r="B174" s="38" t="s">
        <v>102</v>
      </c>
      <c r="C174" s="276" t="s">
        <v>103</v>
      </c>
      <c r="D174" s="306">
        <v>1800000</v>
      </c>
      <c r="E174" s="224">
        <v>1750000</v>
      </c>
      <c r="F174" s="140">
        <v>50000</v>
      </c>
      <c r="G174" s="182">
        <v>1800000</v>
      </c>
      <c r="H174" s="140">
        <v>0</v>
      </c>
      <c r="I174" s="140">
        <v>0</v>
      </c>
      <c r="J174" s="192">
        <v>1800000</v>
      </c>
      <c r="K174" s="130" t="s">
        <v>210</v>
      </c>
    </row>
    <row r="175" spans="1:11" ht="13.5" customHeight="1">
      <c r="A175" s="13"/>
      <c r="B175" s="38"/>
      <c r="C175" s="277"/>
      <c r="D175" s="307"/>
      <c r="E175" s="225"/>
      <c r="F175" s="141"/>
      <c r="G175" s="183"/>
      <c r="H175" s="141"/>
      <c r="I175" s="141"/>
      <c r="J175" s="193"/>
      <c r="K175" s="131"/>
    </row>
    <row r="176" spans="1:11" ht="13.5" customHeight="1">
      <c r="A176" s="18"/>
      <c r="B176" s="19"/>
      <c r="C176" s="278" t="s">
        <v>105</v>
      </c>
      <c r="D176" s="308"/>
      <c r="E176" s="226"/>
      <c r="F176" s="142"/>
      <c r="G176" s="184"/>
      <c r="H176" s="142"/>
      <c r="I176" s="142"/>
      <c r="J176" s="194"/>
      <c r="K176" s="132"/>
    </row>
    <row r="177" spans="1:11" ht="13.5" customHeight="1">
      <c r="A177" s="13">
        <v>2</v>
      </c>
      <c r="B177" s="38" t="s">
        <v>104</v>
      </c>
      <c r="C177" s="218" t="s">
        <v>107</v>
      </c>
      <c r="D177" s="306">
        <v>5850000</v>
      </c>
      <c r="E177" s="224">
        <v>2875000</v>
      </c>
      <c r="F177" s="140">
        <v>2025000</v>
      </c>
      <c r="G177" s="182">
        <f>E177+F177+0</f>
        <v>4900000</v>
      </c>
      <c r="H177" s="140">
        <v>0</v>
      </c>
      <c r="I177" s="140">
        <v>0</v>
      </c>
      <c r="J177" s="192">
        <v>4900000</v>
      </c>
      <c r="K177" s="130" t="s">
        <v>203</v>
      </c>
    </row>
    <row r="178" spans="1:11" ht="13.5" customHeight="1">
      <c r="A178" s="15"/>
      <c r="B178" s="38"/>
      <c r="C178" s="276" t="s">
        <v>106</v>
      </c>
      <c r="D178" s="307"/>
      <c r="E178" s="225"/>
      <c r="F178" s="141"/>
      <c r="G178" s="183"/>
      <c r="H178" s="141"/>
      <c r="I178" s="141"/>
      <c r="J178" s="193"/>
      <c r="K178" s="131"/>
    </row>
    <row r="179" spans="1:11" ht="13.5" customHeight="1">
      <c r="A179" s="9"/>
      <c r="B179" s="39"/>
      <c r="C179" s="220"/>
      <c r="D179" s="309"/>
      <c r="E179" s="227"/>
      <c r="F179" s="143"/>
      <c r="G179" s="185"/>
      <c r="H179" s="143"/>
      <c r="I179" s="143"/>
      <c r="J179" s="195"/>
      <c r="K179" s="133"/>
    </row>
    <row r="180" spans="1:11" ht="13.5" customHeight="1">
      <c r="A180" s="13">
        <v>3</v>
      </c>
      <c r="B180" s="14" t="s">
        <v>108</v>
      </c>
      <c r="C180" s="213" t="s">
        <v>109</v>
      </c>
      <c r="D180" s="309">
        <v>2500000</v>
      </c>
      <c r="E180" s="227">
        <v>2450000</v>
      </c>
      <c r="F180" s="143">
        <v>0</v>
      </c>
      <c r="G180" s="185">
        <v>2450000</v>
      </c>
      <c r="H180" s="140">
        <v>0</v>
      </c>
      <c r="I180" s="140">
        <v>0</v>
      </c>
      <c r="J180" s="195">
        <v>2450000</v>
      </c>
      <c r="K180" s="130" t="s">
        <v>211</v>
      </c>
    </row>
    <row r="181" spans="1:11" ht="13.5" customHeight="1">
      <c r="A181" s="15"/>
      <c r="B181" s="16"/>
      <c r="C181" s="217"/>
      <c r="D181" s="310"/>
      <c r="E181" s="64"/>
      <c r="F181" s="144"/>
      <c r="G181" s="187"/>
      <c r="H181" s="144"/>
      <c r="I181" s="144"/>
      <c r="J181" s="196"/>
      <c r="K181" s="134"/>
    </row>
    <row r="182" spans="1:11" ht="13.5" customHeight="1">
      <c r="A182" s="27"/>
      <c r="B182" s="39"/>
      <c r="C182" s="279"/>
      <c r="D182" s="308"/>
      <c r="E182" s="226"/>
      <c r="F182" s="142"/>
      <c r="G182" s="184"/>
      <c r="H182" s="142"/>
      <c r="I182" s="142"/>
      <c r="J182" s="194"/>
      <c r="K182" s="133"/>
    </row>
    <row r="183" spans="1:11" ht="13.5" customHeight="1">
      <c r="A183" s="13">
        <v>4</v>
      </c>
      <c r="B183" s="38" t="s">
        <v>110</v>
      </c>
      <c r="C183" s="276" t="s">
        <v>111</v>
      </c>
      <c r="D183" s="306">
        <v>2900000</v>
      </c>
      <c r="E183" s="224">
        <v>3690000</v>
      </c>
      <c r="F183" s="140">
        <v>10000</v>
      </c>
      <c r="G183" s="182">
        <v>3700000</v>
      </c>
      <c r="H183" s="140">
        <v>0</v>
      </c>
      <c r="I183" s="140">
        <v>0</v>
      </c>
      <c r="J183" s="192">
        <v>3700000</v>
      </c>
      <c r="K183" s="130" t="s">
        <v>212</v>
      </c>
    </row>
    <row r="184" spans="1:11" ht="13.5" customHeight="1">
      <c r="A184" s="15"/>
      <c r="B184" s="40"/>
      <c r="C184" s="280"/>
      <c r="D184" s="307"/>
      <c r="E184" s="225"/>
      <c r="F184" s="141"/>
      <c r="G184" s="183"/>
      <c r="H184" s="141"/>
      <c r="I184" s="141"/>
      <c r="J184" s="193"/>
      <c r="K184" s="131"/>
    </row>
    <row r="185" spans="1:11" ht="13.5" customHeight="1">
      <c r="A185" s="27"/>
      <c r="B185" s="94"/>
      <c r="C185" s="281"/>
      <c r="D185" s="311"/>
      <c r="E185" s="228"/>
      <c r="F185" s="149"/>
      <c r="G185" s="186"/>
      <c r="H185" s="23"/>
      <c r="I185" s="145"/>
      <c r="J185" s="197"/>
      <c r="K185" s="133"/>
    </row>
    <row r="186" spans="1:11" ht="13.5" customHeight="1">
      <c r="A186" s="13">
        <v>5</v>
      </c>
      <c r="B186" s="95" t="s">
        <v>112</v>
      </c>
      <c r="C186" s="276" t="s">
        <v>113</v>
      </c>
      <c r="D186" s="306">
        <v>2600000</v>
      </c>
      <c r="E186" s="224">
        <v>2920000</v>
      </c>
      <c r="F186" s="140">
        <v>30000</v>
      </c>
      <c r="G186" s="182">
        <v>2950000</v>
      </c>
      <c r="H186" s="12">
        <v>0</v>
      </c>
      <c r="I186" s="146">
        <v>0</v>
      </c>
      <c r="J186" s="192">
        <v>2950000</v>
      </c>
      <c r="K186" s="130" t="s">
        <v>212</v>
      </c>
    </row>
    <row r="187" spans="1:11" ht="13.5" customHeight="1">
      <c r="A187" s="15"/>
      <c r="B187" s="96"/>
      <c r="C187" s="282"/>
      <c r="D187" s="312"/>
      <c r="E187" s="229"/>
      <c r="F187" s="178"/>
      <c r="G187" s="188"/>
      <c r="H187" s="139"/>
      <c r="I187" s="11"/>
      <c r="J187" s="198"/>
      <c r="K187" s="131"/>
    </row>
    <row r="188" spans="1:11" ht="13.5" customHeight="1">
      <c r="A188" s="27"/>
      <c r="B188" s="39"/>
      <c r="C188" s="279"/>
      <c r="D188" s="313"/>
      <c r="E188" s="230"/>
      <c r="F188" s="179"/>
      <c r="G188" s="189"/>
      <c r="H188" s="29"/>
      <c r="I188" s="147"/>
      <c r="J188" s="199"/>
      <c r="K188" s="133"/>
    </row>
    <row r="189" spans="1:11" ht="13.5" customHeight="1">
      <c r="A189" s="13">
        <v>6</v>
      </c>
      <c r="B189" s="38" t="s">
        <v>114</v>
      </c>
      <c r="C189" s="276" t="s">
        <v>115</v>
      </c>
      <c r="D189" s="309">
        <v>5890000</v>
      </c>
      <c r="E189" s="227">
        <v>7175000</v>
      </c>
      <c r="F189" s="143">
        <v>525000</v>
      </c>
      <c r="G189" s="185">
        <v>5900000</v>
      </c>
      <c r="H189" s="21">
        <v>1800000</v>
      </c>
      <c r="I189" s="88">
        <v>0</v>
      </c>
      <c r="J189" s="195">
        <v>7700000</v>
      </c>
      <c r="K189" s="130" t="s">
        <v>212</v>
      </c>
    </row>
    <row r="190" spans="1:11" ht="13.5" customHeight="1">
      <c r="A190" s="15"/>
      <c r="B190" s="40"/>
      <c r="C190" s="283"/>
      <c r="D190" s="310"/>
      <c r="E190" s="64"/>
      <c r="F190" s="144"/>
      <c r="G190" s="187"/>
      <c r="H190" s="22"/>
      <c r="I190" s="148"/>
      <c r="J190" s="196"/>
      <c r="K190" s="131"/>
    </row>
    <row r="191" spans="1:11" ht="13.5" customHeight="1">
      <c r="A191" s="27"/>
      <c r="B191" s="39"/>
      <c r="C191" s="279"/>
      <c r="D191" s="309"/>
      <c r="E191" s="227"/>
      <c r="F191" s="143"/>
      <c r="G191" s="185"/>
      <c r="H191" s="143"/>
      <c r="I191" s="143"/>
      <c r="J191" s="195"/>
      <c r="K191" s="133"/>
    </row>
    <row r="192" spans="1:11" ht="13.5" customHeight="1">
      <c r="A192" s="13">
        <v>7</v>
      </c>
      <c r="B192" s="38" t="s">
        <v>116</v>
      </c>
      <c r="C192" s="276" t="s">
        <v>117</v>
      </c>
      <c r="D192" s="309">
        <v>7720000</v>
      </c>
      <c r="E192" s="227">
        <v>10235000</v>
      </c>
      <c r="F192" s="143">
        <v>315000</v>
      </c>
      <c r="G192" s="185">
        <v>8750000</v>
      </c>
      <c r="H192" s="143">
        <v>1800000</v>
      </c>
      <c r="I192" s="143"/>
      <c r="J192" s="195">
        <v>10550000</v>
      </c>
      <c r="K192" s="130" t="s">
        <v>212</v>
      </c>
    </row>
    <row r="193" spans="1:11" ht="13.5" customHeight="1">
      <c r="A193" s="13"/>
      <c r="B193" s="38"/>
      <c r="C193" s="253"/>
      <c r="D193" s="310"/>
      <c r="E193" s="64"/>
      <c r="F193" s="144"/>
      <c r="G193" s="187"/>
      <c r="H193" s="144"/>
      <c r="I193" s="144"/>
      <c r="J193" s="196"/>
      <c r="K193" s="131"/>
    </row>
    <row r="194" spans="1:11" ht="13.5" customHeight="1">
      <c r="A194" s="27"/>
      <c r="B194" s="39"/>
      <c r="C194" s="276"/>
      <c r="D194" s="308"/>
      <c r="E194" s="226"/>
      <c r="F194" s="142"/>
      <c r="G194" s="184"/>
      <c r="H194" s="142"/>
      <c r="I194" s="142"/>
      <c r="J194" s="194"/>
      <c r="K194" s="133"/>
    </row>
    <row r="195" spans="1:11" ht="13.5" customHeight="1">
      <c r="A195" s="13">
        <v>8</v>
      </c>
      <c r="B195" s="38" t="s">
        <v>118</v>
      </c>
      <c r="C195" s="276" t="s">
        <v>119</v>
      </c>
      <c r="D195" s="306">
        <v>2000000</v>
      </c>
      <c r="E195" s="224">
        <v>2550000</v>
      </c>
      <c r="F195" s="140">
        <v>150000</v>
      </c>
      <c r="G195" s="182">
        <v>2700000</v>
      </c>
      <c r="H195" s="140">
        <v>0</v>
      </c>
      <c r="I195" s="140">
        <v>0</v>
      </c>
      <c r="J195" s="192">
        <v>2700000</v>
      </c>
      <c r="K195" s="130" t="s">
        <v>212</v>
      </c>
    </row>
    <row r="196" spans="1:11" ht="13.5" customHeight="1">
      <c r="A196" s="15"/>
      <c r="B196" s="40"/>
      <c r="C196" s="276" t="s">
        <v>120</v>
      </c>
      <c r="D196" s="307"/>
      <c r="E196" s="225"/>
      <c r="F196" s="141"/>
      <c r="G196" s="183"/>
      <c r="H196" s="141"/>
      <c r="I196" s="141"/>
      <c r="J196" s="193"/>
      <c r="K196" s="131"/>
    </row>
    <row r="197" spans="1:11" ht="13.5" customHeight="1">
      <c r="A197" s="27"/>
      <c r="B197" s="39"/>
      <c r="C197" s="234"/>
      <c r="D197" s="308"/>
      <c r="E197" s="226"/>
      <c r="F197" s="142"/>
      <c r="G197" s="184"/>
      <c r="H197" s="142"/>
      <c r="I197" s="142"/>
      <c r="J197" s="194"/>
      <c r="K197" s="133"/>
    </row>
    <row r="198" spans="1:11" ht="13.5" customHeight="1">
      <c r="A198" s="13">
        <v>9</v>
      </c>
      <c r="B198" s="38" t="s">
        <v>108</v>
      </c>
      <c r="C198" s="103" t="s">
        <v>121</v>
      </c>
      <c r="D198" s="306">
        <v>1300000</v>
      </c>
      <c r="E198" s="224">
        <v>1780000</v>
      </c>
      <c r="F198" s="140">
        <v>120000</v>
      </c>
      <c r="G198" s="182">
        <f>E198+F198</f>
        <v>1900000</v>
      </c>
      <c r="H198" s="140">
        <v>0</v>
      </c>
      <c r="I198" s="140">
        <v>0</v>
      </c>
      <c r="J198" s="192">
        <v>1900000</v>
      </c>
      <c r="K198" s="130" t="s">
        <v>212</v>
      </c>
    </row>
    <row r="199" spans="1:11" ht="13.5" customHeight="1">
      <c r="A199" s="15"/>
      <c r="B199" s="40"/>
      <c r="C199" s="235" t="s">
        <v>122</v>
      </c>
      <c r="D199" s="310"/>
      <c r="E199" s="64"/>
      <c r="F199" s="144"/>
      <c r="G199" s="187"/>
      <c r="H199" s="144"/>
      <c r="I199" s="144"/>
      <c r="J199" s="196"/>
      <c r="K199" s="131"/>
    </row>
    <row r="200" spans="1:11" ht="13.5" customHeight="1">
      <c r="A200" s="27"/>
      <c r="B200" s="39"/>
      <c r="C200" s="103"/>
      <c r="D200" s="311"/>
      <c r="E200" s="228"/>
      <c r="F200" s="149"/>
      <c r="G200" s="186"/>
      <c r="H200" s="149"/>
      <c r="I200" s="149"/>
      <c r="J200" s="197"/>
      <c r="K200" s="133"/>
    </row>
    <row r="201" spans="1:11" ht="13.5" customHeight="1">
      <c r="A201" s="13">
        <v>10</v>
      </c>
      <c r="B201" s="38" t="s">
        <v>123</v>
      </c>
      <c r="C201" s="103" t="s">
        <v>124</v>
      </c>
      <c r="D201" s="309">
        <v>2060000</v>
      </c>
      <c r="E201" s="227">
        <v>465000</v>
      </c>
      <c r="F201" s="143">
        <v>1285000</v>
      </c>
      <c r="G201" s="185">
        <v>1750000</v>
      </c>
      <c r="H201" s="143">
        <v>0</v>
      </c>
      <c r="I201" s="143">
        <v>0</v>
      </c>
      <c r="J201" s="195">
        <v>1750000</v>
      </c>
      <c r="K201" s="130" t="s">
        <v>213</v>
      </c>
    </row>
    <row r="202" spans="1:11" ht="13.5" customHeight="1">
      <c r="A202" s="15"/>
      <c r="B202" s="40"/>
      <c r="C202" s="103"/>
      <c r="D202" s="310"/>
      <c r="E202" s="64"/>
      <c r="F202" s="144"/>
      <c r="G202" s="187"/>
      <c r="H202" s="144"/>
      <c r="I202" s="144"/>
      <c r="J202" s="196"/>
      <c r="K202" s="131"/>
    </row>
    <row r="203" spans="1:11" ht="13.5" customHeight="1">
      <c r="A203" s="27"/>
      <c r="B203" s="39" t="s">
        <v>125</v>
      </c>
      <c r="C203" s="234"/>
      <c r="D203" s="309"/>
      <c r="E203" s="227"/>
      <c r="F203" s="143"/>
      <c r="G203" s="185"/>
      <c r="H203" s="143"/>
      <c r="I203" s="143"/>
      <c r="J203" s="195"/>
      <c r="K203" s="135"/>
    </row>
    <row r="204" spans="1:11" ht="13.5" customHeight="1">
      <c r="A204" s="13">
        <v>11</v>
      </c>
      <c r="B204" s="38" t="s">
        <v>127</v>
      </c>
      <c r="C204" s="103" t="s">
        <v>126</v>
      </c>
      <c r="D204" s="309">
        <v>5350000</v>
      </c>
      <c r="E204" s="227">
        <v>4685000</v>
      </c>
      <c r="F204" s="143">
        <v>3765000</v>
      </c>
      <c r="G204" s="185">
        <v>8450000</v>
      </c>
      <c r="H204" s="143">
        <v>0</v>
      </c>
      <c r="I204" s="143">
        <v>0</v>
      </c>
      <c r="J204" s="195">
        <v>8450000</v>
      </c>
      <c r="K204" s="130" t="s">
        <v>214</v>
      </c>
    </row>
    <row r="205" spans="1:11" ht="13.5" customHeight="1">
      <c r="A205" s="15"/>
      <c r="B205" s="40"/>
      <c r="C205" s="235"/>
      <c r="D205" s="309"/>
      <c r="E205" s="227"/>
      <c r="F205" s="143"/>
      <c r="G205" s="185"/>
      <c r="H205" s="144"/>
      <c r="I205" s="144"/>
      <c r="J205" s="195"/>
      <c r="K205" s="131" t="s">
        <v>215</v>
      </c>
    </row>
    <row r="206" spans="1:11" ht="13.5" customHeight="1">
      <c r="A206" s="27"/>
      <c r="B206" s="39"/>
      <c r="C206" s="234"/>
      <c r="D206" s="311"/>
      <c r="E206" s="228"/>
      <c r="F206" s="149"/>
      <c r="G206" s="186"/>
      <c r="H206" s="149"/>
      <c r="I206" s="149"/>
      <c r="J206" s="197"/>
      <c r="K206" s="132"/>
    </row>
    <row r="207" spans="1:11" ht="13.5" customHeight="1">
      <c r="A207" s="13">
        <v>12</v>
      </c>
      <c r="B207" s="38" t="s">
        <v>128</v>
      </c>
      <c r="C207" s="103" t="s">
        <v>129</v>
      </c>
      <c r="D207" s="309">
        <v>3000000</v>
      </c>
      <c r="E207" s="227">
        <v>0</v>
      </c>
      <c r="F207" s="143">
        <v>1000000</v>
      </c>
      <c r="G207" s="185">
        <v>1000000</v>
      </c>
      <c r="H207" s="143">
        <v>0</v>
      </c>
      <c r="I207" s="143">
        <v>0</v>
      </c>
      <c r="J207" s="195">
        <v>1000000</v>
      </c>
      <c r="K207" s="135" t="s">
        <v>203</v>
      </c>
    </row>
    <row r="208" spans="1:11" ht="13.5" customHeight="1">
      <c r="A208" s="15"/>
      <c r="B208" s="40"/>
      <c r="C208" s="235"/>
      <c r="D208" s="309"/>
      <c r="E208" s="227"/>
      <c r="F208" s="143"/>
      <c r="G208" s="185"/>
      <c r="H208" s="143"/>
      <c r="I208" s="143"/>
      <c r="J208" s="195"/>
      <c r="K208" s="131"/>
    </row>
    <row r="209" spans="1:11" ht="13.5" customHeight="1">
      <c r="A209" s="27"/>
      <c r="B209" s="39"/>
      <c r="C209" s="234"/>
      <c r="D209" s="311"/>
      <c r="E209" s="228"/>
      <c r="F209" s="149"/>
      <c r="G209" s="186"/>
      <c r="H209" s="149"/>
      <c r="I209" s="149"/>
      <c r="J209" s="197"/>
      <c r="K209" s="132"/>
    </row>
    <row r="210" spans="1:11" ht="13.5" customHeight="1">
      <c r="A210" s="13">
        <v>13</v>
      </c>
      <c r="B210" s="38" t="s">
        <v>130</v>
      </c>
      <c r="C210" s="103" t="s">
        <v>131</v>
      </c>
      <c r="D210" s="309">
        <v>1100000</v>
      </c>
      <c r="E210" s="227">
        <v>0</v>
      </c>
      <c r="F210" s="143">
        <v>600000</v>
      </c>
      <c r="G210" s="185">
        <v>600000</v>
      </c>
      <c r="H210" s="143">
        <v>0</v>
      </c>
      <c r="I210" s="143">
        <v>0</v>
      </c>
      <c r="J210" s="195">
        <v>600000</v>
      </c>
      <c r="K210" s="135" t="s">
        <v>203</v>
      </c>
    </row>
    <row r="211" spans="1:11" ht="13.5" customHeight="1">
      <c r="A211" s="13"/>
      <c r="B211" s="38"/>
      <c r="C211" s="103"/>
      <c r="D211" s="309"/>
      <c r="E211" s="227"/>
      <c r="F211" s="143"/>
      <c r="G211" s="185"/>
      <c r="H211" s="143"/>
      <c r="I211" s="143"/>
      <c r="J211" s="195"/>
      <c r="K211" s="131"/>
    </row>
    <row r="212" spans="1:11" ht="13.5" customHeight="1">
      <c r="A212" s="27"/>
      <c r="B212" s="39"/>
      <c r="C212" s="284"/>
      <c r="D212" s="311"/>
      <c r="E212" s="228"/>
      <c r="F212" s="149"/>
      <c r="G212" s="186"/>
      <c r="H212" s="149"/>
      <c r="I212" s="149"/>
      <c r="J212" s="197"/>
      <c r="K212" s="136"/>
    </row>
    <row r="213" spans="1:11" ht="13.5" customHeight="1">
      <c r="A213" s="13">
        <v>14</v>
      </c>
      <c r="B213" s="38" t="s">
        <v>132</v>
      </c>
      <c r="C213" s="276" t="s">
        <v>133</v>
      </c>
      <c r="D213" s="309">
        <v>1110000</v>
      </c>
      <c r="E213" s="227">
        <v>1515000</v>
      </c>
      <c r="F213" s="143">
        <v>235000</v>
      </c>
      <c r="G213" s="185">
        <v>1750000</v>
      </c>
      <c r="H213" s="143">
        <v>0</v>
      </c>
      <c r="I213" s="143">
        <v>0</v>
      </c>
      <c r="J213" s="195">
        <v>1750000</v>
      </c>
      <c r="K213" s="130" t="s">
        <v>212</v>
      </c>
    </row>
    <row r="214" spans="1:11" ht="13.5" customHeight="1">
      <c r="A214" s="13"/>
      <c r="B214" s="38"/>
      <c r="C214" s="285"/>
      <c r="D214" s="309"/>
      <c r="E214" s="227"/>
      <c r="F214" s="143"/>
      <c r="G214" s="185"/>
      <c r="H214" s="143"/>
      <c r="I214" s="143"/>
      <c r="J214" s="195"/>
      <c r="K214" s="135"/>
    </row>
    <row r="215" spans="1:11" ht="13.5" customHeight="1">
      <c r="A215" s="27"/>
      <c r="B215" s="39"/>
      <c r="C215" s="234"/>
      <c r="D215" s="308"/>
      <c r="E215" s="226"/>
      <c r="F215" s="142"/>
      <c r="G215" s="184"/>
      <c r="H215" s="142"/>
      <c r="I215" s="142"/>
      <c r="J215" s="194"/>
      <c r="K215" s="132"/>
    </row>
    <row r="216" spans="1:11" ht="13.5" customHeight="1">
      <c r="A216" s="13">
        <v>15</v>
      </c>
      <c r="B216" s="38" t="s">
        <v>167</v>
      </c>
      <c r="C216" s="103" t="s">
        <v>168</v>
      </c>
      <c r="D216" s="306">
        <v>2550000</v>
      </c>
      <c r="E216" s="224">
        <v>0</v>
      </c>
      <c r="F216" s="140">
        <v>2550000</v>
      </c>
      <c r="G216" s="182">
        <v>1300000</v>
      </c>
      <c r="H216" s="140">
        <v>0</v>
      </c>
      <c r="I216" s="140">
        <v>1250000</v>
      </c>
      <c r="J216" s="192">
        <v>2550000</v>
      </c>
      <c r="K216" s="135"/>
    </row>
    <row r="217" spans="1:11" ht="13.5" customHeight="1">
      <c r="A217" s="15"/>
      <c r="B217" s="40"/>
      <c r="C217" s="235"/>
      <c r="D217" s="306"/>
      <c r="E217" s="224"/>
      <c r="F217" s="140"/>
      <c r="G217" s="182"/>
      <c r="H217" s="140"/>
      <c r="I217" s="140"/>
      <c r="J217" s="192"/>
      <c r="K217" s="135"/>
    </row>
    <row r="218" spans="1:11" ht="13.5" customHeight="1">
      <c r="A218" s="27"/>
      <c r="B218" s="38"/>
      <c r="C218" s="103"/>
      <c r="D218" s="308"/>
      <c r="E218" s="226"/>
      <c r="F218" s="142"/>
      <c r="G218" s="184"/>
      <c r="H218" s="142"/>
      <c r="I218" s="142"/>
      <c r="J218" s="194"/>
      <c r="K218" s="132"/>
    </row>
    <row r="219" spans="1:11" ht="13.5" customHeight="1">
      <c r="A219" s="13">
        <v>16</v>
      </c>
      <c r="B219" s="38" t="s">
        <v>169</v>
      </c>
      <c r="C219" s="103" t="s">
        <v>170</v>
      </c>
      <c r="D219" s="306">
        <v>960000</v>
      </c>
      <c r="E219" s="224">
        <v>0</v>
      </c>
      <c r="F219" s="140">
        <v>960000</v>
      </c>
      <c r="G219" s="182">
        <v>0</v>
      </c>
      <c r="H219" s="140">
        <v>0</v>
      </c>
      <c r="I219" s="140">
        <v>960000</v>
      </c>
      <c r="J219" s="192">
        <v>960000</v>
      </c>
      <c r="K219" s="130"/>
    </row>
    <row r="220" spans="1:11" ht="13.5" customHeight="1" thickBot="1">
      <c r="A220" s="13"/>
      <c r="B220" s="38"/>
      <c r="C220" s="103"/>
      <c r="D220" s="306"/>
      <c r="E220" s="224"/>
      <c r="F220" s="140"/>
      <c r="G220" s="182"/>
      <c r="H220" s="140"/>
      <c r="I220" s="140"/>
      <c r="J220" s="192"/>
      <c r="K220" s="135"/>
    </row>
    <row r="221" spans="1:11" ht="13.5" customHeight="1" thickTop="1">
      <c r="A221" s="97"/>
      <c r="B221" s="37"/>
      <c r="C221" s="286"/>
      <c r="D221" s="305"/>
      <c r="E221" s="223"/>
      <c r="F221" s="166"/>
      <c r="G221" s="181"/>
      <c r="H221" s="166"/>
      <c r="I221" s="166"/>
      <c r="J221" s="191"/>
      <c r="K221" s="129"/>
    </row>
    <row r="222" spans="1:11" ht="13.5" customHeight="1">
      <c r="A222" s="13">
        <v>17</v>
      </c>
      <c r="B222" s="38" t="s">
        <v>171</v>
      </c>
      <c r="C222" s="276" t="s">
        <v>172</v>
      </c>
      <c r="D222" s="306">
        <v>0</v>
      </c>
      <c r="E222" s="224">
        <v>0</v>
      </c>
      <c r="F222" s="140">
        <v>890000</v>
      </c>
      <c r="G222" s="182">
        <v>0</v>
      </c>
      <c r="H222" s="140">
        <v>0</v>
      </c>
      <c r="I222" s="140">
        <v>890000</v>
      </c>
      <c r="J222" s="192">
        <v>890000</v>
      </c>
      <c r="K222" s="130" t="s">
        <v>216</v>
      </c>
    </row>
    <row r="223" spans="1:11" ht="13.5" customHeight="1" thickBot="1">
      <c r="A223" s="45"/>
      <c r="B223" s="46"/>
      <c r="C223" s="287"/>
      <c r="D223" s="314"/>
      <c r="E223" s="231"/>
      <c r="F223" s="150"/>
      <c r="G223" s="190"/>
      <c r="H223" s="150"/>
      <c r="I223" s="150"/>
      <c r="J223" s="200"/>
      <c r="K223" s="137"/>
    </row>
    <row r="224" spans="3:11" ht="13.5" customHeight="1" thickTop="1">
      <c r="C224" s="170" t="s">
        <v>192</v>
      </c>
      <c r="D224" s="203">
        <f aca="true" t="shared" si="6" ref="D224:J224">SUM(D173:D223)</f>
        <v>48690000</v>
      </c>
      <c r="E224" s="295">
        <f t="shared" si="6"/>
        <v>42090000</v>
      </c>
      <c r="F224" s="295">
        <f t="shared" si="6"/>
        <v>14510000</v>
      </c>
      <c r="G224" s="249">
        <f t="shared" si="6"/>
        <v>49900000</v>
      </c>
      <c r="H224" s="292">
        <f t="shared" si="6"/>
        <v>3600000</v>
      </c>
      <c r="I224" s="292">
        <f t="shared" si="6"/>
        <v>3100000</v>
      </c>
      <c r="J224" s="203">
        <f t="shared" si="6"/>
        <v>56600000</v>
      </c>
      <c r="K224" s="127"/>
    </row>
    <row r="225" spans="1:11" ht="13.5" customHeight="1">
      <c r="A225" s="113"/>
      <c r="B225" s="113"/>
      <c r="C225" s="335" t="s">
        <v>218</v>
      </c>
      <c r="D225" s="335"/>
      <c r="E225" s="335"/>
      <c r="F225" s="34"/>
      <c r="G225" s="34"/>
      <c r="H225" s="34"/>
      <c r="I225" s="34"/>
      <c r="J225" s="35"/>
      <c r="K225" s="161"/>
    </row>
    <row r="226" spans="1:11" ht="13.5" customHeight="1">
      <c r="A226" s="77"/>
      <c r="B226" s="78"/>
      <c r="C226" s="79"/>
      <c r="D226" s="57"/>
      <c r="E226" s="57"/>
      <c r="F226" s="58"/>
      <c r="G226" s="58"/>
      <c r="H226" s="58"/>
      <c r="I226" s="58"/>
      <c r="J226" s="59"/>
      <c r="K226" s="80"/>
    </row>
    <row r="227" spans="1:11" ht="13.5" customHeight="1" thickBot="1">
      <c r="A227" s="334" t="s">
        <v>134</v>
      </c>
      <c r="B227" s="334"/>
      <c r="C227" s="334"/>
      <c r="D227" s="4"/>
      <c r="E227" s="4"/>
      <c r="J227" s="4"/>
      <c r="K227" s="33"/>
    </row>
    <row r="228" spans="1:11" ht="13.5" customHeight="1" thickTop="1">
      <c r="A228" s="97"/>
      <c r="B228" s="37"/>
      <c r="C228" s="101"/>
      <c r="D228" s="305"/>
      <c r="E228" s="223"/>
      <c r="F228" s="166"/>
      <c r="G228" s="181"/>
      <c r="H228" s="138"/>
      <c r="I228" s="173"/>
      <c r="J228" s="191"/>
      <c r="K228" s="121"/>
    </row>
    <row r="229" spans="1:11" ht="13.5" customHeight="1">
      <c r="A229" s="13">
        <v>1</v>
      </c>
      <c r="B229" s="38" t="s">
        <v>108</v>
      </c>
      <c r="C229" s="103" t="s">
        <v>135</v>
      </c>
      <c r="D229" s="306">
        <v>750000</v>
      </c>
      <c r="E229" s="224">
        <v>350000</v>
      </c>
      <c r="F229" s="140">
        <v>0</v>
      </c>
      <c r="G229" s="182">
        <v>350000</v>
      </c>
      <c r="H229" s="140">
        <v>0</v>
      </c>
      <c r="I229" s="140">
        <v>0</v>
      </c>
      <c r="J229" s="192">
        <v>350000</v>
      </c>
      <c r="K229" s="122" t="s">
        <v>197</v>
      </c>
    </row>
    <row r="230" spans="1:11" ht="13.5" customHeight="1">
      <c r="A230" s="15"/>
      <c r="B230" s="40"/>
      <c r="C230" s="235"/>
      <c r="D230" s="307"/>
      <c r="E230" s="225"/>
      <c r="F230" s="141"/>
      <c r="G230" s="183"/>
      <c r="H230" s="17"/>
      <c r="I230" s="174"/>
      <c r="J230" s="193"/>
      <c r="K230" s="123"/>
    </row>
    <row r="231" spans="1:11" ht="13.5" customHeight="1">
      <c r="A231" s="27"/>
      <c r="B231" s="39"/>
      <c r="C231" s="234"/>
      <c r="D231" s="308"/>
      <c r="E231" s="226"/>
      <c r="F231" s="142"/>
      <c r="G231" s="184"/>
      <c r="H231" s="20"/>
      <c r="I231" s="175"/>
      <c r="J231" s="194"/>
      <c r="K231" s="122"/>
    </row>
    <row r="232" spans="1:11" ht="13.5" customHeight="1">
      <c r="A232" s="13">
        <v>2</v>
      </c>
      <c r="B232" s="38" t="s">
        <v>6</v>
      </c>
      <c r="C232" s="103" t="s">
        <v>136</v>
      </c>
      <c r="D232" s="306">
        <v>750000</v>
      </c>
      <c r="E232" s="224">
        <v>550000</v>
      </c>
      <c r="F232" s="140">
        <v>0</v>
      </c>
      <c r="G232" s="182">
        <v>550000</v>
      </c>
      <c r="H232" s="140">
        <v>0</v>
      </c>
      <c r="I232" s="140">
        <v>0</v>
      </c>
      <c r="J232" s="192">
        <v>550000</v>
      </c>
      <c r="K232" s="122" t="s">
        <v>197</v>
      </c>
    </row>
    <row r="233" spans="1:11" ht="13.5" customHeight="1">
      <c r="A233" s="15"/>
      <c r="B233" s="40"/>
      <c r="C233" s="235"/>
      <c r="D233" s="307"/>
      <c r="E233" s="225"/>
      <c r="F233" s="141"/>
      <c r="G233" s="183"/>
      <c r="H233" s="17"/>
      <c r="I233" s="174"/>
      <c r="J233" s="193"/>
      <c r="K233" s="123"/>
    </row>
    <row r="234" spans="1:11" ht="13.5" customHeight="1">
      <c r="A234" s="27"/>
      <c r="B234" s="39"/>
      <c r="C234" s="234"/>
      <c r="D234" s="309"/>
      <c r="E234" s="227">
        <v>495000</v>
      </c>
      <c r="F234" s="143"/>
      <c r="G234" s="185"/>
      <c r="H234" s="21"/>
      <c r="I234" s="88"/>
      <c r="J234" s="195"/>
      <c r="K234" s="122"/>
    </row>
    <row r="235" spans="1:11" ht="13.5" customHeight="1">
      <c r="A235" s="13">
        <v>3</v>
      </c>
      <c r="B235" s="38" t="s">
        <v>137</v>
      </c>
      <c r="C235" s="103" t="s">
        <v>138</v>
      </c>
      <c r="D235" s="309">
        <v>2500000</v>
      </c>
      <c r="E235" s="227">
        <v>5715000</v>
      </c>
      <c r="F235" s="143">
        <v>40000</v>
      </c>
      <c r="G235" s="185">
        <v>3350000</v>
      </c>
      <c r="H235" s="21">
        <v>2900000</v>
      </c>
      <c r="I235" s="88">
        <v>0</v>
      </c>
      <c r="J235" s="195">
        <v>6250000</v>
      </c>
      <c r="K235" s="122" t="s">
        <v>201</v>
      </c>
    </row>
    <row r="236" spans="1:11" ht="13.5" customHeight="1">
      <c r="A236" s="15"/>
      <c r="B236" s="40"/>
      <c r="C236" s="235"/>
      <c r="D236" s="310"/>
      <c r="E236" s="64"/>
      <c r="F236" s="144"/>
      <c r="G236" s="187"/>
      <c r="H236" s="22"/>
      <c r="I236" s="148"/>
      <c r="J236" s="196"/>
      <c r="K236" s="123"/>
    </row>
    <row r="237" spans="1:11" ht="13.5" customHeight="1">
      <c r="A237" s="71"/>
      <c r="B237" s="98"/>
      <c r="C237" s="288"/>
      <c r="D237" s="308"/>
      <c r="E237" s="226">
        <v>340000</v>
      </c>
      <c r="F237" s="142"/>
      <c r="G237" s="184"/>
      <c r="H237" s="20"/>
      <c r="I237" s="175"/>
      <c r="J237" s="194"/>
      <c r="K237" s="122"/>
    </row>
    <row r="238" spans="1:11" ht="13.5" customHeight="1">
      <c r="A238" s="42">
        <v>4</v>
      </c>
      <c r="B238" s="98" t="s">
        <v>139</v>
      </c>
      <c r="C238" s="213" t="s">
        <v>140</v>
      </c>
      <c r="D238" s="306">
        <v>2000000</v>
      </c>
      <c r="E238" s="224">
        <v>1310000</v>
      </c>
      <c r="F238" s="140">
        <v>0</v>
      </c>
      <c r="G238" s="182">
        <v>1650000</v>
      </c>
      <c r="H238" s="12">
        <v>0</v>
      </c>
      <c r="I238" s="146">
        <v>0</v>
      </c>
      <c r="J238" s="192">
        <v>1650000</v>
      </c>
      <c r="K238" s="122" t="s">
        <v>197</v>
      </c>
    </row>
    <row r="239" spans="1:11" ht="13.5" customHeight="1" thickBot="1">
      <c r="A239" s="42"/>
      <c r="B239" s="98"/>
      <c r="C239" s="218"/>
      <c r="D239" s="306"/>
      <c r="E239" s="224"/>
      <c r="F239" s="140"/>
      <c r="G239" s="182"/>
      <c r="H239" s="12"/>
      <c r="I239" s="146"/>
      <c r="J239" s="192"/>
      <c r="K239" s="122"/>
    </row>
    <row r="240" spans="1:11" ht="13.5" customHeight="1" thickTop="1">
      <c r="A240" s="99"/>
      <c r="B240" s="100"/>
      <c r="C240" s="101"/>
      <c r="D240" s="316"/>
      <c r="E240" s="247"/>
      <c r="F240" s="207"/>
      <c r="G240" s="209"/>
      <c r="H240" s="62"/>
      <c r="I240" s="151"/>
      <c r="J240" s="255"/>
      <c r="K240" s="121"/>
    </row>
    <row r="241" spans="1:11" ht="13.5" customHeight="1">
      <c r="A241" s="102">
        <v>5</v>
      </c>
      <c r="B241" s="95" t="s">
        <v>141</v>
      </c>
      <c r="C241" s="103" t="s">
        <v>142</v>
      </c>
      <c r="D241" s="306">
        <v>12210000</v>
      </c>
      <c r="E241" s="224"/>
      <c r="F241" s="140"/>
      <c r="G241" s="182">
        <v>0</v>
      </c>
      <c r="H241" s="12">
        <v>0</v>
      </c>
      <c r="I241" s="146">
        <v>0</v>
      </c>
      <c r="J241" s="192">
        <v>12210000</v>
      </c>
      <c r="K241" s="43" t="s">
        <v>217</v>
      </c>
    </row>
    <row r="242" spans="1:11" ht="13.5" customHeight="1" thickBot="1">
      <c r="A242" s="104"/>
      <c r="B242" s="105"/>
      <c r="C242" s="106"/>
      <c r="D242" s="317"/>
      <c r="E242" s="248"/>
      <c r="F242" s="208"/>
      <c r="G242" s="210"/>
      <c r="H242" s="152"/>
      <c r="I242" s="153"/>
      <c r="J242" s="256"/>
      <c r="K242" s="157"/>
    </row>
    <row r="243" spans="3:11" ht="13.5" customHeight="1" thickTop="1">
      <c r="C243" s="296" t="s">
        <v>220</v>
      </c>
      <c r="D243" s="203">
        <f aca="true" t="shared" si="7" ref="D243:J243">SUM(D228:D239)</f>
        <v>6000000</v>
      </c>
      <c r="E243" s="295">
        <f t="shared" si="7"/>
        <v>8760000</v>
      </c>
      <c r="F243" s="295">
        <f t="shared" si="7"/>
        <v>40000</v>
      </c>
      <c r="G243" s="203">
        <f t="shared" si="7"/>
        <v>5900000</v>
      </c>
      <c r="H243" s="203">
        <f t="shared" si="7"/>
        <v>2900000</v>
      </c>
      <c r="I243" s="295">
        <f t="shared" si="7"/>
        <v>0</v>
      </c>
      <c r="J243" s="203">
        <f t="shared" si="7"/>
        <v>8800000</v>
      </c>
      <c r="K243" s="127"/>
    </row>
    <row r="244" spans="1:11" ht="13.5" customHeight="1">
      <c r="A244" s="113"/>
      <c r="B244" s="113"/>
      <c r="C244" s="164"/>
      <c r="D244" s="34"/>
      <c r="E244" s="34"/>
      <c r="F244" s="34"/>
      <c r="G244" s="34"/>
      <c r="H244" s="34"/>
      <c r="I244" s="34"/>
      <c r="J244" s="35"/>
      <c r="K244" s="161"/>
    </row>
    <row r="245" spans="4:11" ht="13.5" customHeight="1">
      <c r="D245" s="4"/>
      <c r="E245" s="4"/>
      <c r="J245" s="4"/>
      <c r="K245" s="4"/>
    </row>
    <row r="246" spans="1:11" ht="13.5" customHeight="1" thickBot="1">
      <c r="A246" s="333" t="s">
        <v>143</v>
      </c>
      <c r="B246" s="333"/>
      <c r="C246" s="333"/>
      <c r="D246" s="4"/>
      <c r="E246" s="4"/>
      <c r="J246" s="4"/>
      <c r="K246" s="4"/>
    </row>
    <row r="247" spans="1:11" ht="74.25" customHeight="1" thickBot="1" thickTop="1">
      <c r="A247" s="5" t="s">
        <v>17</v>
      </c>
      <c r="B247" s="6" t="s">
        <v>0</v>
      </c>
      <c r="C247" s="7" t="s">
        <v>1</v>
      </c>
      <c r="D247" s="180" t="s">
        <v>174</v>
      </c>
      <c r="E247" s="6" t="s">
        <v>175</v>
      </c>
      <c r="F247" s="8" t="s">
        <v>176</v>
      </c>
      <c r="G247" s="180" t="s">
        <v>226</v>
      </c>
      <c r="H247" s="176" t="s">
        <v>228</v>
      </c>
      <c r="I247" s="176" t="s">
        <v>227</v>
      </c>
      <c r="J247" s="180" t="s">
        <v>179</v>
      </c>
      <c r="K247" s="128" t="s">
        <v>180</v>
      </c>
    </row>
    <row r="248" spans="1:11" ht="13.5" customHeight="1" thickTop="1">
      <c r="A248" s="9"/>
      <c r="B248" s="108"/>
      <c r="C248" s="289"/>
      <c r="D248" s="305"/>
      <c r="E248" s="223"/>
      <c r="F248" s="166"/>
      <c r="G248" s="181"/>
      <c r="H248" s="140"/>
      <c r="I248" s="140"/>
      <c r="J248" s="191"/>
      <c r="K248" s="129"/>
    </row>
    <row r="249" spans="1:11" ht="13.5" customHeight="1">
      <c r="A249" s="13">
        <v>1</v>
      </c>
      <c r="B249" s="109" t="s">
        <v>13</v>
      </c>
      <c r="C249" s="289" t="s">
        <v>144</v>
      </c>
      <c r="D249" s="306">
        <v>8000000</v>
      </c>
      <c r="E249" s="224">
        <v>0</v>
      </c>
      <c r="F249" s="140">
        <v>8500000</v>
      </c>
      <c r="G249" s="182">
        <v>8000000</v>
      </c>
      <c r="H249" s="140">
        <v>500000</v>
      </c>
      <c r="I249" s="140">
        <v>0</v>
      </c>
      <c r="J249" s="192">
        <v>8500000</v>
      </c>
      <c r="K249" s="130" t="s">
        <v>205</v>
      </c>
    </row>
    <row r="250" spans="1:11" ht="13.5" customHeight="1">
      <c r="A250" s="15"/>
      <c r="B250" s="110"/>
      <c r="C250" s="290"/>
      <c r="D250" s="307"/>
      <c r="E250" s="225"/>
      <c r="F250" s="141"/>
      <c r="G250" s="183"/>
      <c r="H250" s="141"/>
      <c r="I250" s="141"/>
      <c r="J250" s="193"/>
      <c r="K250" s="131"/>
    </row>
    <row r="251" spans="1:11" ht="13.5" customHeight="1">
      <c r="A251" s="9"/>
      <c r="B251" s="108"/>
      <c r="C251" s="289"/>
      <c r="D251" s="308"/>
      <c r="E251" s="226"/>
      <c r="F251" s="142"/>
      <c r="G251" s="184"/>
      <c r="H251" s="142"/>
      <c r="I251" s="142"/>
      <c r="J251" s="194"/>
      <c r="K251" s="132"/>
    </row>
    <row r="252" spans="1:11" ht="13.5" customHeight="1">
      <c r="A252" s="13">
        <v>2</v>
      </c>
      <c r="B252" s="111" t="s">
        <v>145</v>
      </c>
      <c r="C252" s="289" t="s">
        <v>146</v>
      </c>
      <c r="D252" s="306">
        <v>18500000</v>
      </c>
      <c r="E252" s="224">
        <v>18500000</v>
      </c>
      <c r="F252" s="140">
        <v>800000</v>
      </c>
      <c r="G252" s="182">
        <v>18500000</v>
      </c>
      <c r="H252" s="140">
        <v>800000</v>
      </c>
      <c r="I252" s="140">
        <v>0</v>
      </c>
      <c r="J252" s="192">
        <v>19300000</v>
      </c>
      <c r="K252" s="122" t="s">
        <v>201</v>
      </c>
    </row>
    <row r="253" spans="1:11" ht="13.5" customHeight="1">
      <c r="A253" s="15"/>
      <c r="B253" s="110"/>
      <c r="C253" s="290"/>
      <c r="D253" s="307"/>
      <c r="E253" s="225"/>
      <c r="F253" s="141"/>
      <c r="G253" s="183"/>
      <c r="H253" s="141"/>
      <c r="I253" s="141"/>
      <c r="J253" s="193"/>
      <c r="K253" s="131"/>
    </row>
    <row r="254" spans="1:11" ht="13.5" customHeight="1">
      <c r="A254" s="9"/>
      <c r="B254" s="108"/>
      <c r="C254" s="289"/>
      <c r="D254" s="309"/>
      <c r="E254" s="227"/>
      <c r="F254" s="143"/>
      <c r="G254" s="185"/>
      <c r="H254" s="143"/>
      <c r="I254" s="143"/>
      <c r="J254" s="195"/>
      <c r="K254" s="133"/>
    </row>
    <row r="255" spans="1:11" ht="13.5" customHeight="1">
      <c r="A255" s="13">
        <v>3</v>
      </c>
      <c r="B255" s="111" t="s">
        <v>14</v>
      </c>
      <c r="C255" s="289" t="s">
        <v>147</v>
      </c>
      <c r="D255" s="309">
        <v>3200000</v>
      </c>
      <c r="E255" s="227">
        <v>2290000</v>
      </c>
      <c r="F255" s="143">
        <v>1010000</v>
      </c>
      <c r="G255" s="185">
        <f>E255+F255</f>
        <v>3300000</v>
      </c>
      <c r="H255" s="143">
        <v>0</v>
      </c>
      <c r="I255" s="143">
        <v>0</v>
      </c>
      <c r="J255" s="195">
        <v>3300000</v>
      </c>
      <c r="K255" s="130" t="s">
        <v>205</v>
      </c>
    </row>
    <row r="256" spans="1:11" ht="13.5" customHeight="1">
      <c r="A256" s="15"/>
      <c r="B256" s="110"/>
      <c r="C256" s="290"/>
      <c r="D256" s="310"/>
      <c r="E256" s="64"/>
      <c r="F256" s="144"/>
      <c r="G256" s="187"/>
      <c r="H256" s="144"/>
      <c r="I256" s="144"/>
      <c r="J256" s="196"/>
      <c r="K256" s="134"/>
    </row>
    <row r="257" spans="1:11" ht="13.5" customHeight="1">
      <c r="A257" s="9"/>
      <c r="B257" s="108"/>
      <c r="C257" s="289"/>
      <c r="D257" s="308"/>
      <c r="E257" s="226"/>
      <c r="F257" s="142"/>
      <c r="G257" s="184"/>
      <c r="H257" s="142"/>
      <c r="I257" s="142"/>
      <c r="J257" s="194"/>
      <c r="K257" s="133"/>
    </row>
    <row r="258" spans="1:11" ht="13.5" customHeight="1">
      <c r="A258" s="13">
        <v>4</v>
      </c>
      <c r="B258" s="111" t="s">
        <v>15</v>
      </c>
      <c r="C258" s="289" t="s">
        <v>162</v>
      </c>
      <c r="D258" s="306">
        <v>4500000</v>
      </c>
      <c r="E258" s="224">
        <v>3320000</v>
      </c>
      <c r="F258" s="140">
        <v>230000</v>
      </c>
      <c r="G258" s="182">
        <v>3550000</v>
      </c>
      <c r="H258" s="143">
        <v>0</v>
      </c>
      <c r="I258" s="143">
        <v>0</v>
      </c>
      <c r="J258" s="192">
        <v>3550000</v>
      </c>
      <c r="K258" s="130" t="s">
        <v>197</v>
      </c>
    </row>
    <row r="259" spans="1:11" ht="13.5" customHeight="1">
      <c r="A259" s="15"/>
      <c r="B259" s="112" t="s">
        <v>148</v>
      </c>
      <c r="C259" s="290"/>
      <c r="D259" s="307"/>
      <c r="E259" s="225"/>
      <c r="F259" s="141"/>
      <c r="G259" s="183"/>
      <c r="H259" s="141"/>
      <c r="I259" s="141"/>
      <c r="J259" s="193"/>
      <c r="K259" s="131"/>
    </row>
    <row r="260" spans="1:11" ht="13.5" customHeight="1">
      <c r="A260" s="9"/>
      <c r="B260" s="108"/>
      <c r="C260" s="289"/>
      <c r="D260" s="311"/>
      <c r="E260" s="228"/>
      <c r="F260" s="149"/>
      <c r="G260" s="186"/>
      <c r="H260" s="23"/>
      <c r="I260" s="145"/>
      <c r="J260" s="197"/>
      <c r="K260" s="133"/>
    </row>
    <row r="261" spans="1:11" ht="13.5" customHeight="1">
      <c r="A261" s="13">
        <v>5</v>
      </c>
      <c r="B261" s="111" t="s">
        <v>35</v>
      </c>
      <c r="C261" s="289" t="s">
        <v>149</v>
      </c>
      <c r="D261" s="306">
        <v>3500000</v>
      </c>
      <c r="E261" s="224">
        <v>3450000</v>
      </c>
      <c r="F261" s="140">
        <v>150000</v>
      </c>
      <c r="G261" s="182">
        <v>3600000</v>
      </c>
      <c r="H261" s="143">
        <v>0</v>
      </c>
      <c r="I261" s="143">
        <v>0</v>
      </c>
      <c r="J261" s="192">
        <v>3600000</v>
      </c>
      <c r="K261" s="130" t="s">
        <v>205</v>
      </c>
    </row>
    <row r="262" spans="1:11" ht="13.5" customHeight="1">
      <c r="A262" s="15"/>
      <c r="B262" s="110"/>
      <c r="C262" s="290"/>
      <c r="D262" s="312"/>
      <c r="E262" s="229"/>
      <c r="F262" s="178"/>
      <c r="G262" s="188"/>
      <c r="H262" s="139"/>
      <c r="I262" s="11"/>
      <c r="J262" s="198"/>
      <c r="K262" s="131"/>
    </row>
    <row r="263" spans="1:11" ht="13.5" customHeight="1">
      <c r="A263" s="9"/>
      <c r="B263" s="108"/>
      <c r="C263" s="289"/>
      <c r="D263" s="313"/>
      <c r="E263" s="230"/>
      <c r="F263" s="179"/>
      <c r="G263" s="189"/>
      <c r="H263" s="29"/>
      <c r="I263" s="147"/>
      <c r="J263" s="199"/>
      <c r="K263" s="133"/>
    </row>
    <row r="264" spans="1:11" ht="13.5" customHeight="1">
      <c r="A264" s="13">
        <v>6</v>
      </c>
      <c r="B264" s="111" t="s">
        <v>150</v>
      </c>
      <c r="C264" s="289" t="s">
        <v>151</v>
      </c>
      <c r="D264" s="309">
        <v>6500000</v>
      </c>
      <c r="E264" s="227">
        <v>6480000</v>
      </c>
      <c r="F264" s="143">
        <v>1020000</v>
      </c>
      <c r="G264" s="185">
        <v>6800000</v>
      </c>
      <c r="H264" s="21">
        <v>700000</v>
      </c>
      <c r="I264" s="88">
        <v>0</v>
      </c>
      <c r="J264" s="195">
        <v>7500000</v>
      </c>
      <c r="K264" s="122" t="s">
        <v>201</v>
      </c>
    </row>
    <row r="265" spans="1:11" ht="13.5" customHeight="1">
      <c r="A265" s="15"/>
      <c r="B265" s="110"/>
      <c r="C265" s="290"/>
      <c r="D265" s="310"/>
      <c r="E265" s="64"/>
      <c r="F265" s="144"/>
      <c r="G265" s="187"/>
      <c r="H265" s="22"/>
      <c r="I265" s="148"/>
      <c r="J265" s="196"/>
      <c r="K265" s="131"/>
    </row>
    <row r="266" spans="1:11" ht="13.5" customHeight="1">
      <c r="A266" s="9"/>
      <c r="B266" s="108"/>
      <c r="C266" s="289"/>
      <c r="D266" s="309"/>
      <c r="E266" s="227"/>
      <c r="F266" s="143"/>
      <c r="G266" s="185"/>
      <c r="H266" s="143"/>
      <c r="I266" s="143"/>
      <c r="J266" s="195"/>
      <c r="K266" s="133"/>
    </row>
    <row r="267" spans="1:11" ht="13.5" customHeight="1">
      <c r="A267" s="13">
        <v>7</v>
      </c>
      <c r="B267" s="111" t="s">
        <v>152</v>
      </c>
      <c r="C267" s="289" t="s">
        <v>153</v>
      </c>
      <c r="D267" s="309">
        <v>1000000</v>
      </c>
      <c r="E267" s="227">
        <v>0</v>
      </c>
      <c r="F267" s="143">
        <v>950000</v>
      </c>
      <c r="G267" s="185">
        <v>950000</v>
      </c>
      <c r="H267" s="143">
        <v>0</v>
      </c>
      <c r="I267" s="143">
        <v>0</v>
      </c>
      <c r="J267" s="195">
        <v>950000</v>
      </c>
      <c r="K267" s="133"/>
    </row>
    <row r="268" spans="1:11" ht="13.5" customHeight="1">
      <c r="A268" s="15"/>
      <c r="B268" s="110"/>
      <c r="C268" s="290"/>
      <c r="D268" s="310"/>
      <c r="E268" s="64"/>
      <c r="F268" s="144"/>
      <c r="G268" s="187"/>
      <c r="H268" s="144"/>
      <c r="I268" s="144"/>
      <c r="J268" s="196"/>
      <c r="K268" s="131"/>
    </row>
    <row r="269" spans="1:11" ht="13.5" customHeight="1">
      <c r="A269" s="18"/>
      <c r="B269" s="119"/>
      <c r="C269" s="278"/>
      <c r="D269" s="308"/>
      <c r="E269" s="226"/>
      <c r="F269" s="142"/>
      <c r="G269" s="184"/>
      <c r="H269" s="142"/>
      <c r="I269" s="142"/>
      <c r="J269" s="194"/>
      <c r="K269" s="158"/>
    </row>
    <row r="270" spans="1:11" ht="13.5" customHeight="1">
      <c r="A270" s="13">
        <v>8</v>
      </c>
      <c r="B270" s="111" t="s">
        <v>154</v>
      </c>
      <c r="C270" s="289" t="s">
        <v>155</v>
      </c>
      <c r="D270" s="306">
        <v>5500000</v>
      </c>
      <c r="E270" s="224">
        <v>5820000</v>
      </c>
      <c r="F270" s="140">
        <v>380000</v>
      </c>
      <c r="G270" s="182">
        <v>3900000</v>
      </c>
      <c r="H270" s="140">
        <v>1100000</v>
      </c>
      <c r="I270" s="140">
        <v>1200000</v>
      </c>
      <c r="J270" s="192">
        <f>G270+H270+I270</f>
        <v>6200000</v>
      </c>
      <c r="K270" s="122" t="s">
        <v>201</v>
      </c>
    </row>
    <row r="271" spans="1:11" ht="13.5" customHeight="1" thickBot="1">
      <c r="A271" s="45"/>
      <c r="B271" s="120"/>
      <c r="C271" s="291"/>
      <c r="D271" s="314"/>
      <c r="E271" s="231"/>
      <c r="F271" s="150"/>
      <c r="G271" s="190"/>
      <c r="H271" s="150"/>
      <c r="I271" s="150"/>
      <c r="J271" s="200"/>
      <c r="K271" s="137"/>
    </row>
    <row r="272" spans="3:11" ht="13.5" customHeight="1" thickTop="1">
      <c r="C272" t="s">
        <v>192</v>
      </c>
      <c r="D272" s="203">
        <f aca="true" t="shared" si="8" ref="D272:J272">SUM(D248:D271)</f>
        <v>50700000</v>
      </c>
      <c r="E272" s="295">
        <f t="shared" si="8"/>
        <v>39860000</v>
      </c>
      <c r="F272" s="295">
        <f t="shared" si="8"/>
        <v>13040000</v>
      </c>
      <c r="G272" s="249">
        <f t="shared" si="8"/>
        <v>48600000</v>
      </c>
      <c r="H272" s="292">
        <f t="shared" si="8"/>
        <v>3100000</v>
      </c>
      <c r="I272" s="292">
        <f t="shared" si="8"/>
        <v>1200000</v>
      </c>
      <c r="J272" s="203">
        <f t="shared" si="8"/>
        <v>52900000</v>
      </c>
      <c r="K272" s="127"/>
    </row>
    <row r="273" spans="1:3" ht="13.5" customHeight="1">
      <c r="A273" s="113"/>
      <c r="B273" s="113"/>
      <c r="C273" t="s">
        <v>219</v>
      </c>
    </row>
    <row r="274" spans="1:11" ht="13.5" customHeight="1">
      <c r="A274" s="77"/>
      <c r="B274" s="78"/>
      <c r="C274" s="79"/>
      <c r="D274" s="57"/>
      <c r="E274" s="57"/>
      <c r="F274" s="58"/>
      <c r="G274" s="58"/>
      <c r="H274" s="58"/>
      <c r="I274" s="58"/>
      <c r="J274" s="59"/>
      <c r="K274" s="80"/>
    </row>
    <row r="275" spans="1:11" ht="13.5" customHeight="1" thickBot="1">
      <c r="A275" s="334" t="s">
        <v>156</v>
      </c>
      <c r="B275" s="334"/>
      <c r="C275" s="334"/>
      <c r="D275" s="57"/>
      <c r="E275" s="57"/>
      <c r="F275" s="58"/>
      <c r="G275" s="58"/>
      <c r="H275" s="58"/>
      <c r="I275" s="58"/>
      <c r="J275" s="59"/>
      <c r="K275" s="60"/>
    </row>
    <row r="276" spans="1:11" ht="13.5" customHeight="1" thickTop="1">
      <c r="A276" s="82"/>
      <c r="B276" s="10"/>
      <c r="C276" s="273"/>
      <c r="D276" s="316"/>
      <c r="E276" s="247">
        <v>560000</v>
      </c>
      <c r="F276" s="207"/>
      <c r="G276" s="209"/>
      <c r="H276" s="151"/>
      <c r="I276" s="151"/>
      <c r="J276" s="255"/>
      <c r="K276" s="121"/>
    </row>
    <row r="277" spans="1:11" ht="13.5" customHeight="1">
      <c r="A277" s="42">
        <v>1</v>
      </c>
      <c r="B277" s="14" t="s">
        <v>157</v>
      </c>
      <c r="C277" s="213" t="s">
        <v>158</v>
      </c>
      <c r="D277" s="306">
        <v>5000000</v>
      </c>
      <c r="E277" s="224">
        <v>7440000</v>
      </c>
      <c r="F277" s="140">
        <v>0</v>
      </c>
      <c r="G277" s="182">
        <v>7000000</v>
      </c>
      <c r="H277" s="146">
        <v>1000000</v>
      </c>
      <c r="I277" s="146">
        <v>0</v>
      </c>
      <c r="J277" s="192">
        <v>8000000</v>
      </c>
      <c r="K277" s="43"/>
    </row>
    <row r="278" spans="1:11" ht="13.5" customHeight="1" thickBot="1">
      <c r="A278" s="83"/>
      <c r="B278" s="84"/>
      <c r="C278" s="274"/>
      <c r="D278" s="317"/>
      <c r="E278" s="297"/>
      <c r="F278" s="208"/>
      <c r="G278" s="210"/>
      <c r="H278" s="153"/>
      <c r="I278" s="153"/>
      <c r="J278" s="256"/>
      <c r="K278" s="157"/>
    </row>
    <row r="279" spans="3:11" ht="15" customHeight="1" thickTop="1">
      <c r="C279" s="165"/>
      <c r="D279" s="203">
        <f aca="true" t="shared" si="9" ref="D279:J279">SUM(D276:D278)</f>
        <v>5000000</v>
      </c>
      <c r="E279" s="295">
        <f t="shared" si="9"/>
        <v>8000000</v>
      </c>
      <c r="F279" s="295">
        <f t="shared" si="9"/>
        <v>0</v>
      </c>
      <c r="G279" s="249">
        <f t="shared" si="9"/>
        <v>7000000</v>
      </c>
      <c r="H279" s="292">
        <f t="shared" si="9"/>
        <v>1000000</v>
      </c>
      <c r="I279" s="292">
        <f t="shared" si="9"/>
        <v>0</v>
      </c>
      <c r="J279" s="203">
        <f t="shared" si="9"/>
        <v>8000000</v>
      </c>
      <c r="K279" s="127"/>
    </row>
    <row r="280" spans="1:11" ht="13.5" customHeight="1">
      <c r="A280" s="113"/>
      <c r="B280" s="113"/>
      <c r="C280" s="164"/>
      <c r="D280" s="34"/>
      <c r="E280" s="34"/>
      <c r="F280" s="34"/>
      <c r="G280" s="34"/>
      <c r="H280" s="34"/>
      <c r="I280" s="34"/>
      <c r="J280" s="35"/>
      <c r="K280" s="161"/>
    </row>
    <row r="281" spans="4:11" ht="13.5" customHeight="1">
      <c r="D281" s="4"/>
      <c r="E281" s="4"/>
      <c r="J281" s="4"/>
      <c r="K281" s="159"/>
    </row>
    <row r="282" spans="2:11" s="301" customFormat="1" ht="19.5" customHeight="1">
      <c r="B282" s="318"/>
      <c r="C282" s="331" t="s">
        <v>221</v>
      </c>
      <c r="D282" s="332"/>
      <c r="E282" s="203">
        <f aca="true" t="shared" si="10" ref="E282:J282">SUM(E50+E72+E91+E104+E157+E167+E224+E243+E272+E279)</f>
        <v>230690000</v>
      </c>
      <c r="F282" s="203">
        <f t="shared" si="10"/>
        <v>104510000</v>
      </c>
      <c r="G282" s="203">
        <f t="shared" si="10"/>
        <v>275700000</v>
      </c>
      <c r="H282" s="203">
        <f t="shared" si="10"/>
        <v>40000000</v>
      </c>
      <c r="I282" s="203">
        <f t="shared" si="10"/>
        <v>19500000</v>
      </c>
      <c r="J282" s="203">
        <f t="shared" si="10"/>
        <v>335200000</v>
      </c>
      <c r="K282" s="302"/>
    </row>
    <row r="283" spans="2:11" ht="19.5" customHeight="1" thickBot="1">
      <c r="B283" s="320"/>
      <c r="C283" s="319"/>
      <c r="D283" s="203"/>
      <c r="E283" s="321" t="s">
        <v>223</v>
      </c>
      <c r="F283" s="321" t="s">
        <v>224</v>
      </c>
      <c r="G283" s="203"/>
      <c r="H283" s="203"/>
      <c r="I283" s="203"/>
      <c r="J283" s="203"/>
      <c r="K283" s="159"/>
    </row>
    <row r="284" spans="2:11" ht="19.5" customHeight="1" thickBot="1">
      <c r="B284" s="320"/>
      <c r="C284" s="319"/>
      <c r="D284" s="322" t="s">
        <v>173</v>
      </c>
      <c r="E284" s="203"/>
      <c r="F284" s="203"/>
      <c r="G284" s="323">
        <f>G282</f>
        <v>275700000</v>
      </c>
      <c r="H284" s="203"/>
      <c r="I284" s="203"/>
      <c r="J284" s="203"/>
      <c r="K284" s="159"/>
    </row>
    <row r="285" spans="2:11" ht="19.5" customHeight="1">
      <c r="B285" s="320"/>
      <c r="C285" s="319"/>
      <c r="D285" s="322"/>
      <c r="E285" s="203"/>
      <c r="F285" s="203"/>
      <c r="G285" s="203"/>
      <c r="H285" s="203"/>
      <c r="I285" s="203"/>
      <c r="J285" s="203"/>
      <c r="K285" s="159"/>
    </row>
    <row r="286" spans="2:11" ht="19.5" customHeight="1">
      <c r="B286" s="320"/>
      <c r="C286" s="319"/>
      <c r="D286" s="322" t="s">
        <v>229</v>
      </c>
      <c r="E286" s="203"/>
      <c r="F286" s="203"/>
      <c r="G286" s="203"/>
      <c r="H286" s="203">
        <f>H282</f>
        <v>40000000</v>
      </c>
      <c r="I286" s="203"/>
      <c r="J286" s="203"/>
      <c r="K286" s="159"/>
    </row>
    <row r="287" spans="2:11" ht="36" customHeight="1" thickBot="1">
      <c r="B287" s="324" t="s">
        <v>230</v>
      </c>
      <c r="C287" s="325"/>
      <c r="D287" s="325"/>
      <c r="E287" s="203"/>
      <c r="F287" s="203"/>
      <c r="G287" s="203"/>
      <c r="H287" s="203"/>
      <c r="I287" s="203">
        <f>I282</f>
        <v>19500000</v>
      </c>
      <c r="J287" s="203"/>
      <c r="K287" s="159"/>
    </row>
    <row r="288" spans="2:11" ht="36" customHeight="1" thickBot="1">
      <c r="B288" s="320"/>
      <c r="C288" s="329" t="s">
        <v>159</v>
      </c>
      <c r="D288" s="330"/>
      <c r="E288" s="203"/>
      <c r="F288" s="203"/>
      <c r="G288" s="323">
        <f>J282</f>
        <v>335200000</v>
      </c>
      <c r="H288" s="203"/>
      <c r="I288" s="203"/>
      <c r="J288" s="203">
        <f>J282</f>
        <v>335200000</v>
      </c>
      <c r="K288" s="159"/>
    </row>
    <row r="289" spans="3:11" ht="19.5" customHeight="1">
      <c r="C289" s="298"/>
      <c r="D289" s="114"/>
      <c r="E289" s="299"/>
      <c r="F289" s="299"/>
      <c r="G289" s="303"/>
      <c r="H289" s="299"/>
      <c r="I289" s="299"/>
      <c r="J289" s="299"/>
      <c r="K289" s="159"/>
    </row>
    <row r="290" spans="3:11" ht="19.5" customHeight="1">
      <c r="C290" s="298"/>
      <c r="D290" s="114"/>
      <c r="E290" s="299"/>
      <c r="F290" s="299"/>
      <c r="G290" s="303"/>
      <c r="H290" s="299"/>
      <c r="I290" s="299"/>
      <c r="J290" s="299"/>
      <c r="K290" s="159"/>
    </row>
    <row r="291" spans="3:11" ht="16.5" customHeight="1">
      <c r="C291" s="113"/>
      <c r="D291" s="115"/>
      <c r="E291" s="115"/>
      <c r="F291" s="126"/>
      <c r="G291" s="126"/>
      <c r="H291" s="126"/>
      <c r="I291" s="126"/>
      <c r="J291" s="126"/>
      <c r="K291" s="4"/>
    </row>
    <row r="292" spans="3:8" ht="15.75" customHeight="1">
      <c r="C292" s="326"/>
      <c r="D292" s="327"/>
      <c r="E292" s="116"/>
      <c r="G292" s="125"/>
      <c r="H292" s="125"/>
    </row>
    <row r="293" spans="3:11" ht="17.25" customHeight="1">
      <c r="C293" s="326"/>
      <c r="D293" s="328"/>
      <c r="E293" s="4"/>
      <c r="J293" s="4"/>
      <c r="K293" s="4"/>
    </row>
    <row r="294" spans="4:11" ht="16.5" customHeight="1">
      <c r="D294" s="125"/>
      <c r="E294" s="4"/>
      <c r="G294" s="125"/>
      <c r="J294" s="4"/>
      <c r="K294" s="4"/>
    </row>
    <row r="295" ht="13.5" customHeight="1"/>
  </sheetData>
  <sheetProtection/>
  <mergeCells count="19">
    <mergeCell ref="A3:C3"/>
    <mergeCell ref="A53:C53"/>
    <mergeCell ref="A94:C94"/>
    <mergeCell ref="C92:F92"/>
    <mergeCell ref="C51:E51"/>
    <mergeCell ref="A74:C74"/>
    <mergeCell ref="A107:C107"/>
    <mergeCell ref="A160:C160"/>
    <mergeCell ref="C225:E225"/>
    <mergeCell ref="A171:C171"/>
    <mergeCell ref="C158:F158"/>
    <mergeCell ref="C282:D282"/>
    <mergeCell ref="A246:C246"/>
    <mergeCell ref="A275:C275"/>
    <mergeCell ref="A227:C227"/>
    <mergeCell ref="B287:D287"/>
    <mergeCell ref="C292:D292"/>
    <mergeCell ref="C293:D293"/>
    <mergeCell ref="C288:D288"/>
  </mergeCells>
  <printOptions horizontalCentered="1" verticalCentered="1"/>
  <pageMargins left="0.31496062992125984" right="1.0236220472440944" top="0.7874015748031497" bottom="0.7874015748031497" header="0.31496062992125984" footer="0.31496062992125984"/>
  <pageSetup horizontalDpi="600" verticalDpi="600" orientation="landscape" paperSize="9" scale="56" r:id="rId1"/>
  <headerFooter alignWithMargins="0">
    <oddHeader>&amp;R&amp;"Arial,tučné"RK-24-2009-61, př. 1
počet stran: 7</oddHeader>
  </headerFooter>
  <rowBreaks count="6" manualBreakCount="6">
    <brk id="37" max="11" man="1"/>
    <brk id="73" max="11" man="1"/>
    <brk id="105" max="255" man="1"/>
    <brk id="144" max="255" man="1"/>
    <brk id="190" max="11" man="1"/>
    <brk id="244" max="11" man="1"/>
  </rowBreaks>
  <colBreaks count="1" manualBreakCount="1">
    <brk id="11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Zídková Eva</dc:creator>
  <cp:keywords/>
  <dc:description/>
  <cp:lastModifiedBy>jakoubkova</cp:lastModifiedBy>
  <cp:lastPrinted>2009-07-21T19:31:03Z</cp:lastPrinted>
  <dcterms:created xsi:type="dcterms:W3CDTF">2009-02-17T11:39:43Z</dcterms:created>
  <dcterms:modified xsi:type="dcterms:W3CDTF">2009-07-23T21:05:09Z</dcterms:modified>
  <cp:category/>
  <cp:version/>
  <cp:contentType/>
  <cp:contentStatus/>
</cp:coreProperties>
</file>