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80" windowWidth="15480" windowHeight="8865" activeTab="0"/>
  </bookViews>
  <sheets>
    <sheet name="RK-20-2009-39, př. 1 " sheetId="1" r:id="rId1"/>
  </sheets>
  <definedNames>
    <definedName name="_xlnm.Print_Area" localSheetId="0">'RK-20-2009-39, př. 1 '!$A$1:$P$29</definedName>
  </definedNames>
  <calcPr fullCalcOnLoad="1"/>
</workbook>
</file>

<file path=xl/sharedStrings.xml><?xml version="1.0" encoding="utf-8"?>
<sst xmlns="http://schemas.openxmlformats.org/spreadsheetml/2006/main" count="70" uniqueCount="45">
  <si>
    <t>zůstatek</t>
  </si>
  <si>
    <t>k</t>
  </si>
  <si>
    <t>tvorba</t>
  </si>
  <si>
    <t>celkem</t>
  </si>
  <si>
    <t>pořízení</t>
  </si>
  <si>
    <t>techn.</t>
  </si>
  <si>
    <t>zhodnoc.</t>
  </si>
  <si>
    <t>opravy</t>
  </si>
  <si>
    <t>celkem vč.</t>
  </si>
  <si>
    <t>odv. odp.</t>
  </si>
  <si>
    <t>Investiční fond po úpravě</t>
  </si>
  <si>
    <t>mov. maj.</t>
  </si>
  <si>
    <t>upravený</t>
  </si>
  <si>
    <t>Organizace</t>
  </si>
  <si>
    <t>stavby, rekonstrukce a opravy</t>
  </si>
  <si>
    <t>název akce</t>
  </si>
  <si>
    <t>v tis. Kč</t>
  </si>
  <si>
    <t>strojní investice</t>
  </si>
  <si>
    <t>RN po změně</t>
  </si>
  <si>
    <t xml:space="preserve">                                                                                                u uvedených škol a školských zařízení</t>
  </si>
  <si>
    <t>Poznámka:</t>
  </si>
  <si>
    <t xml:space="preserve"> </t>
  </si>
  <si>
    <t xml:space="preserve"> Organizace</t>
  </si>
  <si>
    <t>nový požadavek k zařazení nemovitého, movitého majetku nebo nový objem použití</t>
  </si>
  <si>
    <t>změna výše čerpání, změna požadavku (nebude realizováno)</t>
  </si>
  <si>
    <t>ponechání již v RK schváleného a platného požadavku</t>
  </si>
  <si>
    <t>xxxxxxxx</t>
  </si>
  <si>
    <t>počet stran: 1</t>
  </si>
  <si>
    <t>Návrh na úpravu použití investičního fondu v roce 2009</t>
  </si>
  <si>
    <t>Návrh na úpravu čerpání investičního fondu v roce 2009</t>
  </si>
  <si>
    <t>Akademie-VOŠ,G a SOŠ uměledkoprůmyslová Světlá n/S.</t>
  </si>
  <si>
    <t>SOŠ obchodu a služeb Jihlava</t>
  </si>
  <si>
    <t>SOU technické Chotěboř, Žižkova 1501</t>
  </si>
  <si>
    <t>osobní automobil - náhrada za stávající 400</t>
  </si>
  <si>
    <t>motorové vozidlo - výměna 450, termostat na inkubaci Petriho misek 80</t>
  </si>
  <si>
    <t>VOŠ a SPŠ Žďár nad Sázavou</t>
  </si>
  <si>
    <r>
      <t>ateliér-omítky 100,</t>
    </r>
    <r>
      <rPr>
        <strike/>
        <sz val="8"/>
        <rFont val="Arial CE"/>
        <family val="2"/>
      </rPr>
      <t xml:space="preserve"> zastřeš. spoj. chodby 200</t>
    </r>
    <r>
      <rPr>
        <sz val="8"/>
        <rFont val="Arial CE"/>
        <family val="2"/>
      </rPr>
      <t xml:space="preserve">,  počítač. síť 100, </t>
    </r>
    <r>
      <rPr>
        <strike/>
        <sz val="8"/>
        <rFont val="Arial CE"/>
        <family val="2"/>
      </rPr>
      <t>využití odpad. tepla ze školní hutě I.fáze -PD 150</t>
    </r>
    <r>
      <rPr>
        <sz val="8"/>
        <rFont val="Arial CE"/>
        <family val="2"/>
      </rPr>
      <t xml:space="preserve">, </t>
    </r>
    <r>
      <rPr>
        <b/>
        <sz val="8"/>
        <rFont val="Arial CE"/>
        <family val="2"/>
      </rPr>
      <t>rekonstrukce kovářské dílny 100</t>
    </r>
  </si>
  <si>
    <t>vybudování toalet pro žáky 500, umělý povrch hřiště v objektu Karolíny Světlé 600</t>
  </si>
  <si>
    <r>
      <t>rekonstrukce sociálního zařízení a učebny ve škole 80,</t>
    </r>
    <r>
      <rPr>
        <b/>
        <sz val="8"/>
        <rFont val="Arial CE"/>
        <family val="2"/>
      </rPr>
      <t xml:space="preserve"> rekonstrukce dvou elektrorozvaděčů ve dvou dílnách odborného výcviku 100</t>
    </r>
  </si>
  <si>
    <r>
      <t xml:space="preserve">obráběcí stroj (inv.dotace zřizovatel </t>
    </r>
    <r>
      <rPr>
        <strike/>
        <sz val="8"/>
        <rFont val="Arial"/>
        <family val="2"/>
      </rPr>
      <t xml:space="preserve">400 </t>
    </r>
    <r>
      <rPr>
        <sz val="8"/>
        <rFont val="Arial"/>
        <family val="2"/>
      </rPr>
      <t xml:space="preserve">250) </t>
    </r>
    <r>
      <rPr>
        <b/>
        <sz val="8"/>
        <rFont val="Arial"/>
        <family val="2"/>
      </rPr>
      <t>+ dofinancování 70</t>
    </r>
    <r>
      <rPr>
        <sz val="8"/>
        <rFont val="Arial"/>
        <family val="2"/>
      </rPr>
      <t xml:space="preserve">, formátovací pila 300, bruska pásová </t>
    </r>
    <r>
      <rPr>
        <strike/>
        <sz val="8"/>
        <rFont val="Arial"/>
        <family val="2"/>
      </rPr>
      <t>200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(inv. dotace zřizovatel 150) + dofinancování 30</t>
    </r>
  </si>
  <si>
    <t>Investiční fond dle usnesení 0503/12/2009/RK, 0765/18/2009/RK</t>
  </si>
  <si>
    <r>
      <t xml:space="preserve">oprava střechy školy 150, </t>
    </r>
    <r>
      <rPr>
        <b/>
        <sz val="8"/>
        <rFont val="Arial CE"/>
        <family val="2"/>
      </rPr>
      <t>oprava sociálního zařízení v DM 200, oprava topení v budově školy 150</t>
    </r>
  </si>
  <si>
    <r>
      <t>vstřikovací lis na plasty do školních dílen 930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sušička prádla do prádelny DM 110, vyvalovač knedlíků do ŠJ 110, server 100, rozšíření technické podpory 3D tiskárny 200</t>
    </r>
  </si>
  <si>
    <t>zřízení učebny mechatroniky 180, údržba a opravy majetku 230</t>
  </si>
  <si>
    <t xml:space="preserve">        RK-20-2009-39, př. 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</si>
</sst>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</numFmts>
  <fonts count="23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trike/>
      <sz val="9"/>
      <name val="Arial"/>
      <family val="2"/>
    </font>
    <font>
      <b/>
      <sz val="8"/>
      <color indexed="8"/>
      <name val="Arial"/>
      <family val="2"/>
    </font>
    <font>
      <sz val="14"/>
      <name val="Arial CE"/>
      <family val="2"/>
    </font>
    <font>
      <strike/>
      <sz val="8"/>
      <name val="Arial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trike/>
      <sz val="8"/>
      <name val="Arial CE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7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0" fontId="7" fillId="0" borderId="8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0" fillId="0" borderId="8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 horizontal="right"/>
    </xf>
    <xf numFmtId="1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3" fontId="0" fillId="0" borderId="17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8" fillId="0" borderId="15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0" fontId="0" fillId="0" borderId="19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 horizontal="right"/>
    </xf>
    <xf numFmtId="0" fontId="0" fillId="0" borderId="24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 horizontal="right"/>
    </xf>
    <xf numFmtId="3" fontId="3" fillId="0" borderId="30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/>
    </xf>
    <xf numFmtId="3" fontId="3" fillId="0" borderId="31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0" fontId="1" fillId="0" borderId="32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18" fillId="0" borderId="32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30" xfId="0" applyFont="1" applyBorder="1" applyAlignment="1">
      <alignment horizontal="left" wrapText="1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" fillId="0" borderId="38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0" fillId="0" borderId="34" xfId="0" applyBorder="1" applyAlignment="1">
      <alignment/>
    </xf>
    <xf numFmtId="0" fontId="0" fillId="0" borderId="16" xfId="0" applyBorder="1" applyAlignment="1">
      <alignment/>
    </xf>
    <xf numFmtId="0" fontId="2" fillId="0" borderId="33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39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" fillId="0" borderId="4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41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3" fontId="8" fillId="0" borderId="42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3" fontId="7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3" fontId="20" fillId="0" borderId="0" xfId="0" applyNumberFormat="1" applyFont="1" applyBorder="1" applyAlignment="1">
      <alignment horizontal="left"/>
    </xf>
    <xf numFmtId="0" fontId="21" fillId="0" borderId="0" xfId="0" applyFont="1" applyAlignment="1">
      <alignment/>
    </xf>
    <xf numFmtId="0" fontId="19" fillId="0" borderId="43" xfId="0" applyFont="1" applyBorder="1" applyAlignment="1">
      <alignment horizontal="center" vertical="top" wrapText="1"/>
    </xf>
    <xf numFmtId="0" fontId="19" fillId="0" borderId="44" xfId="0" applyFont="1" applyBorder="1" applyAlignment="1">
      <alignment horizontal="center" vertical="top" wrapText="1"/>
    </xf>
    <xf numFmtId="0" fontId="19" fillId="0" borderId="45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/>
    </xf>
    <xf numFmtId="0" fontId="3" fillId="0" borderId="44" xfId="0" applyFont="1" applyBorder="1" applyAlignment="1">
      <alignment horizontal="center" vertical="top"/>
    </xf>
    <xf numFmtId="0" fontId="3" fillId="0" borderId="45" xfId="0" applyFont="1" applyBorder="1" applyAlignment="1">
      <alignment horizontal="center" vertical="top"/>
    </xf>
    <xf numFmtId="0" fontId="1" fillId="0" borderId="21" xfId="0" applyFont="1" applyBorder="1" applyAlignment="1">
      <alignment horizontal="left" wrapText="1"/>
    </xf>
    <xf numFmtId="0" fontId="6" fillId="0" borderId="38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workbookViewId="0" topLeftCell="D1">
      <selection activeCell="G32" sqref="G32"/>
    </sheetView>
  </sheetViews>
  <sheetFormatPr defaultColWidth="9.00390625" defaultRowHeight="12.75"/>
  <cols>
    <col min="1" max="1" width="11.875" style="0" customWidth="1"/>
    <col min="2" max="2" width="11.25390625" style="0" customWidth="1"/>
    <col min="3" max="3" width="8.375" style="0" customWidth="1"/>
    <col min="4" max="6" width="7.75390625" style="0" customWidth="1"/>
    <col min="7" max="7" width="8.75390625" style="0" customWidth="1"/>
    <col min="8" max="8" width="9.75390625" style="0" customWidth="1"/>
    <col min="9" max="13" width="8.75390625" style="0" customWidth="1"/>
    <col min="14" max="14" width="8.125" style="0" customWidth="1"/>
    <col min="15" max="15" width="8.625" style="0" customWidth="1"/>
    <col min="16" max="16" width="9.875" style="0" customWidth="1"/>
  </cols>
  <sheetData>
    <row r="1" spans="14:16" ht="15">
      <c r="N1" s="110" t="s">
        <v>44</v>
      </c>
      <c r="O1" s="111"/>
      <c r="P1" s="111"/>
    </row>
    <row r="2" spans="14:16" ht="15">
      <c r="N2" s="110" t="s">
        <v>27</v>
      </c>
      <c r="O2" s="111"/>
      <c r="P2" s="111"/>
    </row>
    <row r="3" spans="1:16" ht="18">
      <c r="A3" s="112" t="s">
        <v>28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13.5" thickBot="1">
      <c r="A4" t="s">
        <v>19</v>
      </c>
      <c r="P4" s="7"/>
    </row>
    <row r="5" spans="1:16" ht="39" customHeight="1" thickBot="1">
      <c r="A5" s="127" t="s">
        <v>22</v>
      </c>
      <c r="B5" s="128"/>
      <c r="C5" s="117" t="s">
        <v>40</v>
      </c>
      <c r="D5" s="118"/>
      <c r="E5" s="118"/>
      <c r="F5" s="118"/>
      <c r="G5" s="118"/>
      <c r="H5" s="118"/>
      <c r="I5" s="119"/>
      <c r="J5" s="120" t="s">
        <v>10</v>
      </c>
      <c r="K5" s="121"/>
      <c r="L5" s="121"/>
      <c r="M5" s="121"/>
      <c r="N5" s="121"/>
      <c r="O5" s="121"/>
      <c r="P5" s="122"/>
    </row>
    <row r="6" spans="1:16" ht="12.75">
      <c r="A6" s="129"/>
      <c r="B6" s="130"/>
      <c r="C6" s="1" t="s">
        <v>0</v>
      </c>
      <c r="D6" s="2" t="s">
        <v>2</v>
      </c>
      <c r="E6" s="2"/>
      <c r="F6" s="2"/>
      <c r="G6" s="2"/>
      <c r="H6" s="2"/>
      <c r="I6" s="3" t="s">
        <v>0</v>
      </c>
      <c r="J6" s="1" t="s">
        <v>0</v>
      </c>
      <c r="K6" s="4" t="s">
        <v>2</v>
      </c>
      <c r="L6" s="2"/>
      <c r="M6" s="4"/>
      <c r="N6" s="2"/>
      <c r="O6" s="4"/>
      <c r="P6" s="6" t="s">
        <v>12</v>
      </c>
    </row>
    <row r="7" spans="1:16" ht="12.75">
      <c r="A7" s="129"/>
      <c r="B7" s="130"/>
      <c r="C7" s="1" t="s">
        <v>1</v>
      </c>
      <c r="D7" s="2" t="s">
        <v>3</v>
      </c>
      <c r="E7" s="2" t="s">
        <v>11</v>
      </c>
      <c r="F7" s="2" t="s">
        <v>5</v>
      </c>
      <c r="G7" s="2"/>
      <c r="H7" s="2" t="s">
        <v>8</v>
      </c>
      <c r="I7" s="3" t="s">
        <v>1</v>
      </c>
      <c r="J7" s="1" t="s">
        <v>1</v>
      </c>
      <c r="K7" s="4" t="s">
        <v>3</v>
      </c>
      <c r="L7" s="2" t="s">
        <v>11</v>
      </c>
      <c r="M7" s="4" t="s">
        <v>5</v>
      </c>
      <c r="N7" s="2"/>
      <c r="O7" s="4" t="s">
        <v>8</v>
      </c>
      <c r="P7" s="5" t="s">
        <v>0</v>
      </c>
    </row>
    <row r="8" spans="1:16" ht="13.5" thickBot="1">
      <c r="A8" s="131"/>
      <c r="B8" s="132"/>
      <c r="C8" s="30">
        <v>39814</v>
      </c>
      <c r="D8" s="31"/>
      <c r="E8" s="31" t="s">
        <v>4</v>
      </c>
      <c r="F8" s="31" t="s">
        <v>6</v>
      </c>
      <c r="G8" s="31" t="s">
        <v>7</v>
      </c>
      <c r="H8" s="31" t="s">
        <v>9</v>
      </c>
      <c r="I8" s="32">
        <v>40178</v>
      </c>
      <c r="J8" s="30">
        <v>39814</v>
      </c>
      <c r="K8" s="33"/>
      <c r="L8" s="31" t="s">
        <v>4</v>
      </c>
      <c r="M8" s="34" t="s">
        <v>6</v>
      </c>
      <c r="N8" s="31" t="s">
        <v>7</v>
      </c>
      <c r="O8" s="34" t="s">
        <v>9</v>
      </c>
      <c r="P8" s="35">
        <v>40178</v>
      </c>
    </row>
    <row r="9" spans="1:16" ht="25.5" customHeight="1">
      <c r="A9" s="89" t="s">
        <v>32</v>
      </c>
      <c r="B9" s="90"/>
      <c r="C9" s="52">
        <v>145</v>
      </c>
      <c r="D9" s="53">
        <v>1140</v>
      </c>
      <c r="E9" s="53">
        <v>900</v>
      </c>
      <c r="F9" s="54">
        <v>80</v>
      </c>
      <c r="G9" s="55">
        <v>0</v>
      </c>
      <c r="H9" s="56">
        <v>1275</v>
      </c>
      <c r="I9" s="57">
        <f>C9+D9-H9</f>
        <v>10</v>
      </c>
      <c r="J9" s="58">
        <v>145</v>
      </c>
      <c r="K9" s="59">
        <v>1140</v>
      </c>
      <c r="L9" s="53">
        <f>320+300+180</f>
        <v>800</v>
      </c>
      <c r="M9" s="54">
        <v>180</v>
      </c>
      <c r="N9" s="55">
        <v>0</v>
      </c>
      <c r="O9" s="59">
        <f>295+800+180</f>
        <v>1275</v>
      </c>
      <c r="P9" s="60">
        <f>J9+K9-O9</f>
        <v>10</v>
      </c>
    </row>
    <row r="10" spans="1:16" ht="25.5" customHeight="1">
      <c r="A10" s="104" t="s">
        <v>30</v>
      </c>
      <c r="B10" s="106"/>
      <c r="C10" s="61">
        <v>1195</v>
      </c>
      <c r="D10" s="62">
        <v>1690</v>
      </c>
      <c r="E10" s="62">
        <v>400</v>
      </c>
      <c r="F10" s="63">
        <v>550</v>
      </c>
      <c r="G10" s="64">
        <v>150</v>
      </c>
      <c r="H10" s="65">
        <v>1753</v>
      </c>
      <c r="I10" s="66">
        <f>C10+D10-H10</f>
        <v>1132</v>
      </c>
      <c r="J10" s="67">
        <v>1195</v>
      </c>
      <c r="K10" s="68">
        <v>1690</v>
      </c>
      <c r="L10" s="62">
        <v>400</v>
      </c>
      <c r="M10" s="63">
        <v>300</v>
      </c>
      <c r="N10" s="64">
        <v>500</v>
      </c>
      <c r="O10" s="68">
        <f>653+400+300+500</f>
        <v>1853</v>
      </c>
      <c r="P10" s="69">
        <f>J10+K10-O10</f>
        <v>1032</v>
      </c>
    </row>
    <row r="11" spans="1:16" ht="12.75">
      <c r="A11" s="104" t="s">
        <v>31</v>
      </c>
      <c r="B11" s="106"/>
      <c r="C11" s="61">
        <v>1918</v>
      </c>
      <c r="D11" s="62">
        <v>2319</v>
      </c>
      <c r="E11" s="62">
        <v>530</v>
      </c>
      <c r="F11" s="68">
        <v>0</v>
      </c>
      <c r="G11" s="64">
        <v>0</v>
      </c>
      <c r="H11" s="65">
        <v>2290</v>
      </c>
      <c r="I11" s="66">
        <f>C11+D11-H11</f>
        <v>1947</v>
      </c>
      <c r="J11" s="61">
        <v>1918</v>
      </c>
      <c r="K11" s="68">
        <v>2319</v>
      </c>
      <c r="L11" s="62">
        <v>530</v>
      </c>
      <c r="M11" s="68">
        <f>500+600</f>
        <v>1100</v>
      </c>
      <c r="N11" s="62">
        <v>0</v>
      </c>
      <c r="O11" s="68">
        <f>2290+1100</f>
        <v>3390</v>
      </c>
      <c r="P11" s="69">
        <f>J11+K11-O11</f>
        <v>847</v>
      </c>
    </row>
    <row r="12" spans="1:16" ht="13.5" thickBot="1">
      <c r="A12" s="76" t="s">
        <v>35</v>
      </c>
      <c r="B12" s="77"/>
      <c r="C12" s="50">
        <v>937</v>
      </c>
      <c r="D12" s="22">
        <v>1430</v>
      </c>
      <c r="E12" s="22">
        <v>930</v>
      </c>
      <c r="F12" s="23">
        <v>0</v>
      </c>
      <c r="G12" s="23">
        <v>0</v>
      </c>
      <c r="H12" s="22">
        <v>1410</v>
      </c>
      <c r="I12" s="70">
        <f>C12+D12-H12</f>
        <v>957</v>
      </c>
      <c r="J12" s="21">
        <v>937</v>
      </c>
      <c r="K12" s="71">
        <v>1430</v>
      </c>
      <c r="L12" s="25">
        <f>110+110+100+200</f>
        <v>520</v>
      </c>
      <c r="M12" s="39">
        <v>0</v>
      </c>
      <c r="N12" s="25">
        <f>180+230</f>
        <v>410</v>
      </c>
      <c r="O12" s="72">
        <f>480+750+180</f>
        <v>1410</v>
      </c>
      <c r="P12" s="73">
        <f>J12+K12-O12</f>
        <v>957</v>
      </c>
    </row>
    <row r="13" spans="1:16" ht="12.75">
      <c r="A13" s="41"/>
      <c r="B13" s="20"/>
      <c r="C13" s="42"/>
      <c r="D13" s="43"/>
      <c r="E13" s="43"/>
      <c r="F13" s="44"/>
      <c r="G13" s="44"/>
      <c r="H13" s="43"/>
      <c r="I13" s="45"/>
      <c r="J13" s="42"/>
      <c r="K13" s="46"/>
      <c r="L13" s="42"/>
      <c r="M13" s="47"/>
      <c r="N13" s="42"/>
      <c r="O13" s="42"/>
      <c r="P13" s="48"/>
    </row>
    <row r="14" spans="1:16" ht="12.75">
      <c r="A14" s="24"/>
      <c r="B14" s="40"/>
      <c r="C14" s="115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</row>
    <row r="15" spans="1:16" ht="12.75">
      <c r="A15" s="24"/>
      <c r="B15" s="40"/>
      <c r="C15" s="113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</row>
    <row r="16" spans="1:16" ht="18">
      <c r="A16" s="87" t="s">
        <v>29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1:16" ht="16.5" customHeight="1" thickBot="1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</row>
    <row r="18" spans="1:16" ht="12.75">
      <c r="A18" s="133" t="s">
        <v>13</v>
      </c>
      <c r="B18" s="134"/>
      <c r="C18" s="143" t="s">
        <v>14</v>
      </c>
      <c r="D18" s="144"/>
      <c r="E18" s="144"/>
      <c r="F18" s="144"/>
      <c r="G18" s="145"/>
      <c r="H18" s="8" t="s">
        <v>18</v>
      </c>
      <c r="I18" s="143" t="s">
        <v>17</v>
      </c>
      <c r="J18" s="144"/>
      <c r="K18" s="144"/>
      <c r="L18" s="144"/>
      <c r="M18" s="144"/>
      <c r="N18" s="144"/>
      <c r="O18" s="145"/>
      <c r="P18" s="9" t="s">
        <v>18</v>
      </c>
    </row>
    <row r="19" spans="1:16" ht="13.5" thickBot="1">
      <c r="A19" s="135"/>
      <c r="B19" s="136"/>
      <c r="C19" s="137" t="s">
        <v>15</v>
      </c>
      <c r="D19" s="138"/>
      <c r="E19" s="138"/>
      <c r="F19" s="138"/>
      <c r="G19" s="139"/>
      <c r="H19" s="10" t="s">
        <v>16</v>
      </c>
      <c r="I19" s="140" t="s">
        <v>16</v>
      </c>
      <c r="J19" s="141"/>
      <c r="K19" s="141"/>
      <c r="L19" s="141"/>
      <c r="M19" s="141"/>
      <c r="N19" s="141"/>
      <c r="O19" s="142"/>
      <c r="P19" s="10" t="s">
        <v>16</v>
      </c>
    </row>
    <row r="20" spans="1:16" ht="37.5" customHeight="1">
      <c r="A20" s="89" t="s">
        <v>32</v>
      </c>
      <c r="B20" s="90"/>
      <c r="C20" s="89" t="s">
        <v>38</v>
      </c>
      <c r="D20" s="123"/>
      <c r="E20" s="123"/>
      <c r="F20" s="123"/>
      <c r="G20" s="90"/>
      <c r="H20" s="51">
        <f>80+100</f>
        <v>180</v>
      </c>
      <c r="I20" s="124" t="s">
        <v>39</v>
      </c>
      <c r="J20" s="125"/>
      <c r="K20" s="125"/>
      <c r="L20" s="125"/>
      <c r="M20" s="125"/>
      <c r="N20" s="125"/>
      <c r="O20" s="126"/>
      <c r="P20" s="36">
        <f>250+70+300+150+30</f>
        <v>800</v>
      </c>
    </row>
    <row r="21" spans="1:16" ht="36.75" customHeight="1">
      <c r="A21" s="100" t="s">
        <v>30</v>
      </c>
      <c r="B21" s="101"/>
      <c r="C21" s="91" t="s">
        <v>36</v>
      </c>
      <c r="D21" s="92"/>
      <c r="E21" s="92"/>
      <c r="F21" s="92"/>
      <c r="G21" s="93"/>
      <c r="H21" s="37">
        <f>100+100+100</f>
        <v>300</v>
      </c>
      <c r="I21" s="84" t="s">
        <v>33</v>
      </c>
      <c r="J21" s="85"/>
      <c r="K21" s="85"/>
      <c r="L21" s="85"/>
      <c r="M21" s="85"/>
      <c r="N21" s="85"/>
      <c r="O21" s="86"/>
      <c r="P21" s="108">
        <v>400</v>
      </c>
    </row>
    <row r="22" spans="1:16" ht="21.75" customHeight="1">
      <c r="A22" s="102"/>
      <c r="B22" s="103"/>
      <c r="C22" s="104" t="s">
        <v>41</v>
      </c>
      <c r="D22" s="105"/>
      <c r="E22" s="105"/>
      <c r="F22" s="105"/>
      <c r="G22" s="106"/>
      <c r="H22" s="37">
        <f>150+150+200</f>
        <v>500</v>
      </c>
      <c r="I22" s="78"/>
      <c r="J22" s="79"/>
      <c r="K22" s="79"/>
      <c r="L22" s="79"/>
      <c r="M22" s="79"/>
      <c r="N22" s="79"/>
      <c r="O22" s="80"/>
      <c r="P22" s="109"/>
    </row>
    <row r="23" spans="1:16" ht="22.5" customHeight="1">
      <c r="A23" s="91" t="s">
        <v>31</v>
      </c>
      <c r="B23" s="107"/>
      <c r="C23" s="94" t="s">
        <v>37</v>
      </c>
      <c r="D23" s="95"/>
      <c r="E23" s="95"/>
      <c r="F23" s="95"/>
      <c r="G23" s="96"/>
      <c r="H23" s="49">
        <f>500+600</f>
        <v>1100</v>
      </c>
      <c r="I23" s="78" t="s">
        <v>34</v>
      </c>
      <c r="J23" s="79"/>
      <c r="K23" s="79"/>
      <c r="L23" s="79"/>
      <c r="M23" s="79"/>
      <c r="N23" s="79"/>
      <c r="O23" s="80"/>
      <c r="P23" s="38">
        <f>450+80</f>
        <v>530</v>
      </c>
    </row>
    <row r="24" spans="1:16" ht="37.5" customHeight="1" thickBot="1">
      <c r="A24" s="76" t="s">
        <v>35</v>
      </c>
      <c r="B24" s="77"/>
      <c r="C24" s="97" t="s">
        <v>43</v>
      </c>
      <c r="D24" s="98"/>
      <c r="E24" s="98"/>
      <c r="F24" s="98"/>
      <c r="G24" s="99"/>
      <c r="H24" s="74">
        <f>180+230</f>
        <v>410</v>
      </c>
      <c r="I24" s="81" t="s">
        <v>42</v>
      </c>
      <c r="J24" s="82"/>
      <c r="K24" s="82"/>
      <c r="L24" s="82"/>
      <c r="M24" s="82"/>
      <c r="N24" s="82"/>
      <c r="O24" s="83"/>
      <c r="P24" s="75">
        <f>110+110+100+200</f>
        <v>520</v>
      </c>
    </row>
    <row r="25" spans="1:16" ht="11.25" customHeight="1">
      <c r="A25" s="14"/>
      <c r="B25" s="20"/>
      <c r="C25" s="15"/>
      <c r="D25" s="26"/>
      <c r="E25" s="26"/>
      <c r="F25" s="26"/>
      <c r="G25" s="26"/>
      <c r="H25" s="16"/>
      <c r="I25" s="27"/>
      <c r="J25" s="28"/>
      <c r="K25" s="28"/>
      <c r="L25" s="28"/>
      <c r="M25" s="28"/>
      <c r="N25" s="28"/>
      <c r="O25" s="28"/>
      <c r="P25" s="29"/>
    </row>
    <row r="26" spans="1:16" ht="12.75">
      <c r="A26" s="11" t="s">
        <v>20</v>
      </c>
      <c r="B26" s="18" t="s">
        <v>26</v>
      </c>
      <c r="C26" s="11" t="s">
        <v>23</v>
      </c>
      <c r="D26" s="13"/>
      <c r="E26" s="13"/>
      <c r="F26" s="13"/>
      <c r="G26" s="13"/>
      <c r="H26" s="13"/>
      <c r="I26" s="13"/>
      <c r="J26" s="13"/>
      <c r="K26" s="13"/>
      <c r="L26" s="12"/>
      <c r="M26" s="12"/>
      <c r="N26" s="12"/>
      <c r="O26" s="12"/>
      <c r="P26" s="12"/>
    </row>
    <row r="27" spans="1:16" ht="12.75">
      <c r="A27" s="12"/>
      <c r="B27" s="19" t="s">
        <v>26</v>
      </c>
      <c r="C27" s="13" t="s">
        <v>24</v>
      </c>
      <c r="D27" s="13"/>
      <c r="E27" s="13"/>
      <c r="F27" s="13"/>
      <c r="G27" s="13"/>
      <c r="H27" s="13"/>
      <c r="I27" s="13"/>
      <c r="J27" s="13"/>
      <c r="K27" s="13"/>
      <c r="L27" s="12" t="s">
        <v>21</v>
      </c>
      <c r="M27" s="12"/>
      <c r="N27" s="12"/>
      <c r="O27" s="12" t="s">
        <v>21</v>
      </c>
      <c r="P27" s="12"/>
    </row>
    <row r="28" spans="1:16" ht="12.75">
      <c r="A28" s="12"/>
      <c r="B28" s="17" t="s">
        <v>26</v>
      </c>
      <c r="C28" s="13" t="s">
        <v>25</v>
      </c>
      <c r="D28" s="13"/>
      <c r="E28" s="13"/>
      <c r="F28" s="13"/>
      <c r="G28" s="13"/>
      <c r="H28" s="13"/>
      <c r="I28" s="13"/>
      <c r="J28" s="13"/>
      <c r="K28" s="13"/>
      <c r="L28" s="12"/>
      <c r="M28" s="12"/>
      <c r="N28" s="12"/>
      <c r="O28" s="12"/>
      <c r="P28" s="12"/>
    </row>
    <row r="29" spans="1:16" ht="12.75">
      <c r="A29" s="12"/>
      <c r="B29" s="12"/>
      <c r="C29" s="12"/>
      <c r="D29" s="12"/>
      <c r="E29" s="12"/>
      <c r="F29" s="12"/>
      <c r="G29" s="12"/>
      <c r="H29" s="12"/>
      <c r="I29" s="12"/>
      <c r="J29" s="26"/>
      <c r="K29" s="26"/>
      <c r="L29" s="12"/>
      <c r="M29" s="12"/>
      <c r="N29" s="12"/>
      <c r="O29" s="12"/>
      <c r="P29" s="12"/>
    </row>
    <row r="30" spans="1:16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 t="s">
        <v>21</v>
      </c>
      <c r="L31" s="12"/>
      <c r="M31" s="12"/>
      <c r="N31" s="12"/>
      <c r="O31" s="12"/>
      <c r="P31" s="12"/>
    </row>
    <row r="32" spans="1:16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6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6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1:16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6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16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6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1:16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1:16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6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1:16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16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16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</sheetData>
  <mergeCells count="33">
    <mergeCell ref="I20:O20"/>
    <mergeCell ref="A5:B8"/>
    <mergeCell ref="A18:B19"/>
    <mergeCell ref="C19:G19"/>
    <mergeCell ref="I19:O19"/>
    <mergeCell ref="C18:G18"/>
    <mergeCell ref="I18:O18"/>
    <mergeCell ref="A17:P17"/>
    <mergeCell ref="N1:P1"/>
    <mergeCell ref="N2:P2"/>
    <mergeCell ref="A3:P3"/>
    <mergeCell ref="C15:P15"/>
    <mergeCell ref="C14:P14"/>
    <mergeCell ref="A11:B11"/>
    <mergeCell ref="A12:B12"/>
    <mergeCell ref="A10:B10"/>
    <mergeCell ref="C5:I5"/>
    <mergeCell ref="J5:P5"/>
    <mergeCell ref="A16:P16"/>
    <mergeCell ref="A9:B9"/>
    <mergeCell ref="C21:G21"/>
    <mergeCell ref="C23:G23"/>
    <mergeCell ref="A21:B22"/>
    <mergeCell ref="C22:G22"/>
    <mergeCell ref="A23:B23"/>
    <mergeCell ref="P21:P22"/>
    <mergeCell ref="A20:B20"/>
    <mergeCell ref="C20:G20"/>
    <mergeCell ref="A24:B24"/>
    <mergeCell ref="I23:O23"/>
    <mergeCell ref="I24:O24"/>
    <mergeCell ref="I21:O22"/>
    <mergeCell ref="C24:G24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&amp;C&amp;P</oddFoot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havlickova</dc:creator>
  <cp:keywords/>
  <dc:description/>
  <cp:lastModifiedBy>pospichalova</cp:lastModifiedBy>
  <cp:lastPrinted>2009-06-03T13:09:35Z</cp:lastPrinted>
  <dcterms:created xsi:type="dcterms:W3CDTF">2003-05-30T09:45:20Z</dcterms:created>
  <dcterms:modified xsi:type="dcterms:W3CDTF">2009-06-04T12:06:18Z</dcterms:modified>
  <cp:category/>
  <cp:version/>
  <cp:contentType/>
  <cp:contentStatus/>
</cp:coreProperties>
</file>