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19-2009-46, př. 2" sheetId="1" r:id="rId1"/>
  </sheets>
  <definedNames>
    <definedName name="_xlnm.Print_Titles" localSheetId="0">'RK-19-2009-46, př. 2'!$8:$10</definedName>
    <definedName name="_xlnm.Print_Area" localSheetId="0">'RK-19-2009-46, př. 2'!$A$1:$E$322</definedName>
  </definedNames>
  <calcPr fullCalcOnLoad="1"/>
</workbook>
</file>

<file path=xl/sharedStrings.xml><?xml version="1.0" encoding="utf-8"?>
<sst xmlns="http://schemas.openxmlformats.org/spreadsheetml/2006/main" count="895" uniqueCount="729">
  <si>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</si>
  <si>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</si>
  <si>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</si>
  <si>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</si>
  <si>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</si>
  <si>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</si>
  <si>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</si>
  <si>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</si>
  <si>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</si>
  <si>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</si>
  <si>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</si>
  <si>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</si>
  <si>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</si>
  <si>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Velké Meziříčí</t>
  </si>
  <si>
    <t>Školní 440</t>
  </si>
  <si>
    <t>U školy 321</t>
  </si>
  <si>
    <t>Měřín</t>
  </si>
  <si>
    <t>Velká Bíteš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</si>
  <si>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</si>
  <si>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</si>
  <si>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</si>
  <si>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</si>
  <si>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</si>
  <si>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</si>
  <si>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</si>
  <si>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</si>
  <si>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</si>
  <si>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</si>
  <si>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</si>
  <si>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</si>
  <si>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</si>
  <si>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</si>
  <si>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</si>
  <si>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</si>
  <si>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</si>
  <si>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</si>
  <si>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</si>
  <si>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</si>
  <si>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</si>
  <si>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</si>
  <si>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</si>
  <si>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</si>
  <si>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</si>
  <si>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</si>
  <si>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</si>
  <si>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</si>
  <si>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</si>
  <si>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</si>
  <si>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</si>
  <si>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</si>
  <si>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</si>
  <si>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</si>
  <si>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</si>
  <si>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</si>
  <si>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</si>
  <si>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</si>
  <si>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</si>
  <si>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</si>
  <si>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</si>
  <si>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</si>
  <si>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</si>
  <si>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</si>
  <si>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</si>
  <si>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Třebíč</t>
  </si>
  <si>
    <t>Hrotovice</t>
  </si>
  <si>
    <t>Jaroměřice nad Rokytnou</t>
  </si>
  <si>
    <t>Okříšky</t>
  </si>
  <si>
    <t>Rudíkov 167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</si>
  <si>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</si>
  <si>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</si>
  <si>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</si>
  <si>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</si>
  <si>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</si>
  <si>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</si>
  <si>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</si>
  <si>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</si>
  <si>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</si>
  <si>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</si>
  <si>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</si>
  <si>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</si>
  <si>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</si>
  <si>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</si>
  <si>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</si>
  <si>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</si>
  <si>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</si>
  <si>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</si>
  <si>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</si>
  <si>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</si>
  <si>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</si>
  <si>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</si>
  <si>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</si>
  <si>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</si>
  <si>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</si>
  <si>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</si>
  <si>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</si>
  <si>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</si>
  <si>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</si>
  <si>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</si>
  <si>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</si>
  <si>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</si>
  <si>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</si>
  <si>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</si>
  <si>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</si>
  <si>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</si>
  <si>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</si>
  <si>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</si>
  <si>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</si>
  <si>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</si>
  <si>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</si>
  <si>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</si>
  <si>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</si>
  <si>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</si>
  <si>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</si>
  <si>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</si>
  <si>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</si>
  <si>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</si>
  <si>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</si>
  <si>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</si>
  <si>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</si>
  <si>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</si>
  <si>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</si>
  <si>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</si>
  <si>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</si>
  <si>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</si>
  <si>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</si>
  <si>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</si>
  <si>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</si>
  <si>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</si>
  <si>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</si>
  <si>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</si>
  <si>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</si>
  <si>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</si>
  <si>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</si>
  <si>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</si>
  <si>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</si>
  <si>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</si>
  <si>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</si>
  <si>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</si>
  <si>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</si>
  <si>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Náměšť nad Oslavou</t>
  </si>
  <si>
    <t>p.Bystřice nad Pernštejnem</t>
  </si>
  <si>
    <t>p.Jimramov</t>
  </si>
  <si>
    <t>p. Havlíčkův Brod</t>
  </si>
  <si>
    <t>p. Přibyslav</t>
  </si>
  <si>
    <t>p.Humpolec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</si>
  <si>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</si>
  <si>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</si>
  <si>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</si>
  <si>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</si>
  <si>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</si>
  <si>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</si>
  <si>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</si>
  <si>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</si>
  <si>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</si>
  <si>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 Nové Město na Moravě</t>
  </si>
  <si>
    <t>Fryšava pod Žákovou horou 100</t>
  </si>
  <si>
    <t>p.Svratka</t>
  </si>
  <si>
    <t>p.Nové Město na Moravě</t>
  </si>
  <si>
    <t>p.Radešínská Svratka</t>
  </si>
  <si>
    <t>p.Pelhřimov</t>
  </si>
  <si>
    <t>p. Světlá nad Sázavou</t>
  </si>
  <si>
    <t>p.Telč</t>
  </si>
  <si>
    <t>p.Třebíč</t>
  </si>
  <si>
    <t>p. Okříšky</t>
  </si>
  <si>
    <t>p. Kojetice na Moravě</t>
  </si>
  <si>
    <t xml:space="preserve">p.Lipník </t>
  </si>
  <si>
    <t>p.Okříšky</t>
  </si>
  <si>
    <t>p. Třebíč</t>
  </si>
  <si>
    <t>p. Velké Meziříčí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</si>
  <si>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</si>
  <si>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</si>
  <si>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</si>
  <si>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</si>
  <si>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</si>
  <si>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</si>
  <si>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Ledeč nad Sázavou</t>
  </si>
  <si>
    <t>p.Rapotice</t>
  </si>
  <si>
    <t>p.Velký Beranov</t>
  </si>
  <si>
    <t>p.Koněšín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</si>
  <si>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</si>
  <si>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</si>
  <si>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</si>
  <si>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</si>
  <si>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</si>
  <si>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</si>
  <si>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</si>
  <si>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</si>
  <si>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</si>
  <si>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</si>
  <si>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</si>
  <si>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</si>
  <si>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</si>
  <si>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</si>
  <si>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</si>
  <si>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</si>
  <si>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</si>
  <si>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</si>
  <si>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</si>
  <si>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Moravské Budějovice</t>
  </si>
  <si>
    <t>Jemnice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</si>
  <si>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</si>
  <si>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</si>
  <si>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</si>
  <si>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</si>
  <si>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</si>
  <si>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</si>
  <si>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</si>
  <si>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</si>
  <si>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</si>
  <si>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</si>
  <si>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</si>
  <si>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</si>
  <si>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</si>
  <si>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</si>
  <si>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</si>
  <si>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</si>
  <si>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</si>
  <si>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</si>
  <si>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</si>
  <si>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</si>
  <si>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</si>
  <si>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</si>
  <si>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</si>
  <si>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</si>
  <si>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</si>
  <si>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</si>
  <si>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</si>
  <si>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</si>
  <si>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</si>
  <si>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</si>
  <si>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</si>
  <si>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</si>
  <si>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</si>
  <si>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Polná</t>
  </si>
  <si>
    <t/>
  </si>
  <si>
    <t>Dolní Cerekev 26</t>
  </si>
  <si>
    <t>Jihlava</t>
  </si>
  <si>
    <t>Třešť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</si>
  <si>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</si>
  <si>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</si>
  <si>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</si>
  <si>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</si>
  <si>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</si>
  <si>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</si>
  <si>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</si>
  <si>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</si>
  <si>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</si>
  <si>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</si>
  <si>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</si>
  <si>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</si>
  <si>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</si>
  <si>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</si>
  <si>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</si>
  <si>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</si>
  <si>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</si>
  <si>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</si>
  <si>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</si>
  <si>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</si>
  <si>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</si>
  <si>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</si>
  <si>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</si>
  <si>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</si>
  <si>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</si>
  <si>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</si>
  <si>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</si>
  <si>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</si>
  <si>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</si>
  <si>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</si>
  <si>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</si>
  <si>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</si>
  <si>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</si>
  <si>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Kaliště 43</t>
  </si>
  <si>
    <t>Cejle 116</t>
  </si>
  <si>
    <t>Dobronín 162</t>
  </si>
  <si>
    <t>Demlova 34</t>
  </si>
  <si>
    <t>Poděbradova 79</t>
  </si>
  <si>
    <t>Brzkov 39</t>
  </si>
  <si>
    <t>Telč</t>
  </si>
  <si>
    <t>Mrákotín 114</t>
  </si>
  <si>
    <t>Březinova 193</t>
  </si>
  <si>
    <t>Nová Říše</t>
  </si>
  <si>
    <t>Stará Říše 41</t>
  </si>
  <si>
    <t>Krahulčí 34</t>
  </si>
  <si>
    <t>Urbanov 26</t>
  </si>
  <si>
    <t>Hradecká 234</t>
  </si>
  <si>
    <t>Masarykova 141</t>
  </si>
  <si>
    <t>Švermova 4</t>
  </si>
  <si>
    <t>Žďár nad Sázavou</t>
  </si>
  <si>
    <t>Velká Losenice</t>
  </si>
  <si>
    <t>Bohdalec 80</t>
  </si>
  <si>
    <t>Bobrová</t>
  </si>
  <si>
    <t>NIV v tis. Kč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</si>
  <si>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</si>
  <si>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</si>
  <si>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</si>
  <si>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</si>
  <si>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</si>
  <si>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</si>
  <si>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</si>
  <si>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</si>
  <si>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</si>
  <si>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</si>
  <si>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</si>
  <si>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</si>
  <si>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</si>
  <si>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</si>
  <si>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</si>
  <si>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</si>
  <si>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</si>
  <si>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</si>
  <si>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</si>
  <si>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</si>
  <si>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</si>
  <si>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</si>
  <si>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</si>
  <si>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</si>
  <si>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</si>
  <si>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</si>
  <si>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</si>
  <si>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</si>
  <si>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</si>
  <si>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</si>
  <si>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</si>
  <si>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</si>
  <si>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</si>
  <si>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</si>
  <si>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</si>
  <si>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</si>
  <si>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</si>
  <si>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</si>
  <si>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</si>
  <si>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</si>
  <si>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</si>
  <si>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</si>
  <si>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</si>
  <si>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</si>
  <si>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</si>
  <si>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</si>
  <si>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</si>
  <si>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</si>
  <si>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75021471</t>
  </si>
  <si>
    <t>70994846</t>
  </si>
  <si>
    <t>70987891</t>
  </si>
  <si>
    <t>70983861</t>
  </si>
  <si>
    <t>70869855</t>
  </si>
  <si>
    <t>70852171</t>
  </si>
  <si>
    <t>70993963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</si>
  <si>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</si>
  <si>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</si>
  <si>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</si>
  <si>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</si>
  <si>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</si>
  <si>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</si>
  <si>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</si>
  <si>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</si>
  <si>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</si>
  <si>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</si>
  <si>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</si>
  <si>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</si>
  <si>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</si>
  <si>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</si>
  <si>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</si>
  <si>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</si>
  <si>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</si>
  <si>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</si>
  <si>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</si>
  <si>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Základní škola a mateřská škola Zhoř, okres Jihlava, příspěvková organizace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</si>
  <si>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</si>
  <si>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</si>
  <si>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</si>
  <si>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</si>
  <si>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</si>
  <si>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</si>
  <si>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</si>
  <si>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</si>
  <si>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</si>
  <si>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</si>
  <si>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</si>
  <si>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</si>
  <si>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</si>
  <si>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</si>
  <si>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</si>
  <si>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</si>
  <si>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</si>
  <si>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</si>
  <si>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</si>
  <si>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</si>
  <si>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</si>
  <si>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</si>
  <si>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</si>
  <si>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</si>
  <si>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</si>
  <si>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</si>
  <si>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</si>
  <si>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</si>
  <si>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</si>
  <si>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</si>
  <si>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</si>
  <si>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</si>
  <si>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</si>
  <si>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</si>
  <si>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</si>
  <si>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</si>
  <si>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</si>
  <si>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</si>
  <si>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</si>
  <si>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</si>
  <si>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</si>
  <si>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</si>
  <si>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</si>
  <si>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</si>
  <si>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</si>
  <si>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</si>
  <si>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</si>
  <si>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</si>
  <si>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</si>
  <si>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</si>
  <si>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</si>
  <si>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</si>
  <si>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</si>
  <si>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</si>
  <si>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</si>
  <si>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</si>
  <si>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</si>
  <si>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</si>
  <si>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</si>
  <si>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</si>
  <si>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</si>
  <si>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</si>
  <si>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</si>
  <si>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</si>
  <si>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</si>
  <si>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</si>
  <si>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</si>
  <si>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</si>
  <si>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</si>
  <si>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</si>
  <si>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</si>
  <si>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</si>
  <si>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</si>
  <si>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</si>
  <si>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</si>
  <si>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</si>
  <si>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</si>
  <si>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</si>
  <si>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</si>
  <si>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</si>
  <si>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</si>
  <si>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</si>
  <si>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</si>
  <si>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</si>
  <si>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</si>
  <si>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</si>
  <si>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</si>
  <si>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</si>
  <si>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</si>
  <si>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</si>
  <si>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</si>
  <si>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</si>
  <si>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</si>
  <si>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</si>
  <si>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</si>
  <si>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</si>
  <si>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Základní škola Třešť</t>
  </si>
  <si>
    <t>Jungmannova 3298/6</t>
  </si>
  <si>
    <t>Kamenice 402</t>
  </si>
  <si>
    <t>Základní škola Žďár nad Sázavou, Švermova 4</t>
  </si>
  <si>
    <t>Komenského 715/2</t>
  </si>
  <si>
    <t xml:space="preserve">Žďár nad Sázavou </t>
  </si>
  <si>
    <t>Palachova 2189/35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</si>
  <si>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</si>
  <si>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</si>
  <si>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</si>
  <si>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</si>
  <si>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</si>
  <si>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</si>
  <si>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</si>
  <si>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</si>
  <si>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</si>
  <si>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</si>
  <si>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</si>
  <si>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</si>
  <si>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</si>
  <si>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</si>
  <si>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</si>
  <si>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</si>
  <si>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</si>
  <si>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</si>
  <si>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</si>
  <si>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</si>
  <si>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</si>
  <si>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</si>
  <si>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</si>
  <si>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</si>
  <si>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</si>
  <si>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</si>
  <si>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</si>
  <si>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</si>
  <si>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</si>
  <si>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</si>
  <si>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</si>
  <si>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</si>
  <si>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</si>
  <si>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</si>
  <si>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</si>
  <si>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</si>
  <si>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</si>
  <si>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</si>
  <si>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</si>
  <si>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</si>
  <si>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</si>
  <si>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</si>
  <si>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</si>
  <si>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</si>
  <si>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</si>
  <si>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</si>
  <si>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</si>
  <si>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</si>
  <si>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Horní Cerekev</t>
  </si>
  <si>
    <t>Kamenice nad Lipou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</si>
  <si>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</si>
  <si>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</si>
  <si>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</si>
  <si>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</si>
  <si>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</si>
  <si>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</si>
  <si>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</si>
  <si>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</si>
  <si>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</si>
  <si>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</si>
  <si>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</si>
  <si>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</si>
  <si>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</si>
  <si>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</si>
  <si>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</si>
  <si>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</si>
  <si>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</si>
  <si>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</si>
  <si>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</si>
  <si>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</si>
  <si>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</si>
  <si>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</si>
  <si>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</si>
  <si>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</si>
  <si>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</si>
  <si>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</si>
  <si>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</si>
  <si>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</si>
  <si>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</si>
  <si>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</si>
  <si>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</si>
  <si>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</si>
  <si>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</si>
  <si>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</si>
  <si>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</si>
  <si>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</si>
  <si>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Častrov 104</t>
  </si>
  <si>
    <t>Základní škola a mateřská škola, okres Pelhřimov</t>
  </si>
  <si>
    <t>Základní škola a mateřská škola Olešná, okres Pelhřimov</t>
  </si>
  <si>
    <t>Olešná 54</t>
  </si>
  <si>
    <t>Nové Město na Moravě</t>
  </si>
  <si>
    <t>Radňovice 54</t>
  </si>
  <si>
    <t>Řečice 93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</si>
  <si>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</si>
  <si>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</si>
  <si>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</si>
  <si>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</si>
  <si>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</si>
  <si>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</si>
  <si>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</si>
  <si>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</si>
  <si>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</si>
  <si>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</si>
  <si>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</si>
  <si>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</si>
  <si>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</si>
  <si>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</si>
  <si>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</si>
  <si>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</si>
  <si>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</si>
  <si>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</si>
  <si>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</si>
  <si>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</si>
  <si>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</si>
  <si>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</si>
  <si>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</si>
  <si>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Nádražní 615</t>
  </si>
  <si>
    <t>Bystřice nad Pernštejnem</t>
  </si>
  <si>
    <t>Základní škola Bystřice nad Pernštejnem,Nádražní 615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</si>
  <si>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</si>
  <si>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</si>
  <si>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</si>
  <si>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</si>
  <si>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</si>
  <si>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</si>
  <si>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</si>
  <si>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</si>
  <si>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</si>
  <si>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</si>
  <si>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</si>
  <si>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</si>
  <si>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</si>
  <si>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</si>
  <si>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</si>
  <si>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</si>
  <si>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</si>
  <si>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</si>
  <si>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</si>
  <si>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</si>
  <si>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</si>
  <si>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</si>
  <si>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</si>
  <si>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</si>
  <si>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</si>
  <si>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</si>
  <si>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</si>
  <si>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</si>
  <si>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</si>
  <si>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</si>
  <si>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Přibyslav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</si>
  <si>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</si>
  <si>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</si>
  <si>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</si>
  <si>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</si>
  <si>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</si>
  <si>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</si>
  <si>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</si>
  <si>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</si>
  <si>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</si>
  <si>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</si>
  <si>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</si>
  <si>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</si>
  <si>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</si>
  <si>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</si>
  <si>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</si>
  <si>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</si>
  <si>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</si>
  <si>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</si>
  <si>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</si>
  <si>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</si>
  <si>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</si>
  <si>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</si>
  <si>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</si>
  <si>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</si>
  <si>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</si>
  <si>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</si>
  <si>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</si>
  <si>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</si>
  <si>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</si>
  <si>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</si>
  <si>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</si>
  <si>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</si>
  <si>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</si>
  <si>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</si>
  <si>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</si>
  <si>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</si>
  <si>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</si>
  <si>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</si>
  <si>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</si>
  <si>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</si>
  <si>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</si>
  <si>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</si>
  <si>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</si>
  <si>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</si>
  <si>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</si>
  <si>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</si>
  <si>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</si>
  <si>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</si>
  <si>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</si>
  <si>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</si>
  <si>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</si>
  <si>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</si>
  <si>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</si>
  <si>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Krucemburk</t>
  </si>
  <si>
    <t>Obec s rozšířenou působností Bystřice nad Perštejnem</t>
  </si>
  <si>
    <t>Škola, školské zařízení</t>
  </si>
  <si>
    <t>§ 3113</t>
  </si>
  <si>
    <t>C e l k em</t>
  </si>
  <si>
    <t>Obec s rozšířenou působností Havlíčkův Brod</t>
  </si>
  <si>
    <t>Obec s rozšířenou působností Humpolec</t>
  </si>
  <si>
    <t>Obec s rozšířenou působností Chotěboř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</si>
  <si>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</si>
  <si>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</si>
  <si>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</si>
  <si>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</si>
  <si>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</si>
  <si>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</si>
  <si>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</si>
  <si>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</si>
  <si>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</si>
  <si>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</si>
  <si>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Obec s rozšířenou působností Velké Meziříčí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</si>
  <si>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</si>
  <si>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</si>
  <si>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</si>
  <si>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</si>
  <si>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</si>
  <si>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</si>
  <si>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</si>
  <si>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</si>
  <si>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</si>
  <si>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</si>
  <si>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</si>
  <si>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</si>
  <si>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</si>
  <si>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</si>
  <si>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</si>
  <si>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</si>
  <si>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</si>
  <si>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</si>
  <si>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</si>
  <si>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</si>
  <si>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</si>
  <si>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</si>
  <si>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</si>
  <si>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</si>
  <si>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</si>
  <si>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</si>
  <si>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</si>
  <si>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Ledeč nad Sázavou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</si>
  <si>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</si>
  <si>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</si>
  <si>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</si>
  <si>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</si>
  <si>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</si>
  <si>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počet stran: 7</t>
  </si>
  <si>
    <t xml:space="preserve">Účelová dotace na realizaci rozvojového programu "Školní vybavení pro žáky 1. ročníku základního vzdělávání" </t>
  </si>
  <si>
    <t>(školy zřizované obcí)</t>
  </si>
  <si>
    <t>RK-19-2009-46,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</si>
</sst>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0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1" fillId="2" borderId="20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0" fontId="6" fillId="0" borderId="27" xfId="0" applyFont="1" applyFill="1" applyBorder="1" applyAlignment="1">
      <alignment horizontal="left" wrapText="1"/>
    </xf>
    <xf numFmtId="0" fontId="6" fillId="0" borderId="28" xfId="0" applyFont="1" applyBorder="1" applyAlignment="1">
      <alignment wrapText="1"/>
    </xf>
    <xf numFmtId="0" fontId="6" fillId="0" borderId="28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3" fontId="10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0" fontId="6" fillId="0" borderId="29" xfId="0" applyFont="1" applyFill="1" applyBorder="1" applyAlignment="1">
      <alignment horizontal="left" wrapText="1"/>
    </xf>
    <xf numFmtId="0" fontId="9" fillId="0" borderId="30" xfId="0" applyFont="1" applyBorder="1" applyAlignment="1">
      <alignment wrapText="1"/>
    </xf>
    <xf numFmtId="0" fontId="9" fillId="0" borderId="31" xfId="0" applyFont="1" applyBorder="1" applyAlignment="1">
      <alignment wrapText="1"/>
    </xf>
    <xf numFmtId="3" fontId="11" fillId="2" borderId="14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wrapText="1"/>
    </xf>
    <xf numFmtId="0" fontId="6" fillId="3" borderId="27" xfId="0" applyFont="1" applyFill="1" applyBorder="1" applyAlignment="1">
      <alignment wrapText="1"/>
    </xf>
    <xf numFmtId="0" fontId="6" fillId="3" borderId="28" xfId="0" applyFont="1" applyFill="1" applyBorder="1" applyAlignment="1">
      <alignment wrapText="1"/>
    </xf>
    <xf numFmtId="3" fontId="6" fillId="2" borderId="29" xfId="0" applyNumberFormat="1" applyFont="1" applyFill="1" applyBorder="1" applyAlignment="1">
      <alignment wrapText="1"/>
    </xf>
    <xf numFmtId="0" fontId="9" fillId="3" borderId="28" xfId="0" applyFont="1" applyFill="1" applyBorder="1" applyAlignment="1">
      <alignment wrapText="1"/>
    </xf>
    <xf numFmtId="3" fontId="6" fillId="2" borderId="32" xfId="0" applyNumberFormat="1" applyFont="1" applyFill="1" applyBorder="1" applyAlignment="1">
      <alignment wrapText="1"/>
    </xf>
    <xf numFmtId="0" fontId="9" fillId="0" borderId="33" xfId="0" applyFont="1" applyBorder="1" applyAlignment="1">
      <alignment wrapText="1"/>
    </xf>
    <xf numFmtId="0" fontId="9" fillId="0" borderId="34" xfId="0" applyFont="1" applyBorder="1" applyAlignment="1">
      <alignment wrapText="1"/>
    </xf>
    <xf numFmtId="3" fontId="6" fillId="2" borderId="27" xfId="0" applyNumberFormat="1" applyFont="1" applyFill="1" applyBorder="1" applyAlignment="1">
      <alignment wrapText="1"/>
    </xf>
    <xf numFmtId="0" fontId="9" fillId="0" borderId="28" xfId="0" applyFont="1" applyBorder="1" applyAlignment="1">
      <alignment wrapText="1"/>
    </xf>
    <xf numFmtId="3" fontId="6" fillId="0" borderId="29" xfId="0" applyNumberFormat="1" applyFont="1" applyFill="1" applyBorder="1" applyAlignment="1">
      <alignment wrapText="1"/>
    </xf>
    <xf numFmtId="0" fontId="6" fillId="0" borderId="27" xfId="0" applyFont="1" applyFill="1" applyBorder="1" applyAlignment="1">
      <alignment horizontal="left"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6" fillId="2" borderId="29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3"/>
  <sheetViews>
    <sheetView tabSelected="1" zoomScale="75" zoomScaleNormal="75" workbookViewId="0" topLeftCell="A1">
      <selection activeCell="D1" sqref="D1:E1"/>
    </sheetView>
  </sheetViews>
  <sheetFormatPr defaultColWidth="9.00390625" defaultRowHeight="12.75"/>
  <cols>
    <col min="1" max="1" width="13.25390625" style="16" bestFit="1" customWidth="1"/>
    <col min="2" max="2" width="63.75390625" style="13" customWidth="1"/>
    <col min="3" max="3" width="19.875" style="13" customWidth="1"/>
    <col min="4" max="4" width="31.375" style="13" customWidth="1"/>
    <col min="5" max="5" width="10.25390625" style="83" customWidth="1"/>
    <col min="6" max="16384" width="49.75390625" style="2" customWidth="1"/>
  </cols>
  <sheetData>
    <row r="1" spans="1:5" s="1" customFormat="1" ht="18" customHeight="1">
      <c r="A1" s="15"/>
      <c r="B1" s="12"/>
      <c r="C1" s="12"/>
      <c r="D1" s="92" t="s">
        <v>728</v>
      </c>
      <c r="E1" s="93"/>
    </row>
    <row r="2" spans="1:5" s="1" customFormat="1" ht="54" hidden="1">
      <c r="A2" s="15"/>
      <c r="B2" s="12"/>
      <c r="C2" s="12"/>
      <c r="D2" s="14"/>
      <c r="E2" s="73" t="s">
        <v>472</v>
      </c>
    </row>
    <row r="3" spans="1:5" s="1" customFormat="1" ht="13.5">
      <c r="A3" s="15"/>
      <c r="B3" s="12"/>
      <c r="C3" s="12"/>
      <c r="D3" s="97" t="s">
        <v>725</v>
      </c>
      <c r="E3" s="98"/>
    </row>
    <row r="4" spans="1:5" s="17" customFormat="1" ht="23.25" customHeight="1">
      <c r="A4" s="94" t="s">
        <v>726</v>
      </c>
      <c r="B4" s="95"/>
      <c r="C4" s="95"/>
      <c r="D4" s="95"/>
      <c r="E4" s="95"/>
    </row>
    <row r="5" spans="1:5" s="17" customFormat="1" ht="12.75" customHeight="1">
      <c r="A5" s="95"/>
      <c r="B5" s="95"/>
      <c r="C5" s="95"/>
      <c r="D5" s="95"/>
      <c r="E5" s="95"/>
    </row>
    <row r="6" spans="1:5" s="1" customFormat="1" ht="15.75">
      <c r="A6" s="94" t="s">
        <v>727</v>
      </c>
      <c r="B6" s="96"/>
      <c r="C6" s="96"/>
      <c r="D6" s="96"/>
      <c r="E6" s="96"/>
    </row>
    <row r="7" spans="1:5" s="3" customFormat="1" ht="18.75" thickBot="1">
      <c r="A7" s="16"/>
      <c r="B7" s="11"/>
      <c r="C7" s="11"/>
      <c r="D7" s="11"/>
      <c r="E7" s="74"/>
    </row>
    <row r="8" spans="1:5" s="4" customFormat="1" ht="15" customHeight="1">
      <c r="A8" s="105" t="s">
        <v>675</v>
      </c>
      <c r="B8" s="106"/>
      <c r="C8" s="106"/>
      <c r="D8" s="107"/>
      <c r="E8" s="102" t="s">
        <v>291</v>
      </c>
    </row>
    <row r="9" spans="1:5" s="4" customFormat="1" ht="15">
      <c r="A9" s="108"/>
      <c r="B9" s="109"/>
      <c r="C9" s="109"/>
      <c r="D9" s="110"/>
      <c r="E9" s="103"/>
    </row>
    <row r="10" spans="1:5" s="4" customFormat="1" ht="22.5" customHeight="1" thickBot="1">
      <c r="A10" s="111"/>
      <c r="B10" s="112"/>
      <c r="C10" s="112"/>
      <c r="D10" s="113"/>
      <c r="E10" s="104"/>
    </row>
    <row r="11" spans="1:5" s="5" customFormat="1" ht="16.5" thickBot="1">
      <c r="A11" s="114" t="s">
        <v>674</v>
      </c>
      <c r="B11" s="115"/>
      <c r="C11" s="115"/>
      <c r="D11" s="115"/>
      <c r="E11" s="115"/>
    </row>
    <row r="12" spans="1:5" s="8" customFormat="1" ht="18.75" thickBot="1">
      <c r="A12" s="99" t="s">
        <v>676</v>
      </c>
      <c r="B12" s="100"/>
      <c r="C12" s="100"/>
      <c r="D12" s="101"/>
      <c r="E12" s="75">
        <f>E13+E14+E15+E16+E17</f>
        <v>107</v>
      </c>
    </row>
    <row r="13" spans="1:5" s="7" customFormat="1" ht="18">
      <c r="A13" s="18">
        <v>43380247</v>
      </c>
      <c r="B13" s="19" t="s">
        <v>594</v>
      </c>
      <c r="C13" s="20" t="s">
        <v>234</v>
      </c>
      <c r="D13" s="21" t="s">
        <v>593</v>
      </c>
      <c r="E13" s="76">
        <v>14</v>
      </c>
    </row>
    <row r="14" spans="1:5" s="7" customFormat="1" ht="30.75">
      <c r="A14" s="22">
        <v>70998779</v>
      </c>
      <c r="B14" s="28" t="s">
        <v>609</v>
      </c>
      <c r="C14" s="23" t="s">
        <v>234</v>
      </c>
      <c r="D14" s="24" t="s">
        <v>608</v>
      </c>
      <c r="E14" s="77">
        <v>8</v>
      </c>
    </row>
    <row r="15" spans="1:5" s="7" customFormat="1" ht="30.75">
      <c r="A15" s="22">
        <v>70885966</v>
      </c>
      <c r="B15" s="28" t="s">
        <v>611</v>
      </c>
      <c r="C15" s="23" t="s">
        <v>234</v>
      </c>
      <c r="D15" s="24" t="s">
        <v>610</v>
      </c>
      <c r="E15" s="77">
        <v>10</v>
      </c>
    </row>
    <row r="16" spans="1:5" s="7" customFormat="1" ht="18">
      <c r="A16" s="22">
        <v>43379516</v>
      </c>
      <c r="B16" s="28" t="s">
        <v>588</v>
      </c>
      <c r="C16" s="23" t="s">
        <v>586</v>
      </c>
      <c r="D16" s="24" t="s">
        <v>587</v>
      </c>
      <c r="E16" s="77">
        <v>31</v>
      </c>
    </row>
    <row r="17" spans="1:5" s="7" customFormat="1" ht="18.75" thickBot="1">
      <c r="A17" s="25">
        <v>48897400</v>
      </c>
      <c r="B17" s="26" t="s">
        <v>616</v>
      </c>
      <c r="C17" s="26" t="s">
        <v>617</v>
      </c>
      <c r="D17" s="27" t="s">
        <v>587</v>
      </c>
      <c r="E17" s="78">
        <v>44</v>
      </c>
    </row>
    <row r="18" spans="1:5" s="9" customFormat="1" ht="18.75" thickBot="1">
      <c r="A18" s="99" t="s">
        <v>694</v>
      </c>
      <c r="B18" s="100"/>
      <c r="C18" s="100"/>
      <c r="D18" s="101"/>
      <c r="E18" s="75">
        <f>E19+E20+E21+E22+E23+E24+E25+E26+E27+E28</f>
        <v>46</v>
      </c>
    </row>
    <row r="19" spans="1:5" s="7" customFormat="1" ht="30.75">
      <c r="A19" s="18">
        <v>70981779</v>
      </c>
      <c r="B19" s="19" t="s">
        <v>592</v>
      </c>
      <c r="C19" s="20" t="s">
        <v>234</v>
      </c>
      <c r="D19" s="21" t="s">
        <v>591</v>
      </c>
      <c r="E19" s="76">
        <v>6</v>
      </c>
    </row>
    <row r="20" spans="1:5" s="7" customFormat="1" ht="18">
      <c r="A20" s="22">
        <v>71011757</v>
      </c>
      <c r="B20" s="28" t="s">
        <v>599</v>
      </c>
      <c r="C20" s="23" t="s">
        <v>234</v>
      </c>
      <c r="D20" s="24" t="s">
        <v>598</v>
      </c>
      <c r="E20" s="77">
        <v>4</v>
      </c>
    </row>
    <row r="21" spans="1:5" s="7" customFormat="1" ht="30.75">
      <c r="A21" s="22">
        <v>75021404</v>
      </c>
      <c r="B21" s="28" t="s">
        <v>590</v>
      </c>
      <c r="C21" s="23" t="s">
        <v>589</v>
      </c>
      <c r="D21" s="24" t="s">
        <v>140</v>
      </c>
      <c r="E21" s="77">
        <v>4</v>
      </c>
    </row>
    <row r="22" spans="1:5" s="7" customFormat="1" ht="30.75">
      <c r="A22" s="22">
        <v>75022893</v>
      </c>
      <c r="B22" s="23" t="s">
        <v>600</v>
      </c>
      <c r="C22" s="23" t="s">
        <v>234</v>
      </c>
      <c r="D22" s="24" t="s">
        <v>601</v>
      </c>
      <c r="E22" s="77">
        <v>4</v>
      </c>
    </row>
    <row r="23" spans="1:5" s="7" customFormat="1" ht="18">
      <c r="A23" s="22">
        <v>70830754</v>
      </c>
      <c r="B23" s="28" t="s">
        <v>603</v>
      </c>
      <c r="C23" s="23" t="s">
        <v>234</v>
      </c>
      <c r="D23" s="24" t="s">
        <v>602</v>
      </c>
      <c r="E23" s="77">
        <v>5</v>
      </c>
    </row>
    <row r="24" spans="1:5" s="7" customFormat="1" ht="18">
      <c r="A24" s="22">
        <v>70881308</v>
      </c>
      <c r="B24" s="23" t="s">
        <v>604</v>
      </c>
      <c r="C24" s="23" t="s">
        <v>234</v>
      </c>
      <c r="D24" s="24" t="s">
        <v>605</v>
      </c>
      <c r="E24" s="77">
        <v>6</v>
      </c>
    </row>
    <row r="25" spans="1:5" s="7" customFormat="1" ht="30.75">
      <c r="A25" s="22">
        <v>70981761</v>
      </c>
      <c r="B25" s="28" t="s">
        <v>607</v>
      </c>
      <c r="C25" s="23" t="s">
        <v>234</v>
      </c>
      <c r="D25" s="24" t="s">
        <v>606</v>
      </c>
      <c r="E25" s="77">
        <v>5</v>
      </c>
    </row>
    <row r="26" spans="1:5" s="7" customFormat="1" ht="30.75">
      <c r="A26" s="22">
        <v>75020955</v>
      </c>
      <c r="B26" s="28" t="s">
        <v>597</v>
      </c>
      <c r="C26" s="23" t="s">
        <v>595</v>
      </c>
      <c r="D26" s="24" t="s">
        <v>141</v>
      </c>
      <c r="E26" s="77">
        <v>4</v>
      </c>
    </row>
    <row r="27" spans="1:5" s="7" customFormat="1" ht="18">
      <c r="A27" s="22">
        <v>70981604</v>
      </c>
      <c r="B27" s="28" t="s">
        <v>613</v>
      </c>
      <c r="C27" s="23" t="s">
        <v>234</v>
      </c>
      <c r="D27" s="24" t="s">
        <v>612</v>
      </c>
      <c r="E27" s="77">
        <v>4</v>
      </c>
    </row>
    <row r="28" spans="1:5" s="7" customFormat="1" ht="31.5" thickBot="1">
      <c r="A28" s="25">
        <v>75022087</v>
      </c>
      <c r="B28" s="26" t="s">
        <v>614</v>
      </c>
      <c r="C28" s="26" t="s">
        <v>234</v>
      </c>
      <c r="D28" s="27" t="s">
        <v>615</v>
      </c>
      <c r="E28" s="78">
        <v>4</v>
      </c>
    </row>
    <row r="29" spans="1:5" s="8" customFormat="1" ht="18.75" thickBot="1">
      <c r="A29" s="116" t="s">
        <v>677</v>
      </c>
      <c r="B29" s="100"/>
      <c r="C29" s="100"/>
      <c r="D29" s="101"/>
      <c r="E29" s="79">
        <f>E18+E12</f>
        <v>153</v>
      </c>
    </row>
    <row r="30" spans="1:5" s="10" customFormat="1" ht="16.5" thickBot="1">
      <c r="A30" s="114" t="s">
        <v>678</v>
      </c>
      <c r="B30" s="117"/>
      <c r="C30" s="117"/>
      <c r="D30" s="117"/>
      <c r="E30" s="117"/>
    </row>
    <row r="31" spans="1:5" s="9" customFormat="1" ht="18.75" thickBot="1">
      <c r="A31" s="99" t="s">
        <v>676</v>
      </c>
      <c r="B31" s="100"/>
      <c r="C31" s="100"/>
      <c r="D31" s="101"/>
      <c r="E31" s="75">
        <f>E32+E33+E34+E35+E36+E37+E38+E39+E40+E41+E42+E43+E44+E45+E46</f>
        <v>336</v>
      </c>
    </row>
    <row r="32" spans="1:5" s="6" customFormat="1" ht="30.75">
      <c r="A32" s="29">
        <v>70910987</v>
      </c>
      <c r="B32" s="30" t="s">
        <v>638</v>
      </c>
      <c r="C32" s="30" t="s">
        <v>637</v>
      </c>
      <c r="D32" s="31" t="s">
        <v>618</v>
      </c>
      <c r="E32" s="76">
        <v>49</v>
      </c>
    </row>
    <row r="33" spans="1:5" s="6" customFormat="1" ht="30.75">
      <c r="A33" s="32">
        <v>70891656</v>
      </c>
      <c r="B33" s="33" t="s">
        <v>650</v>
      </c>
      <c r="C33" s="33"/>
      <c r="D33" s="34" t="s">
        <v>649</v>
      </c>
      <c r="E33" s="77">
        <v>14</v>
      </c>
    </row>
    <row r="34" spans="1:5" s="6" customFormat="1" ht="18">
      <c r="A34" s="32">
        <v>70981329</v>
      </c>
      <c r="B34" s="33" t="s">
        <v>621</v>
      </c>
      <c r="C34" s="33"/>
      <c r="D34" s="34" t="s">
        <v>620</v>
      </c>
      <c r="E34" s="77">
        <v>13</v>
      </c>
    </row>
    <row r="35" spans="1:5" s="6" customFormat="1" ht="30.75">
      <c r="A35" s="32">
        <v>70986002</v>
      </c>
      <c r="B35" s="33" t="s">
        <v>628</v>
      </c>
      <c r="C35" s="33" t="s">
        <v>626</v>
      </c>
      <c r="D35" s="34" t="s">
        <v>627</v>
      </c>
      <c r="E35" s="77">
        <v>28</v>
      </c>
    </row>
    <row r="36" spans="1:5" s="6" customFormat="1" ht="30.75">
      <c r="A36" s="32">
        <v>75017687</v>
      </c>
      <c r="B36" s="33" t="s">
        <v>662</v>
      </c>
      <c r="C36" s="33"/>
      <c r="D36" s="34" t="s">
        <v>661</v>
      </c>
      <c r="E36" s="77">
        <v>10</v>
      </c>
    </row>
    <row r="37" spans="1:5" s="6" customFormat="1" ht="30.75">
      <c r="A37" s="32">
        <v>75016362</v>
      </c>
      <c r="B37" s="33" t="s">
        <v>664</v>
      </c>
      <c r="C37" s="33"/>
      <c r="D37" s="34" t="s">
        <v>663</v>
      </c>
      <c r="E37" s="77">
        <v>15</v>
      </c>
    </row>
    <row r="38" spans="1:5" s="6" customFormat="1" ht="30.75">
      <c r="A38" s="32">
        <v>70892857</v>
      </c>
      <c r="B38" s="28" t="s">
        <v>671</v>
      </c>
      <c r="C38" s="28" t="s">
        <v>669</v>
      </c>
      <c r="D38" s="38" t="s">
        <v>670</v>
      </c>
      <c r="E38" s="77">
        <v>4</v>
      </c>
    </row>
    <row r="39" spans="1:5" s="6" customFormat="1" ht="18">
      <c r="A39" s="32">
        <v>70990964</v>
      </c>
      <c r="B39" s="33" t="s">
        <v>639</v>
      </c>
      <c r="C39" s="33" t="s">
        <v>640</v>
      </c>
      <c r="D39" s="34" t="s">
        <v>641</v>
      </c>
      <c r="E39" s="77">
        <v>20</v>
      </c>
    </row>
    <row r="40" spans="1:5" s="6" customFormat="1" ht="18">
      <c r="A40" s="32">
        <v>70985669</v>
      </c>
      <c r="B40" s="39" t="s">
        <v>642</v>
      </c>
      <c r="C40" s="33" t="s">
        <v>643</v>
      </c>
      <c r="D40" s="34" t="s">
        <v>644</v>
      </c>
      <c r="E40" s="77">
        <v>12</v>
      </c>
    </row>
    <row r="41" spans="1:5" s="6" customFormat="1" ht="18">
      <c r="A41" s="32">
        <v>70910995</v>
      </c>
      <c r="B41" s="33" t="s">
        <v>629</v>
      </c>
      <c r="C41" s="33" t="s">
        <v>630</v>
      </c>
      <c r="D41" s="34" t="s">
        <v>618</v>
      </c>
      <c r="E41" s="77">
        <v>17</v>
      </c>
    </row>
    <row r="42" spans="1:5" s="6" customFormat="1" ht="18">
      <c r="A42" s="32">
        <v>70910961</v>
      </c>
      <c r="B42" s="33" t="s">
        <v>631</v>
      </c>
      <c r="C42" s="33" t="s">
        <v>632</v>
      </c>
      <c r="D42" s="34" t="s">
        <v>618</v>
      </c>
      <c r="E42" s="77">
        <v>32</v>
      </c>
    </row>
    <row r="43" spans="1:5" s="6" customFormat="1" ht="18">
      <c r="A43" s="32">
        <v>70911011</v>
      </c>
      <c r="B43" s="33" t="s">
        <v>633</v>
      </c>
      <c r="C43" s="33" t="s">
        <v>634</v>
      </c>
      <c r="D43" s="34" t="s">
        <v>618</v>
      </c>
      <c r="E43" s="77">
        <v>27</v>
      </c>
    </row>
    <row r="44" spans="1:5" s="6" customFormat="1" ht="18">
      <c r="A44" s="32">
        <v>70911029</v>
      </c>
      <c r="B44" s="33" t="s">
        <v>635</v>
      </c>
      <c r="C44" s="33" t="s">
        <v>636</v>
      </c>
      <c r="D44" s="34" t="s">
        <v>618</v>
      </c>
      <c r="E44" s="77">
        <v>52</v>
      </c>
    </row>
    <row r="45" spans="1:5" s="6" customFormat="1" ht="18">
      <c r="A45" s="32">
        <v>70987882</v>
      </c>
      <c r="B45" s="33" t="s">
        <v>645</v>
      </c>
      <c r="C45" s="33"/>
      <c r="D45" s="34" t="s">
        <v>646</v>
      </c>
      <c r="E45" s="77">
        <v>10</v>
      </c>
    </row>
    <row r="46" spans="1:5" s="6" customFormat="1" ht="31.5" thickBot="1">
      <c r="A46" s="35">
        <v>70944938</v>
      </c>
      <c r="B46" s="36" t="s">
        <v>655</v>
      </c>
      <c r="C46" s="36" t="s">
        <v>656</v>
      </c>
      <c r="D46" s="37" t="s">
        <v>619</v>
      </c>
      <c r="E46" s="78">
        <v>33</v>
      </c>
    </row>
    <row r="47" spans="1:5" s="9" customFormat="1" ht="18.75" thickBot="1">
      <c r="A47" s="99" t="s">
        <v>694</v>
      </c>
      <c r="B47" s="100"/>
      <c r="C47" s="100"/>
      <c r="D47" s="101"/>
      <c r="E47" s="75">
        <f>E48+E49+E50+E51+E52+E53+E54+E55+E56</f>
        <v>46</v>
      </c>
    </row>
    <row r="48" spans="1:5" s="6" customFormat="1" ht="18">
      <c r="A48" s="29">
        <v>71004092</v>
      </c>
      <c r="B48" s="30" t="s">
        <v>622</v>
      </c>
      <c r="C48" s="30" t="s">
        <v>623</v>
      </c>
      <c r="D48" s="31" t="s">
        <v>143</v>
      </c>
      <c r="E48" s="76">
        <v>5</v>
      </c>
    </row>
    <row r="49" spans="1:5" s="6" customFormat="1" ht="30.75">
      <c r="A49" s="32">
        <v>70985600</v>
      </c>
      <c r="B49" s="33" t="s">
        <v>625</v>
      </c>
      <c r="C49" s="33"/>
      <c r="D49" s="34" t="s">
        <v>624</v>
      </c>
      <c r="E49" s="77">
        <v>5</v>
      </c>
    </row>
    <row r="50" spans="1:5" s="6" customFormat="1" ht="30.75">
      <c r="A50" s="32">
        <v>70989257</v>
      </c>
      <c r="B50" s="33" t="s">
        <v>648</v>
      </c>
      <c r="C50" s="33"/>
      <c r="D50" s="34" t="s">
        <v>647</v>
      </c>
      <c r="E50" s="77">
        <v>2</v>
      </c>
    </row>
    <row r="51" spans="1:5" s="6" customFormat="1" ht="18">
      <c r="A51" s="32">
        <v>70985146</v>
      </c>
      <c r="B51" s="33" t="s">
        <v>651</v>
      </c>
      <c r="C51" s="33"/>
      <c r="D51" s="34" t="s">
        <v>652</v>
      </c>
      <c r="E51" s="77">
        <v>6</v>
      </c>
    </row>
    <row r="52" spans="1:5" s="6" customFormat="1" ht="18">
      <c r="A52" s="32">
        <v>71001832</v>
      </c>
      <c r="B52" s="33" t="s">
        <v>653</v>
      </c>
      <c r="C52" s="33"/>
      <c r="D52" s="34" t="s">
        <v>654</v>
      </c>
      <c r="E52" s="77">
        <v>8</v>
      </c>
    </row>
    <row r="53" spans="1:5" s="6" customFormat="1" ht="31.5" thickBot="1">
      <c r="A53" s="69">
        <v>70982392</v>
      </c>
      <c r="B53" s="90" t="s">
        <v>658</v>
      </c>
      <c r="C53" s="90"/>
      <c r="D53" s="91" t="s">
        <v>657</v>
      </c>
      <c r="E53" s="82">
        <v>3</v>
      </c>
    </row>
    <row r="54" spans="1:5" s="6" customFormat="1" ht="18">
      <c r="A54" s="29">
        <v>70985944</v>
      </c>
      <c r="B54" s="30" t="s">
        <v>659</v>
      </c>
      <c r="C54" s="30"/>
      <c r="D54" s="31" t="s">
        <v>660</v>
      </c>
      <c r="E54" s="76">
        <v>6</v>
      </c>
    </row>
    <row r="55" spans="1:5" s="6" customFormat="1" ht="18">
      <c r="A55" s="32">
        <v>75016061</v>
      </c>
      <c r="B55" s="33" t="s">
        <v>666</v>
      </c>
      <c r="C55" s="33" t="s">
        <v>665</v>
      </c>
      <c r="D55" s="34" t="s">
        <v>142</v>
      </c>
      <c r="E55" s="77">
        <v>7</v>
      </c>
    </row>
    <row r="56" spans="1:5" s="6" customFormat="1" ht="18.75" thickBot="1">
      <c r="A56" s="35">
        <v>75017466</v>
      </c>
      <c r="B56" s="36" t="s">
        <v>667</v>
      </c>
      <c r="C56" s="36"/>
      <c r="D56" s="37" t="s">
        <v>668</v>
      </c>
      <c r="E56" s="78">
        <v>4</v>
      </c>
    </row>
    <row r="57" spans="1:5" s="9" customFormat="1" ht="18.75" thickBot="1">
      <c r="A57" s="116" t="s">
        <v>677</v>
      </c>
      <c r="B57" s="100"/>
      <c r="C57" s="100"/>
      <c r="D57" s="101"/>
      <c r="E57" s="79">
        <f>E47+E31</f>
        <v>382</v>
      </c>
    </row>
    <row r="58" spans="1:5" s="10" customFormat="1" ht="16.5" thickBot="1">
      <c r="A58" s="114" t="s">
        <v>679</v>
      </c>
      <c r="B58" s="117"/>
      <c r="C58" s="117"/>
      <c r="D58" s="117"/>
      <c r="E58" s="117"/>
    </row>
    <row r="59" spans="1:5" s="9" customFormat="1" ht="18.75" thickBot="1">
      <c r="A59" s="99" t="s">
        <v>676</v>
      </c>
      <c r="B59" s="100"/>
      <c r="C59" s="100"/>
      <c r="D59" s="101"/>
      <c r="E59" s="75">
        <f>E60+E61+E62+E63</f>
        <v>122</v>
      </c>
    </row>
    <row r="60" spans="1:5" s="6" customFormat="1" ht="18">
      <c r="A60" s="29">
        <v>70504547</v>
      </c>
      <c r="B60" s="19" t="s">
        <v>511</v>
      </c>
      <c r="C60" s="20" t="s">
        <v>510</v>
      </c>
      <c r="D60" s="21" t="s">
        <v>495</v>
      </c>
      <c r="E60" s="76">
        <v>40</v>
      </c>
    </row>
    <row r="61" spans="1:5" s="6" customFormat="1" ht="18">
      <c r="A61" s="32">
        <v>70504539</v>
      </c>
      <c r="B61" s="28" t="s">
        <v>509</v>
      </c>
      <c r="C61" s="23" t="s">
        <v>508</v>
      </c>
      <c r="D61" s="24" t="s">
        <v>495</v>
      </c>
      <c r="E61" s="77">
        <v>62</v>
      </c>
    </row>
    <row r="62" spans="1:5" s="6" customFormat="1" ht="18">
      <c r="A62" s="32">
        <v>70659249</v>
      </c>
      <c r="B62" s="23" t="s">
        <v>512</v>
      </c>
      <c r="C62" s="23" t="s">
        <v>234</v>
      </c>
      <c r="D62" s="24" t="s">
        <v>513</v>
      </c>
      <c r="E62" s="77">
        <v>9</v>
      </c>
    </row>
    <row r="63" spans="1:5" s="6" customFormat="1" ht="18.75" thickBot="1">
      <c r="A63" s="35">
        <v>75001047</v>
      </c>
      <c r="B63" s="26" t="s">
        <v>514</v>
      </c>
      <c r="C63" s="26" t="s">
        <v>234</v>
      </c>
      <c r="D63" s="27" t="s">
        <v>515</v>
      </c>
      <c r="E63" s="78">
        <v>11</v>
      </c>
    </row>
    <row r="64" spans="1:5" s="9" customFormat="1" ht="18.75" thickBot="1">
      <c r="A64" s="99" t="s">
        <v>694</v>
      </c>
      <c r="B64" s="100"/>
      <c r="C64" s="100"/>
      <c r="D64" s="101"/>
      <c r="E64" s="75">
        <f>E65+E66</f>
        <v>13</v>
      </c>
    </row>
    <row r="65" spans="1:5" s="6" customFormat="1" ht="18">
      <c r="A65" s="29">
        <v>70983801</v>
      </c>
      <c r="B65" s="20" t="s">
        <v>507</v>
      </c>
      <c r="C65" s="20" t="s">
        <v>506</v>
      </c>
      <c r="D65" s="21" t="s">
        <v>144</v>
      </c>
      <c r="E65" s="76">
        <v>4</v>
      </c>
    </row>
    <row r="66" spans="1:5" s="6" customFormat="1" ht="18.75" thickBot="1">
      <c r="A66" s="35">
        <v>70659044</v>
      </c>
      <c r="B66" s="40" t="s">
        <v>517</v>
      </c>
      <c r="C66" s="26" t="s">
        <v>516</v>
      </c>
      <c r="D66" s="27" t="s">
        <v>144</v>
      </c>
      <c r="E66" s="78">
        <v>9</v>
      </c>
    </row>
    <row r="67" spans="1:5" s="9" customFormat="1" ht="18.75" thickBot="1">
      <c r="A67" s="118" t="s">
        <v>677</v>
      </c>
      <c r="B67" s="119"/>
      <c r="C67" s="119"/>
      <c r="D67" s="120"/>
      <c r="E67" s="79">
        <f>E64+E59</f>
        <v>135</v>
      </c>
    </row>
    <row r="68" spans="1:5" s="10" customFormat="1" ht="16.5" thickBot="1">
      <c r="A68" s="114" t="s">
        <v>680</v>
      </c>
      <c r="B68" s="117"/>
      <c r="C68" s="117"/>
      <c r="D68" s="117"/>
      <c r="E68" s="117"/>
    </row>
    <row r="69" spans="1:5" s="9" customFormat="1" ht="18.75" thickBot="1">
      <c r="A69" s="99" t="s">
        <v>676</v>
      </c>
      <c r="B69" s="100"/>
      <c r="C69" s="100"/>
      <c r="D69" s="101"/>
      <c r="E69" s="75">
        <f>E70+E71+E72+E73+E74+E75</f>
        <v>155</v>
      </c>
    </row>
    <row r="70" spans="1:5" s="6" customFormat="1" ht="18">
      <c r="A70" s="29">
        <v>71001735</v>
      </c>
      <c r="B70" s="19" t="s">
        <v>703</v>
      </c>
      <c r="C70" s="19"/>
      <c r="D70" s="44" t="s">
        <v>702</v>
      </c>
      <c r="E70" s="76">
        <v>12</v>
      </c>
    </row>
    <row r="71" spans="1:5" s="6" customFormat="1" ht="30.75">
      <c r="A71" s="32">
        <v>70985561</v>
      </c>
      <c r="B71" s="28" t="s">
        <v>714</v>
      </c>
      <c r="C71" s="28" t="s">
        <v>712</v>
      </c>
      <c r="D71" s="38" t="s">
        <v>713</v>
      </c>
      <c r="E71" s="77">
        <v>7</v>
      </c>
    </row>
    <row r="72" spans="1:5" s="6" customFormat="1" ht="18">
      <c r="A72" s="32">
        <v>70909709</v>
      </c>
      <c r="B72" s="28" t="s">
        <v>717</v>
      </c>
      <c r="C72" s="28" t="s">
        <v>715</v>
      </c>
      <c r="D72" s="38" t="s">
        <v>716</v>
      </c>
      <c r="E72" s="77">
        <v>32</v>
      </c>
    </row>
    <row r="73" spans="1:5" s="6" customFormat="1" ht="18">
      <c r="A73" s="32">
        <v>70946299</v>
      </c>
      <c r="B73" s="28" t="s">
        <v>695</v>
      </c>
      <c r="C73" s="28" t="s">
        <v>696</v>
      </c>
      <c r="D73" s="38" t="s">
        <v>672</v>
      </c>
      <c r="E73" s="77">
        <v>32</v>
      </c>
    </row>
    <row r="74" spans="1:5" s="6" customFormat="1" ht="18">
      <c r="A74" s="32">
        <v>70946281</v>
      </c>
      <c r="B74" s="28" t="s">
        <v>695</v>
      </c>
      <c r="C74" s="28" t="s">
        <v>697</v>
      </c>
      <c r="D74" s="38" t="s">
        <v>672</v>
      </c>
      <c r="E74" s="77">
        <v>52</v>
      </c>
    </row>
    <row r="75" spans="1:5" s="6" customFormat="1" ht="18.75" thickBot="1">
      <c r="A75" s="35">
        <v>71004025</v>
      </c>
      <c r="B75" s="40" t="s">
        <v>698</v>
      </c>
      <c r="C75" s="40" t="s">
        <v>14</v>
      </c>
      <c r="D75" s="45" t="s">
        <v>673</v>
      </c>
      <c r="E75" s="78">
        <v>20</v>
      </c>
    </row>
    <row r="76" spans="1:5" s="9" customFormat="1" ht="18.75" thickBot="1">
      <c r="A76" s="99" t="s">
        <v>694</v>
      </c>
      <c r="B76" s="100"/>
      <c r="C76" s="100"/>
      <c r="D76" s="101"/>
      <c r="E76" s="75">
        <f>E77+E78+E79+E80+E81</f>
        <v>31</v>
      </c>
    </row>
    <row r="77" spans="1:5" s="6" customFormat="1" ht="18">
      <c r="A77" s="46">
        <v>75017041</v>
      </c>
      <c r="B77" s="47" t="s">
        <v>699</v>
      </c>
      <c r="C77" s="47" t="s">
        <v>700</v>
      </c>
      <c r="D77" s="48" t="s">
        <v>701</v>
      </c>
      <c r="E77" s="81">
        <v>10</v>
      </c>
    </row>
    <row r="78" spans="1:5" s="6" customFormat="1" ht="18">
      <c r="A78" s="32">
        <v>75017661</v>
      </c>
      <c r="B78" s="28" t="s">
        <v>704</v>
      </c>
      <c r="C78" s="28"/>
      <c r="D78" s="38" t="s">
        <v>705</v>
      </c>
      <c r="E78" s="77">
        <v>8</v>
      </c>
    </row>
    <row r="79" spans="1:5" s="6" customFormat="1" ht="18">
      <c r="A79" s="32">
        <v>70997845</v>
      </c>
      <c r="B79" s="28" t="s">
        <v>707</v>
      </c>
      <c r="C79" s="28"/>
      <c r="D79" s="38" t="s">
        <v>706</v>
      </c>
      <c r="E79" s="77">
        <v>3</v>
      </c>
    </row>
    <row r="80" spans="1:5" s="6" customFormat="1" ht="30.75">
      <c r="A80" s="32">
        <v>75015072</v>
      </c>
      <c r="B80" s="28" t="s">
        <v>709</v>
      </c>
      <c r="C80" s="28"/>
      <c r="D80" s="38" t="s">
        <v>708</v>
      </c>
      <c r="E80" s="77">
        <v>7</v>
      </c>
    </row>
    <row r="81" spans="1:5" s="6" customFormat="1" ht="18.75" thickBot="1">
      <c r="A81" s="35">
        <v>70985961</v>
      </c>
      <c r="B81" s="40" t="s">
        <v>711</v>
      </c>
      <c r="C81" s="40"/>
      <c r="D81" s="45" t="s">
        <v>710</v>
      </c>
      <c r="E81" s="78">
        <v>3</v>
      </c>
    </row>
    <row r="82" spans="1:5" s="9" customFormat="1" ht="18.75" thickBot="1">
      <c r="A82" s="116" t="s">
        <v>677</v>
      </c>
      <c r="B82" s="100"/>
      <c r="C82" s="100"/>
      <c r="D82" s="101"/>
      <c r="E82" s="79">
        <f>E76+E69</f>
        <v>186</v>
      </c>
    </row>
    <row r="83" spans="1:5" s="10" customFormat="1" ht="16.5" thickBot="1">
      <c r="A83" s="114" t="s">
        <v>681</v>
      </c>
      <c r="B83" s="117"/>
      <c r="C83" s="117"/>
      <c r="D83" s="117"/>
      <c r="E83" s="117"/>
    </row>
    <row r="84" spans="1:5" s="9" customFormat="1" ht="18.75" thickBot="1">
      <c r="A84" s="99" t="s">
        <v>676</v>
      </c>
      <c r="B84" s="100"/>
      <c r="C84" s="100"/>
      <c r="D84" s="101"/>
      <c r="E84" s="75">
        <f>E85+E86+E87+E88+E89+E90+E91+E92+E93+E94+E95+E96+E97+E98+E99+E100+E101+E102+E103+E104+E105+E106+E107+E108</f>
        <v>691</v>
      </c>
    </row>
    <row r="85" spans="1:5" s="6" customFormat="1" ht="18">
      <c r="A85" s="49" t="s">
        <v>319</v>
      </c>
      <c r="B85" s="19" t="s">
        <v>370</v>
      </c>
      <c r="C85" s="20" t="s">
        <v>240</v>
      </c>
      <c r="D85" s="21" t="s">
        <v>241</v>
      </c>
      <c r="E85" s="81">
        <v>20</v>
      </c>
    </row>
    <row r="86" spans="1:5" s="6" customFormat="1" ht="18">
      <c r="A86" s="50" t="s">
        <v>320</v>
      </c>
      <c r="B86" s="28" t="s">
        <v>369</v>
      </c>
      <c r="C86" s="23" t="s">
        <v>242</v>
      </c>
      <c r="D86" s="24" t="s">
        <v>243</v>
      </c>
      <c r="E86" s="77">
        <v>23</v>
      </c>
    </row>
    <row r="87" spans="1:5" s="6" customFormat="1" ht="30.75">
      <c r="A87" s="50" t="s">
        <v>322</v>
      </c>
      <c r="B87" s="28" t="s">
        <v>419</v>
      </c>
      <c r="C87" s="23" t="s">
        <v>234</v>
      </c>
      <c r="D87" s="24" t="s">
        <v>245</v>
      </c>
      <c r="E87" s="77">
        <v>8</v>
      </c>
    </row>
    <row r="88" spans="1:5" s="6" customFormat="1" ht="30.75">
      <c r="A88" s="50" t="s">
        <v>302</v>
      </c>
      <c r="B88" s="28" t="s">
        <v>378</v>
      </c>
      <c r="C88" s="23" t="s">
        <v>234</v>
      </c>
      <c r="D88" s="24" t="s">
        <v>465</v>
      </c>
      <c r="E88" s="77">
        <v>18</v>
      </c>
    </row>
    <row r="89" spans="1:5" s="6" customFormat="1" ht="18">
      <c r="A89" s="50" t="s">
        <v>303</v>
      </c>
      <c r="B89" s="28" t="s">
        <v>477</v>
      </c>
      <c r="C89" s="23" t="s">
        <v>234</v>
      </c>
      <c r="D89" s="24" t="s">
        <v>269</v>
      </c>
      <c r="E89" s="77">
        <v>16</v>
      </c>
    </row>
    <row r="90" spans="1:5" s="6" customFormat="1" ht="30.75">
      <c r="A90" s="50">
        <v>75023024</v>
      </c>
      <c r="B90" s="28" t="s">
        <v>478</v>
      </c>
      <c r="C90" s="23" t="s">
        <v>256</v>
      </c>
      <c r="D90" s="24" t="s">
        <v>257</v>
      </c>
      <c r="E90" s="77">
        <v>17</v>
      </c>
    </row>
    <row r="91" spans="1:5" s="6" customFormat="1" ht="31.5" thickBot="1">
      <c r="A91" s="68" t="s">
        <v>308</v>
      </c>
      <c r="B91" s="60" t="s">
        <v>418</v>
      </c>
      <c r="C91" s="61" t="s">
        <v>234</v>
      </c>
      <c r="D91" s="62" t="s">
        <v>258</v>
      </c>
      <c r="E91" s="82">
        <v>12</v>
      </c>
    </row>
    <row r="92" spans="1:5" s="6" customFormat="1" ht="30.75">
      <c r="A92" s="49" t="s">
        <v>310</v>
      </c>
      <c r="B92" s="19" t="s">
        <v>480</v>
      </c>
      <c r="C92" s="20" t="s">
        <v>234</v>
      </c>
      <c r="D92" s="21" t="s">
        <v>259</v>
      </c>
      <c r="E92" s="76">
        <v>9</v>
      </c>
    </row>
    <row r="93" spans="1:5" s="6" customFormat="1" ht="30.75">
      <c r="A93" s="50" t="s">
        <v>313</v>
      </c>
      <c r="B93" s="28" t="s">
        <v>374</v>
      </c>
      <c r="C93" s="23" t="s">
        <v>234</v>
      </c>
      <c r="D93" s="24" t="s">
        <v>266</v>
      </c>
      <c r="E93" s="77">
        <v>12</v>
      </c>
    </row>
    <row r="94" spans="1:5" s="6" customFormat="1" ht="30.75">
      <c r="A94" s="50" t="s">
        <v>316</v>
      </c>
      <c r="B94" s="28" t="s">
        <v>366</v>
      </c>
      <c r="C94" s="23"/>
      <c r="D94" s="24" t="s">
        <v>268</v>
      </c>
      <c r="E94" s="77">
        <v>10</v>
      </c>
    </row>
    <row r="95" spans="1:5" s="6" customFormat="1" ht="30.75">
      <c r="A95" s="50">
        <v>71001433</v>
      </c>
      <c r="B95" s="28" t="s">
        <v>596</v>
      </c>
      <c r="C95" s="23" t="s">
        <v>234</v>
      </c>
      <c r="D95" s="24" t="s">
        <v>273</v>
      </c>
      <c r="E95" s="77">
        <v>21</v>
      </c>
    </row>
    <row r="96" spans="1:5" s="6" customFormat="1" ht="18">
      <c r="A96" s="50" t="s">
        <v>292</v>
      </c>
      <c r="B96" s="28" t="s">
        <v>471</v>
      </c>
      <c r="C96" s="23" t="s">
        <v>252</v>
      </c>
      <c r="D96" s="24" t="s">
        <v>236</v>
      </c>
      <c r="E96" s="77">
        <v>38</v>
      </c>
    </row>
    <row r="97" spans="1:5" s="6" customFormat="1" ht="18">
      <c r="A97" s="50" t="s">
        <v>293</v>
      </c>
      <c r="B97" s="28" t="s">
        <v>475</v>
      </c>
      <c r="C97" s="23" t="s">
        <v>253</v>
      </c>
      <c r="D97" s="24" t="s">
        <v>236</v>
      </c>
      <c r="E97" s="77">
        <v>66</v>
      </c>
    </row>
    <row r="98" spans="1:5" s="6" customFormat="1" ht="18">
      <c r="A98" s="50" t="s">
        <v>294</v>
      </c>
      <c r="B98" s="23" t="s">
        <v>441</v>
      </c>
      <c r="C98" s="23" t="s">
        <v>248</v>
      </c>
      <c r="D98" s="24" t="s">
        <v>236</v>
      </c>
      <c r="E98" s="77">
        <v>36</v>
      </c>
    </row>
    <row r="99" spans="1:5" s="6" customFormat="1" ht="18">
      <c r="A99" s="50" t="s">
        <v>295</v>
      </c>
      <c r="B99" s="23" t="s">
        <v>442</v>
      </c>
      <c r="C99" s="23" t="s">
        <v>249</v>
      </c>
      <c r="D99" s="24" t="s">
        <v>236</v>
      </c>
      <c r="E99" s="77">
        <v>33</v>
      </c>
    </row>
    <row r="100" spans="1:5" s="6" customFormat="1" ht="18">
      <c r="A100" s="50" t="s">
        <v>296</v>
      </c>
      <c r="B100" s="23" t="s">
        <v>443</v>
      </c>
      <c r="C100" s="23" t="s">
        <v>251</v>
      </c>
      <c r="D100" s="24" t="s">
        <v>236</v>
      </c>
      <c r="E100" s="77">
        <v>19</v>
      </c>
    </row>
    <row r="101" spans="1:5" s="6" customFormat="1" ht="18">
      <c r="A101" s="50" t="s">
        <v>297</v>
      </c>
      <c r="B101" s="28" t="s">
        <v>473</v>
      </c>
      <c r="C101" s="23" t="s">
        <v>254</v>
      </c>
      <c r="D101" s="24" t="s">
        <v>236</v>
      </c>
      <c r="E101" s="77">
        <v>30</v>
      </c>
    </row>
    <row r="102" spans="1:5" s="6" customFormat="1" ht="18">
      <c r="A102" s="50" t="s">
        <v>298</v>
      </c>
      <c r="B102" s="28" t="s">
        <v>474</v>
      </c>
      <c r="C102" s="23" t="s">
        <v>274</v>
      </c>
      <c r="D102" s="24" t="s">
        <v>236</v>
      </c>
      <c r="E102" s="77">
        <v>63</v>
      </c>
    </row>
    <row r="103" spans="1:5" s="6" customFormat="1" ht="18">
      <c r="A103" s="50" t="s">
        <v>299</v>
      </c>
      <c r="B103" s="23" t="s">
        <v>425</v>
      </c>
      <c r="C103" s="23" t="s">
        <v>250</v>
      </c>
      <c r="D103" s="24" t="s">
        <v>236</v>
      </c>
      <c r="E103" s="77">
        <v>58</v>
      </c>
    </row>
    <row r="104" spans="1:5" s="6" customFormat="1" ht="18">
      <c r="A104" s="50" t="s">
        <v>307</v>
      </c>
      <c r="B104" s="28" t="s">
        <v>479</v>
      </c>
      <c r="C104" s="23" t="s">
        <v>275</v>
      </c>
      <c r="D104" s="24" t="s">
        <v>233</v>
      </c>
      <c r="E104" s="77">
        <v>60</v>
      </c>
    </row>
    <row r="105" spans="1:5" s="6" customFormat="1" ht="18">
      <c r="A105" s="50" t="s">
        <v>300</v>
      </c>
      <c r="B105" s="40" t="s">
        <v>476</v>
      </c>
      <c r="C105" s="26" t="s">
        <v>270</v>
      </c>
      <c r="D105" s="27" t="s">
        <v>236</v>
      </c>
      <c r="E105" s="78">
        <v>44</v>
      </c>
    </row>
    <row r="106" spans="1:5" s="6" customFormat="1" ht="18">
      <c r="A106" s="50" t="s">
        <v>311</v>
      </c>
      <c r="B106" s="23" t="s">
        <v>463</v>
      </c>
      <c r="C106" s="23" t="s">
        <v>263</v>
      </c>
      <c r="D106" s="24" t="s">
        <v>237</v>
      </c>
      <c r="E106" s="77">
        <v>45</v>
      </c>
    </row>
    <row r="107" spans="1:5" s="6" customFormat="1" ht="30.75">
      <c r="A107" s="52" t="s">
        <v>312</v>
      </c>
      <c r="B107" s="23" t="s">
        <v>447</v>
      </c>
      <c r="C107" s="23" t="s">
        <v>234</v>
      </c>
      <c r="D107" s="24" t="s">
        <v>264</v>
      </c>
      <c r="E107" s="77">
        <v>20</v>
      </c>
    </row>
    <row r="108" spans="1:5" s="6" customFormat="1" ht="18.75" thickBot="1">
      <c r="A108" s="51" t="s">
        <v>321</v>
      </c>
      <c r="B108" s="42" t="s">
        <v>470</v>
      </c>
      <c r="C108" s="53" t="s">
        <v>234</v>
      </c>
      <c r="D108" s="54" t="s">
        <v>235</v>
      </c>
      <c r="E108" s="80">
        <v>13</v>
      </c>
    </row>
    <row r="109" spans="1:5" s="9" customFormat="1" ht="18.75" thickBot="1">
      <c r="A109" s="99" t="s">
        <v>694</v>
      </c>
      <c r="B109" s="100"/>
      <c r="C109" s="100"/>
      <c r="D109" s="101"/>
      <c r="E109" s="75">
        <f>E110+E111+E112+E113+E114+E115+E116+E117+E118+E119+E120+E121+E122</f>
        <v>51</v>
      </c>
    </row>
    <row r="110" spans="1:5" s="6" customFormat="1" ht="30.75">
      <c r="A110" s="49">
        <v>71001417</v>
      </c>
      <c r="B110" s="19" t="s">
        <v>481</v>
      </c>
      <c r="C110" s="20" t="s">
        <v>276</v>
      </c>
      <c r="D110" s="21" t="s">
        <v>145</v>
      </c>
      <c r="E110" s="76">
        <v>5</v>
      </c>
    </row>
    <row r="111" spans="1:5" s="6" customFormat="1" ht="30.75">
      <c r="A111" s="50">
        <v>75022117</v>
      </c>
      <c r="B111" s="28" t="s">
        <v>424</v>
      </c>
      <c r="C111" s="23" t="s">
        <v>272</v>
      </c>
      <c r="D111" s="24" t="s">
        <v>146</v>
      </c>
      <c r="E111" s="77">
        <v>3</v>
      </c>
    </row>
    <row r="112" spans="1:5" s="6" customFormat="1" ht="30.75">
      <c r="A112" s="50">
        <v>70982716</v>
      </c>
      <c r="B112" s="28" t="s">
        <v>482</v>
      </c>
      <c r="C112" s="23" t="s">
        <v>234</v>
      </c>
      <c r="D112" s="24" t="s">
        <v>244</v>
      </c>
      <c r="E112" s="77">
        <v>4</v>
      </c>
    </row>
    <row r="113" spans="1:5" s="6" customFormat="1" ht="30.75">
      <c r="A113" s="50">
        <v>71010521</v>
      </c>
      <c r="B113" s="28" t="s">
        <v>422</v>
      </c>
      <c r="C113" s="23" t="s">
        <v>261</v>
      </c>
      <c r="D113" s="24" t="s">
        <v>147</v>
      </c>
      <c r="E113" s="77">
        <v>7</v>
      </c>
    </row>
    <row r="114" spans="1:5" s="6" customFormat="1" ht="30.75">
      <c r="A114" s="50" t="s">
        <v>323</v>
      </c>
      <c r="B114" s="28" t="s">
        <v>483</v>
      </c>
      <c r="C114" s="23" t="s">
        <v>234</v>
      </c>
      <c r="D114" s="24" t="s">
        <v>246</v>
      </c>
      <c r="E114" s="77">
        <v>4</v>
      </c>
    </row>
    <row r="115" spans="1:5" s="6" customFormat="1" ht="30.75">
      <c r="A115" s="50" t="s">
        <v>324</v>
      </c>
      <c r="B115" s="28" t="s">
        <v>415</v>
      </c>
      <c r="C115" s="23"/>
      <c r="D115" s="24" t="s">
        <v>247</v>
      </c>
      <c r="E115" s="77">
        <v>4</v>
      </c>
    </row>
    <row r="116" spans="1:5" s="6" customFormat="1" ht="30.75">
      <c r="A116" s="50" t="s">
        <v>301</v>
      </c>
      <c r="B116" s="28" t="s">
        <v>420</v>
      </c>
      <c r="C116" s="23" t="s">
        <v>271</v>
      </c>
      <c r="D116" s="24" t="s">
        <v>146</v>
      </c>
      <c r="E116" s="77">
        <v>2</v>
      </c>
    </row>
    <row r="117" spans="1:5" s="6" customFormat="1" ht="30.75">
      <c r="A117" s="50" t="s">
        <v>304</v>
      </c>
      <c r="B117" s="28" t="s">
        <v>414</v>
      </c>
      <c r="C117" s="23"/>
      <c r="D117" s="24" t="s">
        <v>255</v>
      </c>
      <c r="E117" s="77">
        <v>5</v>
      </c>
    </row>
    <row r="118" spans="1:5" s="6" customFormat="1" ht="30.75">
      <c r="A118" s="50" t="s">
        <v>305</v>
      </c>
      <c r="B118" s="28" t="s">
        <v>377</v>
      </c>
      <c r="C118" s="23" t="s">
        <v>265</v>
      </c>
      <c r="D118" s="24" t="s">
        <v>177</v>
      </c>
      <c r="E118" s="77">
        <v>0</v>
      </c>
    </row>
    <row r="119" spans="1:5" s="6" customFormat="1" ht="30.75">
      <c r="A119" s="50" t="s">
        <v>306</v>
      </c>
      <c r="B119" s="28" t="s">
        <v>426</v>
      </c>
      <c r="C119" s="23" t="s">
        <v>260</v>
      </c>
      <c r="D119" s="24" t="s">
        <v>148</v>
      </c>
      <c r="E119" s="77">
        <v>4</v>
      </c>
    </row>
    <row r="120" spans="1:5" s="6" customFormat="1" ht="30.75">
      <c r="A120" s="50" t="s">
        <v>309</v>
      </c>
      <c r="B120" s="28" t="s">
        <v>367</v>
      </c>
      <c r="C120" s="23" t="s">
        <v>262</v>
      </c>
      <c r="D120" s="24" t="s">
        <v>147</v>
      </c>
      <c r="E120" s="77">
        <v>2</v>
      </c>
    </row>
    <row r="121" spans="1:5" s="6" customFormat="1" ht="18">
      <c r="A121" s="50" t="s">
        <v>314</v>
      </c>
      <c r="B121" s="28" t="s">
        <v>484</v>
      </c>
      <c r="C121" s="28"/>
      <c r="D121" s="24" t="s">
        <v>239</v>
      </c>
      <c r="E121" s="77">
        <v>2</v>
      </c>
    </row>
    <row r="122" spans="1:5" s="6" customFormat="1" ht="31.5" thickBot="1">
      <c r="A122" s="51" t="s">
        <v>315</v>
      </c>
      <c r="B122" s="40" t="s">
        <v>436</v>
      </c>
      <c r="C122" s="26" t="s">
        <v>234</v>
      </c>
      <c r="D122" s="27" t="s">
        <v>267</v>
      </c>
      <c r="E122" s="78">
        <v>9</v>
      </c>
    </row>
    <row r="123" spans="1:5" s="9" customFormat="1" ht="18.75" thickBot="1">
      <c r="A123" s="99" t="s">
        <v>682</v>
      </c>
      <c r="B123" s="100"/>
      <c r="C123" s="100"/>
      <c r="D123" s="101"/>
      <c r="E123" s="75">
        <f>E124+E125</f>
        <v>7</v>
      </c>
    </row>
    <row r="124" spans="1:5" s="6" customFormat="1" ht="30.75">
      <c r="A124" s="49" t="s">
        <v>317</v>
      </c>
      <c r="B124" s="19" t="s">
        <v>444</v>
      </c>
      <c r="C124" s="20" t="s">
        <v>238</v>
      </c>
      <c r="D124" s="21" t="s">
        <v>236</v>
      </c>
      <c r="E124" s="76">
        <v>3</v>
      </c>
    </row>
    <row r="125" spans="1:5" s="6" customFormat="1" ht="31.5" thickBot="1">
      <c r="A125" s="51" t="s">
        <v>318</v>
      </c>
      <c r="B125" s="40" t="s">
        <v>437</v>
      </c>
      <c r="C125" s="26" t="s">
        <v>464</v>
      </c>
      <c r="D125" s="27" t="s">
        <v>236</v>
      </c>
      <c r="E125" s="78">
        <v>4</v>
      </c>
    </row>
    <row r="126" spans="1:5" s="9" customFormat="1" ht="18.75" thickBot="1">
      <c r="A126" s="121" t="s">
        <v>677</v>
      </c>
      <c r="B126" s="122"/>
      <c r="C126" s="122"/>
      <c r="D126" s="122"/>
      <c r="E126" s="79">
        <f>E123+E109+E84</f>
        <v>749</v>
      </c>
    </row>
    <row r="127" spans="1:5" s="10" customFormat="1" ht="16.5" thickBot="1">
      <c r="A127" s="114" t="s">
        <v>683</v>
      </c>
      <c r="B127" s="117"/>
      <c r="C127" s="117"/>
      <c r="D127" s="117"/>
      <c r="E127" s="117"/>
    </row>
    <row r="128" spans="1:5" s="9" customFormat="1" ht="18.75" thickBot="1">
      <c r="A128" s="99" t="s">
        <v>676</v>
      </c>
      <c r="B128" s="100"/>
      <c r="C128" s="100"/>
      <c r="D128" s="101"/>
      <c r="E128" s="75">
        <f>E129+E130+E131+E132+E133+E134</f>
        <v>131</v>
      </c>
    </row>
    <row r="129" spans="1:5" s="6" customFormat="1" ht="18">
      <c r="A129" s="55" t="s">
        <v>449</v>
      </c>
      <c r="B129" s="19" t="s">
        <v>201</v>
      </c>
      <c r="C129" s="20" t="s">
        <v>234</v>
      </c>
      <c r="D129" s="21" t="s">
        <v>200</v>
      </c>
      <c r="E129" s="76">
        <v>4</v>
      </c>
    </row>
    <row r="130" spans="1:5" s="6" customFormat="1" ht="18">
      <c r="A130" s="57" t="s">
        <v>451</v>
      </c>
      <c r="B130" s="28" t="s">
        <v>205</v>
      </c>
      <c r="C130" s="23" t="s">
        <v>234</v>
      </c>
      <c r="D130" s="24" t="s">
        <v>204</v>
      </c>
      <c r="E130" s="77">
        <v>11</v>
      </c>
    </row>
    <row r="131" spans="1:5" s="6" customFormat="1" ht="18">
      <c r="A131" s="57" t="s">
        <v>462</v>
      </c>
      <c r="B131" s="28" t="s">
        <v>232</v>
      </c>
      <c r="C131" s="23" t="s">
        <v>230</v>
      </c>
      <c r="D131" s="24" t="s">
        <v>231</v>
      </c>
      <c r="E131" s="77">
        <v>12</v>
      </c>
    </row>
    <row r="132" spans="1:5" s="6" customFormat="1" ht="30.75">
      <c r="A132" s="57" t="s">
        <v>458</v>
      </c>
      <c r="B132" s="28" t="s">
        <v>221</v>
      </c>
      <c r="C132" s="23" t="s">
        <v>220</v>
      </c>
      <c r="D132" s="24" t="s">
        <v>198</v>
      </c>
      <c r="E132" s="77">
        <v>19</v>
      </c>
    </row>
    <row r="133" spans="1:5" s="6" customFormat="1" ht="30.75">
      <c r="A133" s="57" t="s">
        <v>459</v>
      </c>
      <c r="B133" s="28" t="s">
        <v>219</v>
      </c>
      <c r="C133" s="23" t="s">
        <v>218</v>
      </c>
      <c r="D133" s="24" t="s">
        <v>198</v>
      </c>
      <c r="E133" s="77">
        <v>46</v>
      </c>
    </row>
    <row r="134" spans="1:5" s="6" customFormat="1" ht="31.5" thickBot="1">
      <c r="A134" s="56" t="s">
        <v>453</v>
      </c>
      <c r="B134" s="26" t="s">
        <v>210</v>
      </c>
      <c r="C134" s="26" t="s">
        <v>211</v>
      </c>
      <c r="D134" s="27" t="s">
        <v>199</v>
      </c>
      <c r="E134" s="78">
        <v>39</v>
      </c>
    </row>
    <row r="135" spans="1:5" s="9" customFormat="1" ht="18.75" thickBot="1">
      <c r="A135" s="99" t="s">
        <v>694</v>
      </c>
      <c r="B135" s="100"/>
      <c r="C135" s="100"/>
      <c r="D135" s="101"/>
      <c r="E135" s="75">
        <f>E136+E137+E138+E139+E140+E141+E142+E143+E144+E145</f>
        <v>55</v>
      </c>
    </row>
    <row r="136" spans="1:5" s="6" customFormat="1" ht="30.75">
      <c r="A136" s="55" t="s">
        <v>448</v>
      </c>
      <c r="B136" s="19" t="s">
        <v>209</v>
      </c>
      <c r="C136" s="20" t="s">
        <v>206</v>
      </c>
      <c r="D136" s="21" t="s">
        <v>149</v>
      </c>
      <c r="E136" s="76">
        <v>1</v>
      </c>
    </row>
    <row r="137" spans="1:5" s="6" customFormat="1" ht="18">
      <c r="A137" s="57" t="s">
        <v>450</v>
      </c>
      <c r="B137" s="28" t="s">
        <v>203</v>
      </c>
      <c r="C137" s="23" t="s">
        <v>234</v>
      </c>
      <c r="D137" s="24" t="s">
        <v>202</v>
      </c>
      <c r="E137" s="77">
        <v>5</v>
      </c>
    </row>
    <row r="138" spans="1:5" s="6" customFormat="1" ht="30.75">
      <c r="A138" s="57" t="s">
        <v>452</v>
      </c>
      <c r="B138" s="28" t="s">
        <v>217</v>
      </c>
      <c r="C138" s="23" t="s">
        <v>216</v>
      </c>
      <c r="D138" s="24" t="s">
        <v>150</v>
      </c>
      <c r="E138" s="77">
        <v>4</v>
      </c>
    </row>
    <row r="139" spans="1:5" s="6" customFormat="1" ht="18">
      <c r="A139" s="57" t="s">
        <v>454</v>
      </c>
      <c r="B139" s="28" t="s">
        <v>213</v>
      </c>
      <c r="C139" s="23" t="s">
        <v>234</v>
      </c>
      <c r="D139" s="24" t="s">
        <v>212</v>
      </c>
      <c r="E139" s="77">
        <v>7</v>
      </c>
    </row>
    <row r="140" spans="1:5" s="6" customFormat="1" ht="30.75">
      <c r="A140" s="57" t="s">
        <v>455</v>
      </c>
      <c r="B140" s="28" t="s">
        <v>215</v>
      </c>
      <c r="C140" s="23" t="s">
        <v>214</v>
      </c>
      <c r="D140" s="24" t="s">
        <v>150</v>
      </c>
      <c r="E140" s="77">
        <v>2</v>
      </c>
    </row>
    <row r="141" spans="1:5" s="6" customFormat="1" ht="30.75">
      <c r="A141" s="57" t="s">
        <v>456</v>
      </c>
      <c r="B141" s="28" t="s">
        <v>223</v>
      </c>
      <c r="C141" s="23" t="s">
        <v>222</v>
      </c>
      <c r="D141" s="24" t="s">
        <v>151</v>
      </c>
      <c r="E141" s="77">
        <v>8</v>
      </c>
    </row>
    <row r="142" spans="1:5" s="6" customFormat="1" ht="31.5" thickBot="1">
      <c r="A142" s="59" t="s">
        <v>457</v>
      </c>
      <c r="B142" s="60" t="s">
        <v>229</v>
      </c>
      <c r="C142" s="61" t="s">
        <v>228</v>
      </c>
      <c r="D142" s="62" t="s">
        <v>152</v>
      </c>
      <c r="E142" s="82">
        <v>5</v>
      </c>
    </row>
    <row r="143" spans="1:5" s="6" customFormat="1" ht="30.75">
      <c r="A143" s="55" t="s">
        <v>460</v>
      </c>
      <c r="B143" s="19" t="s">
        <v>225</v>
      </c>
      <c r="C143" s="20" t="s">
        <v>234</v>
      </c>
      <c r="D143" s="21" t="s">
        <v>224</v>
      </c>
      <c r="E143" s="76">
        <v>13</v>
      </c>
    </row>
    <row r="144" spans="1:5" s="6" customFormat="1" ht="30.75">
      <c r="A144" s="57" t="s">
        <v>461</v>
      </c>
      <c r="B144" s="28" t="s">
        <v>227</v>
      </c>
      <c r="C144" s="23" t="s">
        <v>234</v>
      </c>
      <c r="D144" s="24" t="s">
        <v>226</v>
      </c>
      <c r="E144" s="77">
        <v>6</v>
      </c>
    </row>
    <row r="145" spans="1:5" s="6" customFormat="1" ht="18.75" thickBot="1">
      <c r="A145" s="58">
        <v>75133881</v>
      </c>
      <c r="B145" s="42" t="s">
        <v>207</v>
      </c>
      <c r="C145" s="53"/>
      <c r="D145" s="54" t="s">
        <v>208</v>
      </c>
      <c r="E145" s="80">
        <v>4</v>
      </c>
    </row>
    <row r="146" spans="1:5" s="9" customFormat="1" ht="18.75" thickBot="1">
      <c r="A146" s="118" t="s">
        <v>677</v>
      </c>
      <c r="B146" s="119"/>
      <c r="C146" s="119"/>
      <c r="D146" s="120"/>
      <c r="E146" s="79">
        <f>E135+E128</f>
        <v>186</v>
      </c>
    </row>
    <row r="147" spans="1:5" s="10" customFormat="1" ht="16.5" thickBot="1">
      <c r="A147" s="114" t="s">
        <v>684</v>
      </c>
      <c r="B147" s="117"/>
      <c r="C147" s="117"/>
      <c r="D147" s="117"/>
      <c r="E147" s="117"/>
    </row>
    <row r="148" spans="1:5" s="9" customFormat="1" ht="18.75" thickBot="1">
      <c r="A148" s="99" t="s">
        <v>676</v>
      </c>
      <c r="B148" s="100"/>
      <c r="C148" s="100"/>
      <c r="D148" s="101"/>
      <c r="E148" s="75">
        <f>E149+E150+E151+E152</f>
        <v>60</v>
      </c>
    </row>
    <row r="149" spans="1:5" s="6" customFormat="1" ht="30.75">
      <c r="A149" s="55" t="s">
        <v>428</v>
      </c>
      <c r="B149" s="19" t="s">
        <v>180</v>
      </c>
      <c r="C149" s="20" t="s">
        <v>234</v>
      </c>
      <c r="D149" s="21" t="s">
        <v>179</v>
      </c>
      <c r="E149" s="76">
        <v>0</v>
      </c>
    </row>
    <row r="150" spans="1:5" s="6" customFormat="1" ht="18">
      <c r="A150" s="57" t="s">
        <v>430</v>
      </c>
      <c r="B150" s="28" t="s">
        <v>186</v>
      </c>
      <c r="C150" s="23" t="s">
        <v>234</v>
      </c>
      <c r="D150" s="24" t="s">
        <v>185</v>
      </c>
      <c r="E150" s="77">
        <v>16</v>
      </c>
    </row>
    <row r="151" spans="1:5" s="6" customFormat="1" ht="30.75">
      <c r="A151" s="57" t="s">
        <v>431</v>
      </c>
      <c r="B151" s="28" t="s">
        <v>193</v>
      </c>
      <c r="C151" s="23" t="s">
        <v>191</v>
      </c>
      <c r="D151" s="24" t="s">
        <v>192</v>
      </c>
      <c r="E151" s="77">
        <v>27</v>
      </c>
    </row>
    <row r="152" spans="1:5" s="6" customFormat="1" ht="31.5" thickBot="1">
      <c r="A152" s="56" t="s">
        <v>432</v>
      </c>
      <c r="B152" s="40" t="s">
        <v>190</v>
      </c>
      <c r="C152" s="26" t="s">
        <v>189</v>
      </c>
      <c r="D152" s="27" t="s">
        <v>139</v>
      </c>
      <c r="E152" s="78">
        <v>17</v>
      </c>
    </row>
    <row r="153" spans="1:5" s="9" customFormat="1" ht="18.75" thickBot="1">
      <c r="A153" s="99" t="s">
        <v>694</v>
      </c>
      <c r="B153" s="100"/>
      <c r="C153" s="100"/>
      <c r="D153" s="101"/>
      <c r="E153" s="75">
        <f>E154+E155+E156+E157+E158</f>
        <v>38</v>
      </c>
    </row>
    <row r="154" spans="1:5" s="6" customFormat="1" ht="30.75">
      <c r="A154" s="55" t="s">
        <v>429</v>
      </c>
      <c r="B154" s="19" t="s">
        <v>182</v>
      </c>
      <c r="C154" s="20" t="s">
        <v>234</v>
      </c>
      <c r="D154" s="21" t="s">
        <v>181</v>
      </c>
      <c r="E154" s="76">
        <v>5</v>
      </c>
    </row>
    <row r="155" spans="1:5" s="6" customFormat="1" ht="30.75">
      <c r="A155" s="57">
        <v>75024551</v>
      </c>
      <c r="B155" s="28" t="s">
        <v>184</v>
      </c>
      <c r="C155" s="23" t="s">
        <v>183</v>
      </c>
      <c r="D155" s="24" t="s">
        <v>176</v>
      </c>
      <c r="E155" s="77">
        <v>12</v>
      </c>
    </row>
    <row r="156" spans="1:5" s="6" customFormat="1" ht="18">
      <c r="A156" s="57" t="s">
        <v>433</v>
      </c>
      <c r="B156" s="23" t="s">
        <v>194</v>
      </c>
      <c r="C156" s="23" t="s">
        <v>234</v>
      </c>
      <c r="D156" s="24" t="s">
        <v>195</v>
      </c>
      <c r="E156" s="77">
        <v>4</v>
      </c>
    </row>
    <row r="157" spans="1:5" s="6" customFormat="1" ht="18">
      <c r="A157" s="57" t="s">
        <v>434</v>
      </c>
      <c r="B157" s="28" t="s">
        <v>197</v>
      </c>
      <c r="C157" s="23" t="s">
        <v>196</v>
      </c>
      <c r="D157" s="24" t="s">
        <v>178</v>
      </c>
      <c r="E157" s="77">
        <v>11</v>
      </c>
    </row>
    <row r="158" spans="1:5" s="6" customFormat="1" ht="31.5" thickBot="1">
      <c r="A158" s="59" t="s">
        <v>435</v>
      </c>
      <c r="B158" s="60" t="s">
        <v>188</v>
      </c>
      <c r="C158" s="61" t="s">
        <v>187</v>
      </c>
      <c r="D158" s="62" t="s">
        <v>139</v>
      </c>
      <c r="E158" s="82">
        <v>6</v>
      </c>
    </row>
    <row r="159" spans="1:5" s="9" customFormat="1" ht="18.75" thickBot="1">
      <c r="A159" s="118" t="s">
        <v>677</v>
      </c>
      <c r="B159" s="119"/>
      <c r="C159" s="119"/>
      <c r="D159" s="120"/>
      <c r="E159" s="79">
        <f>E153+E148</f>
        <v>98</v>
      </c>
    </row>
    <row r="160" spans="1:5" s="10" customFormat="1" ht="16.5" thickBot="1">
      <c r="A160" s="114" t="s">
        <v>685</v>
      </c>
      <c r="B160" s="117"/>
      <c r="C160" s="117"/>
      <c r="D160" s="117"/>
      <c r="E160" s="117"/>
    </row>
    <row r="161" spans="1:5" s="9" customFormat="1" ht="18.75" thickBot="1">
      <c r="A161" s="123" t="s">
        <v>676</v>
      </c>
      <c r="B161" s="100"/>
      <c r="C161" s="100"/>
      <c r="D161" s="101"/>
      <c r="E161" s="75">
        <f>E162+E163+E164+E165+E166</f>
        <v>121</v>
      </c>
    </row>
    <row r="162" spans="1:5" s="6" customFormat="1" ht="30.75">
      <c r="A162" s="29">
        <v>70882568</v>
      </c>
      <c r="B162" s="19" t="s">
        <v>567</v>
      </c>
      <c r="C162" s="20" t="s">
        <v>234</v>
      </c>
      <c r="D162" s="21" t="s">
        <v>566</v>
      </c>
      <c r="E162" s="76">
        <v>12</v>
      </c>
    </row>
    <row r="163" spans="1:5" s="6" customFormat="1" ht="30.75">
      <c r="A163" s="32">
        <v>75021412</v>
      </c>
      <c r="B163" s="28" t="s">
        <v>581</v>
      </c>
      <c r="C163" s="23" t="s">
        <v>234</v>
      </c>
      <c r="D163" s="24" t="s">
        <v>580</v>
      </c>
      <c r="E163" s="77">
        <v>14</v>
      </c>
    </row>
    <row r="164" spans="1:5" s="6" customFormat="1" ht="18">
      <c r="A164" s="32">
        <v>70940487</v>
      </c>
      <c r="B164" s="28" t="s">
        <v>564</v>
      </c>
      <c r="C164" s="23" t="s">
        <v>234</v>
      </c>
      <c r="D164" s="24" t="s">
        <v>563</v>
      </c>
      <c r="E164" s="77">
        <v>11</v>
      </c>
    </row>
    <row r="165" spans="1:5" s="6" customFormat="1" ht="30.75">
      <c r="A165" s="32">
        <v>60574674</v>
      </c>
      <c r="B165" s="28" t="s">
        <v>571</v>
      </c>
      <c r="C165" s="23" t="s">
        <v>570</v>
      </c>
      <c r="D165" s="24" t="s">
        <v>560</v>
      </c>
      <c r="E165" s="77">
        <v>45</v>
      </c>
    </row>
    <row r="166" spans="1:5" s="6" customFormat="1" ht="31.5" thickBot="1">
      <c r="A166" s="35">
        <v>70284725</v>
      </c>
      <c r="B166" s="40" t="s">
        <v>569</v>
      </c>
      <c r="C166" s="26" t="s">
        <v>568</v>
      </c>
      <c r="D166" s="27" t="s">
        <v>560</v>
      </c>
      <c r="E166" s="78">
        <v>39</v>
      </c>
    </row>
    <row r="167" spans="1:5" s="9" customFormat="1" ht="18.75" thickBot="1">
      <c r="A167" s="99" t="s">
        <v>694</v>
      </c>
      <c r="B167" s="100"/>
      <c r="C167" s="100"/>
      <c r="D167" s="101"/>
      <c r="E167" s="75">
        <f>E168+E169+E170+E171+E172+E173+E174+E175+E176</f>
        <v>52</v>
      </c>
    </row>
    <row r="168" spans="1:5" s="6" customFormat="1" ht="30.75">
      <c r="A168" s="29">
        <v>70990263</v>
      </c>
      <c r="B168" s="19" t="s">
        <v>565</v>
      </c>
      <c r="C168" s="20" t="s">
        <v>234</v>
      </c>
      <c r="D168" s="21" t="s">
        <v>155</v>
      </c>
      <c r="E168" s="76">
        <v>4</v>
      </c>
    </row>
    <row r="169" spans="1:5" s="6" customFormat="1" ht="30.75">
      <c r="A169" s="32">
        <v>75021421</v>
      </c>
      <c r="B169" s="28" t="s">
        <v>578</v>
      </c>
      <c r="C169" s="23" t="s">
        <v>577</v>
      </c>
      <c r="D169" s="24" t="s">
        <v>157</v>
      </c>
      <c r="E169" s="77">
        <v>4</v>
      </c>
    </row>
    <row r="170" spans="1:5" s="6" customFormat="1" ht="30.75">
      <c r="A170" s="32">
        <v>70981736</v>
      </c>
      <c r="B170" s="28" t="s">
        <v>583</v>
      </c>
      <c r="C170" s="23" t="s">
        <v>582</v>
      </c>
      <c r="D170" s="24" t="s">
        <v>156</v>
      </c>
      <c r="E170" s="77">
        <v>4</v>
      </c>
    </row>
    <row r="171" spans="1:5" s="6" customFormat="1" ht="30.75">
      <c r="A171" s="32">
        <v>75020408</v>
      </c>
      <c r="B171" s="28" t="s">
        <v>573</v>
      </c>
      <c r="C171" s="23" t="s">
        <v>572</v>
      </c>
      <c r="D171" s="24" t="s">
        <v>157</v>
      </c>
      <c r="E171" s="77">
        <v>10</v>
      </c>
    </row>
    <row r="172" spans="1:5" s="6" customFormat="1" ht="30.75">
      <c r="A172" s="32">
        <v>75020025</v>
      </c>
      <c r="B172" s="28" t="s">
        <v>446</v>
      </c>
      <c r="C172" s="23" t="s">
        <v>234</v>
      </c>
      <c r="D172" s="24" t="s">
        <v>579</v>
      </c>
      <c r="E172" s="77">
        <v>4</v>
      </c>
    </row>
    <row r="173" spans="1:5" s="6" customFormat="1" ht="30.75">
      <c r="A173" s="32">
        <v>75023881</v>
      </c>
      <c r="B173" s="23" t="s">
        <v>574</v>
      </c>
      <c r="C173" s="23" t="s">
        <v>561</v>
      </c>
      <c r="D173" s="24" t="s">
        <v>154</v>
      </c>
      <c r="E173" s="77">
        <v>5</v>
      </c>
    </row>
    <row r="174" spans="1:5" s="6" customFormat="1" ht="30.75">
      <c r="A174" s="32">
        <v>70869006</v>
      </c>
      <c r="B174" s="28" t="s">
        <v>445</v>
      </c>
      <c r="C174" s="23" t="s">
        <v>562</v>
      </c>
      <c r="D174" s="24" t="s">
        <v>158</v>
      </c>
      <c r="E174" s="77">
        <v>12</v>
      </c>
    </row>
    <row r="175" spans="1:5" s="6" customFormat="1" ht="30.75">
      <c r="A175" s="32">
        <v>75024055</v>
      </c>
      <c r="B175" s="28" t="s">
        <v>585</v>
      </c>
      <c r="C175" s="23" t="s">
        <v>234</v>
      </c>
      <c r="D175" s="24" t="s">
        <v>584</v>
      </c>
      <c r="E175" s="77">
        <v>6</v>
      </c>
    </row>
    <row r="176" spans="1:5" s="6" customFormat="1" ht="31.5" thickBot="1">
      <c r="A176" s="35">
        <v>70993084</v>
      </c>
      <c r="B176" s="40" t="s">
        <v>576</v>
      </c>
      <c r="C176" s="26" t="s">
        <v>575</v>
      </c>
      <c r="D176" s="27" t="s">
        <v>157</v>
      </c>
      <c r="E176" s="78">
        <v>3</v>
      </c>
    </row>
    <row r="177" spans="1:5" s="9" customFormat="1" ht="18.75" thickBot="1">
      <c r="A177" s="116" t="s">
        <v>677</v>
      </c>
      <c r="B177" s="100"/>
      <c r="C177" s="100"/>
      <c r="D177" s="101"/>
      <c r="E177" s="79">
        <f>E167+E161</f>
        <v>173</v>
      </c>
    </row>
    <row r="178" spans="1:5" s="10" customFormat="1" ht="16.5" thickBot="1">
      <c r="A178" s="114" t="s">
        <v>686</v>
      </c>
      <c r="B178" s="117"/>
      <c r="C178" s="117"/>
      <c r="D178" s="117"/>
      <c r="E178" s="117"/>
    </row>
    <row r="179" spans="1:5" s="9" customFormat="1" ht="18.75" thickBot="1">
      <c r="A179" s="124" t="s">
        <v>676</v>
      </c>
      <c r="B179" s="122"/>
      <c r="C179" s="122"/>
      <c r="D179" s="122"/>
      <c r="E179" s="75">
        <f>E180+E181+E182</f>
        <v>66</v>
      </c>
    </row>
    <row r="180" spans="1:5" s="6" customFormat="1" ht="18">
      <c r="A180" s="29">
        <v>70983780</v>
      </c>
      <c r="B180" s="19" t="s">
        <v>499</v>
      </c>
      <c r="C180" s="20" t="s">
        <v>497</v>
      </c>
      <c r="D180" s="21" t="s">
        <v>498</v>
      </c>
      <c r="E180" s="76">
        <v>14</v>
      </c>
    </row>
    <row r="181" spans="1:5" s="6" customFormat="1" ht="30.75">
      <c r="A181" s="32">
        <v>75000474</v>
      </c>
      <c r="B181" s="23" t="s">
        <v>502</v>
      </c>
      <c r="C181" s="23" t="s">
        <v>503</v>
      </c>
      <c r="D181" s="24" t="s">
        <v>494</v>
      </c>
      <c r="E181" s="77">
        <v>24</v>
      </c>
    </row>
    <row r="182" spans="1:5" s="6" customFormat="1" ht="18.75" thickBot="1">
      <c r="A182" s="35">
        <v>75000482</v>
      </c>
      <c r="B182" s="26" t="s">
        <v>504</v>
      </c>
      <c r="C182" s="26" t="s">
        <v>505</v>
      </c>
      <c r="D182" s="27" t="s">
        <v>494</v>
      </c>
      <c r="E182" s="78">
        <v>28</v>
      </c>
    </row>
    <row r="183" spans="1:5" s="9" customFormat="1" ht="18.75" thickBot="1">
      <c r="A183" s="84" t="s">
        <v>694</v>
      </c>
      <c r="B183" s="85"/>
      <c r="C183" s="86"/>
      <c r="D183" s="86"/>
      <c r="E183" s="75">
        <f>E184</f>
        <v>2</v>
      </c>
    </row>
    <row r="184" spans="1:5" s="6" customFormat="1" ht="18.75" thickBot="1">
      <c r="A184" s="41">
        <v>71001271</v>
      </c>
      <c r="B184" s="42" t="s">
        <v>501</v>
      </c>
      <c r="C184" s="53" t="s">
        <v>234</v>
      </c>
      <c r="D184" s="54" t="s">
        <v>500</v>
      </c>
      <c r="E184" s="80">
        <v>2</v>
      </c>
    </row>
    <row r="185" spans="1:5" s="9" customFormat="1" ht="18.75" thickBot="1">
      <c r="A185" s="116" t="s">
        <v>677</v>
      </c>
      <c r="B185" s="100"/>
      <c r="C185" s="100"/>
      <c r="D185" s="101"/>
      <c r="E185" s="79">
        <f>E183+E179</f>
        <v>68</v>
      </c>
    </row>
    <row r="186" spans="1:5" s="10" customFormat="1" ht="16.5" thickBot="1">
      <c r="A186" s="114" t="s">
        <v>687</v>
      </c>
      <c r="B186" s="117"/>
      <c r="C186" s="117"/>
      <c r="D186" s="117"/>
      <c r="E186" s="117"/>
    </row>
    <row r="187" spans="1:5" s="9" customFormat="1" ht="18.75" thickBot="1">
      <c r="A187" s="99" t="s">
        <v>676</v>
      </c>
      <c r="B187" s="100"/>
      <c r="C187" s="100"/>
      <c r="D187" s="101"/>
      <c r="E187" s="75">
        <f>E188+E189+E190+E191+E192+E193+E194+E195+E196+E197+E198+E199+E200</f>
        <v>319</v>
      </c>
    </row>
    <row r="188" spans="1:5" s="6" customFormat="1" ht="30.75">
      <c r="A188" s="29">
        <v>62540106</v>
      </c>
      <c r="B188" s="30" t="s">
        <v>525</v>
      </c>
      <c r="C188" s="63" t="s">
        <v>523</v>
      </c>
      <c r="D188" s="64" t="s">
        <v>524</v>
      </c>
      <c r="E188" s="76">
        <v>14</v>
      </c>
    </row>
    <row r="189" spans="1:5" s="6" customFormat="1" ht="18">
      <c r="A189" s="32">
        <v>75000296</v>
      </c>
      <c r="B189" s="33" t="s">
        <v>527</v>
      </c>
      <c r="C189" s="39" t="s">
        <v>526</v>
      </c>
      <c r="D189" s="65" t="s">
        <v>518</v>
      </c>
      <c r="E189" s="77">
        <v>18</v>
      </c>
    </row>
    <row r="190" spans="1:5" s="6" customFormat="1" ht="30.75">
      <c r="A190" s="32">
        <v>70659133</v>
      </c>
      <c r="B190" s="33" t="s">
        <v>530</v>
      </c>
      <c r="C190" s="39" t="s">
        <v>528</v>
      </c>
      <c r="D190" s="65" t="s">
        <v>529</v>
      </c>
      <c r="E190" s="77">
        <v>8</v>
      </c>
    </row>
    <row r="191" spans="1:5" s="6" customFormat="1" ht="18">
      <c r="A191" s="32">
        <v>75001225</v>
      </c>
      <c r="B191" s="39" t="s">
        <v>531</v>
      </c>
      <c r="C191" s="39" t="s">
        <v>532</v>
      </c>
      <c r="D191" s="65" t="s">
        <v>519</v>
      </c>
      <c r="E191" s="77">
        <v>34</v>
      </c>
    </row>
    <row r="192" spans="1:5" s="6" customFormat="1" ht="18">
      <c r="A192" s="32">
        <v>75000156</v>
      </c>
      <c r="B192" s="33" t="s">
        <v>534</v>
      </c>
      <c r="C192" s="39" t="s">
        <v>234</v>
      </c>
      <c r="D192" s="65" t="s">
        <v>533</v>
      </c>
      <c r="E192" s="77">
        <v>16</v>
      </c>
    </row>
    <row r="193" spans="1:5" s="6" customFormat="1" ht="30.75">
      <c r="A193" s="32">
        <v>70659231</v>
      </c>
      <c r="B193" s="33" t="s">
        <v>536</v>
      </c>
      <c r="C193" s="39" t="s">
        <v>234</v>
      </c>
      <c r="D193" s="65" t="s">
        <v>535</v>
      </c>
      <c r="E193" s="77">
        <v>10</v>
      </c>
    </row>
    <row r="194" spans="1:5" s="6" customFormat="1" ht="18">
      <c r="A194" s="32">
        <v>75000334</v>
      </c>
      <c r="B194" s="39" t="s">
        <v>537</v>
      </c>
      <c r="C194" s="39" t="s">
        <v>234</v>
      </c>
      <c r="D194" s="65" t="s">
        <v>538</v>
      </c>
      <c r="E194" s="77">
        <v>12</v>
      </c>
    </row>
    <row r="195" spans="1:5" s="6" customFormat="1" ht="30.75">
      <c r="A195" s="32">
        <v>70876096</v>
      </c>
      <c r="B195" s="39" t="s">
        <v>539</v>
      </c>
      <c r="C195" s="39" t="s">
        <v>540</v>
      </c>
      <c r="D195" s="65" t="s">
        <v>496</v>
      </c>
      <c r="E195" s="77">
        <v>24</v>
      </c>
    </row>
    <row r="196" spans="1:5" s="6" customFormat="1" ht="30.75">
      <c r="A196" s="32">
        <v>70876126</v>
      </c>
      <c r="B196" s="39" t="s">
        <v>541</v>
      </c>
      <c r="C196" s="39" t="s">
        <v>542</v>
      </c>
      <c r="D196" s="65" t="s">
        <v>496</v>
      </c>
      <c r="E196" s="77">
        <v>40</v>
      </c>
    </row>
    <row r="197" spans="1:5" s="6" customFormat="1" ht="30.75">
      <c r="A197" s="32">
        <v>70876118</v>
      </c>
      <c r="B197" s="39" t="s">
        <v>543</v>
      </c>
      <c r="C197" s="39" t="s">
        <v>544</v>
      </c>
      <c r="D197" s="65" t="s">
        <v>496</v>
      </c>
      <c r="E197" s="77">
        <v>36</v>
      </c>
    </row>
    <row r="198" spans="1:5" s="6" customFormat="1" ht="18">
      <c r="A198" s="32">
        <v>70876100</v>
      </c>
      <c r="B198" s="39" t="s">
        <v>545</v>
      </c>
      <c r="C198" s="39" t="s">
        <v>546</v>
      </c>
      <c r="D198" s="65" t="s">
        <v>496</v>
      </c>
      <c r="E198" s="77">
        <v>40</v>
      </c>
    </row>
    <row r="199" spans="1:5" s="6" customFormat="1" ht="18">
      <c r="A199" s="32">
        <v>70992614</v>
      </c>
      <c r="B199" s="33" t="s">
        <v>553</v>
      </c>
      <c r="C199" s="39" t="s">
        <v>551</v>
      </c>
      <c r="D199" s="65" t="s">
        <v>552</v>
      </c>
      <c r="E199" s="77">
        <v>27</v>
      </c>
    </row>
    <row r="200" spans="1:5" s="6" customFormat="1" ht="31.5" thickBot="1">
      <c r="A200" s="35">
        <v>75000814</v>
      </c>
      <c r="B200" s="66" t="s">
        <v>554</v>
      </c>
      <c r="C200" s="66" t="s">
        <v>555</v>
      </c>
      <c r="D200" s="67" t="s">
        <v>520</v>
      </c>
      <c r="E200" s="78">
        <v>40</v>
      </c>
    </row>
    <row r="201" spans="1:5" s="9" customFormat="1" ht="18.75" thickBot="1">
      <c r="A201" s="99" t="s">
        <v>694</v>
      </c>
      <c r="B201" s="100"/>
      <c r="C201" s="100"/>
      <c r="D201" s="101"/>
      <c r="E201" s="75">
        <f>E202+E203+E204+E205+E206</f>
        <v>34</v>
      </c>
    </row>
    <row r="202" spans="1:5" s="6" customFormat="1" ht="18">
      <c r="A202" s="29">
        <v>75000083</v>
      </c>
      <c r="B202" s="30" t="s">
        <v>522</v>
      </c>
      <c r="C202" s="30"/>
      <c r="D202" s="64" t="s">
        <v>521</v>
      </c>
      <c r="E202" s="76">
        <v>9</v>
      </c>
    </row>
    <row r="203" spans="1:5" s="6" customFormat="1" ht="18">
      <c r="A203" s="32">
        <v>71001263</v>
      </c>
      <c r="B203" s="33" t="s">
        <v>557</v>
      </c>
      <c r="C203" s="39" t="s">
        <v>234</v>
      </c>
      <c r="D203" s="65" t="s">
        <v>556</v>
      </c>
      <c r="E203" s="77">
        <v>4</v>
      </c>
    </row>
    <row r="204" spans="1:5" s="6" customFormat="1" ht="18">
      <c r="A204" s="32">
        <v>75000717</v>
      </c>
      <c r="B204" s="39" t="s">
        <v>558</v>
      </c>
      <c r="C204" s="39" t="s">
        <v>559</v>
      </c>
      <c r="D204" s="65" t="s">
        <v>159</v>
      </c>
      <c r="E204" s="77">
        <v>4</v>
      </c>
    </row>
    <row r="205" spans="1:5" s="6" customFormat="1" ht="18">
      <c r="A205" s="32">
        <v>70981752</v>
      </c>
      <c r="B205" s="33" t="s">
        <v>548</v>
      </c>
      <c r="C205" s="39" t="s">
        <v>234</v>
      </c>
      <c r="D205" s="65" t="s">
        <v>547</v>
      </c>
      <c r="E205" s="77">
        <v>9</v>
      </c>
    </row>
    <row r="206" spans="1:5" s="6" customFormat="1" ht="31.5" thickBot="1">
      <c r="A206" s="87">
        <v>70989192</v>
      </c>
      <c r="B206" s="88" t="s">
        <v>549</v>
      </c>
      <c r="C206" s="88" t="s">
        <v>234</v>
      </c>
      <c r="D206" s="88" t="s">
        <v>550</v>
      </c>
      <c r="E206" s="89">
        <v>8</v>
      </c>
    </row>
    <row r="207" spans="1:5" s="9" customFormat="1" ht="18.75" thickBot="1">
      <c r="A207" s="118" t="s">
        <v>677</v>
      </c>
      <c r="B207" s="119"/>
      <c r="C207" s="119"/>
      <c r="D207" s="120"/>
      <c r="E207" s="79">
        <f>E201+E187</f>
        <v>353</v>
      </c>
    </row>
    <row r="208" spans="1:5" s="10" customFormat="1" ht="16.5" thickBot="1">
      <c r="A208" s="114" t="s">
        <v>688</v>
      </c>
      <c r="B208" s="117"/>
      <c r="C208" s="117"/>
      <c r="D208" s="117"/>
      <c r="E208" s="117"/>
    </row>
    <row r="209" spans="1:5" s="9" customFormat="1" ht="18.75" thickBot="1">
      <c r="A209" s="99" t="s">
        <v>676</v>
      </c>
      <c r="B209" s="100"/>
      <c r="C209" s="100"/>
      <c r="D209" s="101"/>
      <c r="E209" s="75">
        <f>E210+E211+E212</f>
        <v>109</v>
      </c>
    </row>
    <row r="210" spans="1:5" s="6" customFormat="1" ht="18">
      <c r="A210" s="29">
        <v>71008951</v>
      </c>
      <c r="B210" s="19" t="s">
        <v>3</v>
      </c>
      <c r="C210" s="19" t="s">
        <v>4</v>
      </c>
      <c r="D210" s="44" t="s">
        <v>719</v>
      </c>
      <c r="E210" s="76">
        <v>48</v>
      </c>
    </row>
    <row r="211" spans="1:5" s="6" customFormat="1" ht="30.75">
      <c r="A211" s="32">
        <v>75017059</v>
      </c>
      <c r="B211" s="28" t="s">
        <v>8</v>
      </c>
      <c r="C211" s="28" t="s">
        <v>7</v>
      </c>
      <c r="D211" s="38" t="s">
        <v>718</v>
      </c>
      <c r="E211" s="77">
        <v>13</v>
      </c>
    </row>
    <row r="212" spans="1:5" s="6" customFormat="1" ht="31.5" thickBot="1">
      <c r="A212" s="69">
        <v>75017130</v>
      </c>
      <c r="B212" s="60" t="s">
        <v>9</v>
      </c>
      <c r="C212" s="60" t="s">
        <v>10</v>
      </c>
      <c r="D212" s="70" t="s">
        <v>718</v>
      </c>
      <c r="E212" s="82">
        <v>48</v>
      </c>
    </row>
    <row r="213" spans="1:5" s="9" customFormat="1" ht="18.75" thickBot="1">
      <c r="A213" s="99" t="s">
        <v>694</v>
      </c>
      <c r="B213" s="100"/>
      <c r="C213" s="100"/>
      <c r="D213" s="101"/>
      <c r="E213" s="75">
        <f>E214+E215+E216+E217+E218+E219</f>
        <v>30</v>
      </c>
    </row>
    <row r="214" spans="1:5" s="6" customFormat="1" ht="18">
      <c r="A214" s="29">
        <v>70990026</v>
      </c>
      <c r="B214" s="19" t="s">
        <v>720</v>
      </c>
      <c r="C214" s="19" t="s">
        <v>721</v>
      </c>
      <c r="D214" s="44" t="s">
        <v>175</v>
      </c>
      <c r="E214" s="76">
        <v>4</v>
      </c>
    </row>
    <row r="215" spans="1:5" s="6" customFormat="1" ht="18">
      <c r="A215" s="32">
        <v>75017067</v>
      </c>
      <c r="B215" s="28" t="s">
        <v>723</v>
      </c>
      <c r="C215" s="28"/>
      <c r="D215" s="38" t="s">
        <v>722</v>
      </c>
      <c r="E215" s="77">
        <v>12</v>
      </c>
    </row>
    <row r="216" spans="1:5" s="6" customFormat="1" ht="30.75">
      <c r="A216" s="32">
        <v>70988846</v>
      </c>
      <c r="B216" s="23" t="s">
        <v>0</v>
      </c>
      <c r="C216" s="28"/>
      <c r="D216" s="38" t="s">
        <v>724</v>
      </c>
      <c r="E216" s="77">
        <v>8</v>
      </c>
    </row>
    <row r="217" spans="1:5" s="6" customFormat="1" ht="18">
      <c r="A217" s="32">
        <v>70993017</v>
      </c>
      <c r="B217" s="28" t="s">
        <v>2</v>
      </c>
      <c r="C217" s="28"/>
      <c r="D217" s="38" t="s">
        <v>1</v>
      </c>
      <c r="E217" s="77">
        <v>1</v>
      </c>
    </row>
    <row r="218" spans="1:5" s="6" customFormat="1" ht="30.75">
      <c r="A218" s="32">
        <v>75017296</v>
      </c>
      <c r="B218" s="28" t="s">
        <v>11</v>
      </c>
      <c r="C218" s="28" t="s">
        <v>12</v>
      </c>
      <c r="D218" s="38" t="s">
        <v>160</v>
      </c>
      <c r="E218" s="77">
        <v>5</v>
      </c>
    </row>
    <row r="219" spans="1:5" s="6" customFormat="1" ht="18.75" thickBot="1">
      <c r="A219" s="35">
        <v>71003398</v>
      </c>
      <c r="B219" s="40" t="s">
        <v>5</v>
      </c>
      <c r="C219" s="40"/>
      <c r="D219" s="45" t="s">
        <v>6</v>
      </c>
      <c r="E219" s="78">
        <v>0</v>
      </c>
    </row>
    <row r="220" spans="1:5" s="9" customFormat="1" ht="18.75" thickBot="1">
      <c r="A220" s="116" t="s">
        <v>677</v>
      </c>
      <c r="B220" s="100"/>
      <c r="C220" s="100"/>
      <c r="D220" s="101"/>
      <c r="E220" s="79">
        <f>E213+E209</f>
        <v>139</v>
      </c>
    </row>
    <row r="221" spans="1:5" s="10" customFormat="1" ht="16.5" thickBot="1">
      <c r="A221" s="114" t="s">
        <v>689</v>
      </c>
      <c r="B221" s="117"/>
      <c r="C221" s="117"/>
      <c r="D221" s="117"/>
      <c r="E221" s="117"/>
    </row>
    <row r="222" spans="1:5" s="9" customFormat="1" ht="18.75" thickBot="1">
      <c r="A222" s="99" t="s">
        <v>676</v>
      </c>
      <c r="B222" s="100"/>
      <c r="C222" s="100"/>
      <c r="D222" s="101"/>
      <c r="E222" s="75">
        <f>E223+E224+E225</f>
        <v>65</v>
      </c>
    </row>
    <row r="223" spans="1:5" s="6" customFormat="1" ht="30.75">
      <c r="A223" s="49" t="s">
        <v>342</v>
      </c>
      <c r="B223" s="19" t="s">
        <v>439</v>
      </c>
      <c r="C223" s="20" t="s">
        <v>279</v>
      </c>
      <c r="D223" s="21" t="s">
        <v>280</v>
      </c>
      <c r="E223" s="76">
        <v>14</v>
      </c>
    </row>
    <row r="224" spans="1:5" s="6" customFormat="1" ht="18">
      <c r="A224" s="50" t="s">
        <v>345</v>
      </c>
      <c r="B224" s="28" t="s">
        <v>368</v>
      </c>
      <c r="C224" s="23" t="s">
        <v>284</v>
      </c>
      <c r="D224" s="24" t="s">
        <v>277</v>
      </c>
      <c r="E224" s="77">
        <v>23</v>
      </c>
    </row>
    <row r="225" spans="1:5" s="6" customFormat="1" ht="31.5" thickBot="1">
      <c r="A225" s="51" t="s">
        <v>344</v>
      </c>
      <c r="B225" s="40" t="s">
        <v>485</v>
      </c>
      <c r="C225" s="26" t="s">
        <v>285</v>
      </c>
      <c r="D225" s="27" t="s">
        <v>277</v>
      </c>
      <c r="E225" s="78">
        <v>28</v>
      </c>
    </row>
    <row r="226" spans="1:5" s="9" customFormat="1" ht="18.75" thickBot="1">
      <c r="A226" s="99" t="s">
        <v>694</v>
      </c>
      <c r="B226" s="100"/>
      <c r="C226" s="100"/>
      <c r="D226" s="101"/>
      <c r="E226" s="75">
        <f>E227+E228+E229+E230</f>
        <v>28</v>
      </c>
    </row>
    <row r="227" spans="1:5" s="6" customFormat="1" ht="30.75">
      <c r="A227" s="49" t="s">
        <v>340</v>
      </c>
      <c r="B227" s="19" t="s">
        <v>427</v>
      </c>
      <c r="C227" s="20" t="s">
        <v>282</v>
      </c>
      <c r="D227" s="21" t="s">
        <v>161</v>
      </c>
      <c r="E227" s="76">
        <v>6</v>
      </c>
    </row>
    <row r="228" spans="1:5" s="6" customFormat="1" ht="30.75">
      <c r="A228" s="50" t="s">
        <v>341</v>
      </c>
      <c r="B228" s="28" t="s">
        <v>373</v>
      </c>
      <c r="C228" s="23" t="s">
        <v>234</v>
      </c>
      <c r="D228" s="24" t="s">
        <v>278</v>
      </c>
      <c r="E228" s="77">
        <v>7</v>
      </c>
    </row>
    <row r="229" spans="1:5" s="6" customFormat="1" ht="30.75">
      <c r="A229" s="50" t="s">
        <v>343</v>
      </c>
      <c r="B229" s="28" t="s">
        <v>421</v>
      </c>
      <c r="C229" s="23" t="s">
        <v>234</v>
      </c>
      <c r="D229" s="24" t="s">
        <v>281</v>
      </c>
      <c r="E229" s="77">
        <v>12</v>
      </c>
    </row>
    <row r="230" spans="1:5" s="6" customFormat="1" ht="31.5" thickBot="1">
      <c r="A230" s="51" t="s">
        <v>346</v>
      </c>
      <c r="B230" s="40" t="s">
        <v>372</v>
      </c>
      <c r="C230" s="26" t="s">
        <v>234</v>
      </c>
      <c r="D230" s="27" t="s">
        <v>283</v>
      </c>
      <c r="E230" s="78">
        <v>3</v>
      </c>
    </row>
    <row r="231" spans="1:5" s="9" customFormat="1" ht="18.75" thickBot="1">
      <c r="A231" s="118" t="s">
        <v>677</v>
      </c>
      <c r="B231" s="119"/>
      <c r="C231" s="119"/>
      <c r="D231" s="120"/>
      <c r="E231" s="79">
        <f>E226+E222</f>
        <v>93</v>
      </c>
    </row>
    <row r="232" spans="1:5" s="10" customFormat="1" ht="16.5" thickBot="1">
      <c r="A232" s="114" t="s">
        <v>690</v>
      </c>
      <c r="B232" s="117"/>
      <c r="C232" s="117"/>
      <c r="D232" s="117"/>
      <c r="E232" s="117"/>
    </row>
    <row r="233" spans="1:5" s="9" customFormat="1" ht="18.75" thickBot="1">
      <c r="A233" s="99" t="s">
        <v>676</v>
      </c>
      <c r="B233" s="100"/>
      <c r="C233" s="100"/>
      <c r="D233" s="101"/>
      <c r="E233" s="75">
        <f>E234+E235+E236+E237+E238+E239+E240+E241+E242+E243+E244+E245+E246+E247+E248+E249+E250+E251</f>
        <v>501</v>
      </c>
    </row>
    <row r="234" spans="1:5" s="6" customFormat="1" ht="18">
      <c r="A234" s="55" t="s">
        <v>382</v>
      </c>
      <c r="B234" s="19" t="s">
        <v>103</v>
      </c>
      <c r="C234" s="20" t="s">
        <v>84</v>
      </c>
      <c r="D234" s="21" t="s">
        <v>164</v>
      </c>
      <c r="E234" s="76">
        <v>7</v>
      </c>
    </row>
    <row r="235" spans="1:5" s="6" customFormat="1" ht="18">
      <c r="A235" s="57" t="s">
        <v>392</v>
      </c>
      <c r="B235" s="28" t="s">
        <v>94</v>
      </c>
      <c r="C235" s="23" t="s">
        <v>234</v>
      </c>
      <c r="D235" s="24" t="s">
        <v>93</v>
      </c>
      <c r="E235" s="77">
        <v>21</v>
      </c>
    </row>
    <row r="236" spans="1:5" s="6" customFormat="1" ht="18">
      <c r="A236" s="57" t="s">
        <v>395</v>
      </c>
      <c r="B236" s="28" t="s">
        <v>106</v>
      </c>
      <c r="C236" s="23" t="s">
        <v>234</v>
      </c>
      <c r="D236" s="24" t="s">
        <v>105</v>
      </c>
      <c r="E236" s="77">
        <v>8</v>
      </c>
    </row>
    <row r="237" spans="1:5" s="6" customFormat="1" ht="18">
      <c r="A237" s="57">
        <v>47438371</v>
      </c>
      <c r="B237" s="28" t="s">
        <v>110</v>
      </c>
      <c r="C237" s="23" t="s">
        <v>234</v>
      </c>
      <c r="D237" s="24" t="s">
        <v>109</v>
      </c>
      <c r="E237" s="77">
        <v>14</v>
      </c>
    </row>
    <row r="238" spans="1:5" s="6" customFormat="1" ht="18">
      <c r="A238" s="57" t="s">
        <v>409</v>
      </c>
      <c r="B238" s="28" t="s">
        <v>134</v>
      </c>
      <c r="C238" s="23" t="s">
        <v>234</v>
      </c>
      <c r="D238" s="24" t="s">
        <v>133</v>
      </c>
      <c r="E238" s="77">
        <v>11</v>
      </c>
    </row>
    <row r="239" spans="1:5" s="6" customFormat="1" ht="18">
      <c r="A239" s="57" t="s">
        <v>410</v>
      </c>
      <c r="B239" s="28" t="s">
        <v>136</v>
      </c>
      <c r="C239" s="23" t="s">
        <v>234</v>
      </c>
      <c r="D239" s="24" t="s">
        <v>135</v>
      </c>
      <c r="E239" s="77">
        <v>7</v>
      </c>
    </row>
    <row r="240" spans="1:5" s="6" customFormat="1" ht="18">
      <c r="A240" s="57" t="s">
        <v>381</v>
      </c>
      <c r="B240" s="28" t="s">
        <v>71</v>
      </c>
      <c r="C240" s="23" t="s">
        <v>234</v>
      </c>
      <c r="D240" s="24" t="s">
        <v>70</v>
      </c>
      <c r="E240" s="77">
        <v>26</v>
      </c>
    </row>
    <row r="241" spans="1:5" s="6" customFormat="1" ht="18">
      <c r="A241" s="57" t="s">
        <v>387</v>
      </c>
      <c r="B241" s="23" t="s">
        <v>78</v>
      </c>
      <c r="C241" s="23" t="s">
        <v>79</v>
      </c>
      <c r="D241" s="24" t="s">
        <v>64</v>
      </c>
      <c r="E241" s="77">
        <v>28</v>
      </c>
    </row>
    <row r="242" spans="1:5" s="6" customFormat="1" ht="18">
      <c r="A242" s="57" t="s">
        <v>398</v>
      </c>
      <c r="B242" s="28" t="s">
        <v>111</v>
      </c>
      <c r="C242" s="23" t="s">
        <v>234</v>
      </c>
      <c r="D242" s="24" t="s">
        <v>67</v>
      </c>
      <c r="E242" s="77">
        <v>12</v>
      </c>
    </row>
    <row r="243" spans="1:5" s="6" customFormat="1" ht="18">
      <c r="A243" s="57" t="s">
        <v>393</v>
      </c>
      <c r="B243" s="23" t="s">
        <v>99</v>
      </c>
      <c r="C243" s="23" t="s">
        <v>100</v>
      </c>
      <c r="D243" s="24" t="s">
        <v>66</v>
      </c>
      <c r="E243" s="77">
        <v>27</v>
      </c>
    </row>
    <row r="244" spans="1:5" s="6" customFormat="1" ht="30.75">
      <c r="A244" s="57" t="s">
        <v>388</v>
      </c>
      <c r="B244" s="28" t="s">
        <v>81</v>
      </c>
      <c r="C244" s="23" t="s">
        <v>80</v>
      </c>
      <c r="D244" s="24" t="s">
        <v>65</v>
      </c>
      <c r="E244" s="77">
        <v>37</v>
      </c>
    </row>
    <row r="245" spans="1:5" s="6" customFormat="1" ht="30.75">
      <c r="A245" s="57" t="s">
        <v>404</v>
      </c>
      <c r="B245" s="28" t="s">
        <v>118</v>
      </c>
      <c r="C245" s="23" t="s">
        <v>117</v>
      </c>
      <c r="D245" s="24" t="s">
        <v>63</v>
      </c>
      <c r="E245" s="77">
        <v>50</v>
      </c>
    </row>
    <row r="246" spans="1:5" s="6" customFormat="1" ht="30.75">
      <c r="A246" s="57" t="s">
        <v>402</v>
      </c>
      <c r="B246" s="28" t="s">
        <v>128</v>
      </c>
      <c r="C246" s="23" t="s">
        <v>127</v>
      </c>
      <c r="D246" s="24" t="s">
        <v>63</v>
      </c>
      <c r="E246" s="77">
        <v>37</v>
      </c>
    </row>
    <row r="247" spans="1:5" s="6" customFormat="1" ht="18">
      <c r="A247" s="57" t="s">
        <v>403</v>
      </c>
      <c r="B247" s="28" t="s">
        <v>124</v>
      </c>
      <c r="C247" s="23" t="s">
        <v>123</v>
      </c>
      <c r="D247" s="24" t="s">
        <v>63</v>
      </c>
      <c r="E247" s="77">
        <v>58</v>
      </c>
    </row>
    <row r="248" spans="1:5" s="6" customFormat="1" ht="18">
      <c r="A248" s="57" t="s">
        <v>407</v>
      </c>
      <c r="B248" s="28" t="s">
        <v>122</v>
      </c>
      <c r="C248" s="23" t="s">
        <v>121</v>
      </c>
      <c r="D248" s="24" t="s">
        <v>63</v>
      </c>
      <c r="E248" s="77">
        <v>36</v>
      </c>
    </row>
    <row r="249" spans="1:5" s="6" customFormat="1" ht="30.75">
      <c r="A249" s="57" t="s">
        <v>408</v>
      </c>
      <c r="B249" s="23" t="s">
        <v>125</v>
      </c>
      <c r="C249" s="23" t="s">
        <v>126</v>
      </c>
      <c r="D249" s="24" t="s">
        <v>63</v>
      </c>
      <c r="E249" s="77">
        <v>55</v>
      </c>
    </row>
    <row r="250" spans="1:5" s="6" customFormat="1" ht="18">
      <c r="A250" s="57" t="s">
        <v>406</v>
      </c>
      <c r="B250" s="28" t="s">
        <v>132</v>
      </c>
      <c r="C250" s="23" t="s">
        <v>131</v>
      </c>
      <c r="D250" s="24" t="s">
        <v>63</v>
      </c>
      <c r="E250" s="77">
        <v>28</v>
      </c>
    </row>
    <row r="251" spans="1:5" s="6" customFormat="1" ht="18.75" thickBot="1">
      <c r="A251" s="56" t="s">
        <v>405</v>
      </c>
      <c r="B251" s="40" t="s">
        <v>130</v>
      </c>
      <c r="C251" s="26" t="s">
        <v>129</v>
      </c>
      <c r="D251" s="27" t="s">
        <v>63</v>
      </c>
      <c r="E251" s="78">
        <v>39</v>
      </c>
    </row>
    <row r="252" spans="1:5" s="9" customFormat="1" ht="18.75" thickBot="1">
      <c r="A252" s="99" t="s">
        <v>694</v>
      </c>
      <c r="B252" s="100"/>
      <c r="C252" s="100"/>
      <c r="D252" s="101"/>
      <c r="E252" s="75">
        <f>E253+E254+E255+E256+E257+E258+E259+E260+E261+E262+E263+E264+E265+E266+E267+E268+E269</f>
        <v>93</v>
      </c>
    </row>
    <row r="253" spans="1:5" s="6" customFormat="1" ht="30.75">
      <c r="A253" s="55" t="s">
        <v>380</v>
      </c>
      <c r="B253" s="20" t="s">
        <v>68</v>
      </c>
      <c r="C253" s="20" t="s">
        <v>234</v>
      </c>
      <c r="D253" s="21" t="s">
        <v>69</v>
      </c>
      <c r="E253" s="76">
        <v>3</v>
      </c>
    </row>
    <row r="254" spans="1:5" s="6" customFormat="1" ht="30.75">
      <c r="A254" s="57" t="s">
        <v>383</v>
      </c>
      <c r="B254" s="28" t="s">
        <v>73</v>
      </c>
      <c r="C254" s="23" t="s">
        <v>234</v>
      </c>
      <c r="D254" s="24" t="s">
        <v>72</v>
      </c>
      <c r="E254" s="77">
        <v>5</v>
      </c>
    </row>
    <row r="255" spans="1:5" s="6" customFormat="1" ht="30.75">
      <c r="A255" s="57" t="s">
        <v>384</v>
      </c>
      <c r="B255" s="28" t="s">
        <v>92</v>
      </c>
      <c r="C255" s="23" t="s">
        <v>91</v>
      </c>
      <c r="D255" s="24" t="s">
        <v>165</v>
      </c>
      <c r="E255" s="77">
        <v>2</v>
      </c>
    </row>
    <row r="256" spans="1:5" s="6" customFormat="1" ht="30.75">
      <c r="A256" s="57" t="s">
        <v>385</v>
      </c>
      <c r="B256" s="28" t="s">
        <v>75</v>
      </c>
      <c r="C256" s="23" t="s">
        <v>234</v>
      </c>
      <c r="D256" s="24" t="s">
        <v>74</v>
      </c>
      <c r="E256" s="77">
        <v>12</v>
      </c>
    </row>
    <row r="257" spans="1:5" s="6" customFormat="1" ht="30.75">
      <c r="A257" s="57" t="s">
        <v>386</v>
      </c>
      <c r="B257" s="28" t="s">
        <v>77</v>
      </c>
      <c r="C257" s="23" t="s">
        <v>76</v>
      </c>
      <c r="D257" s="24" t="s">
        <v>166</v>
      </c>
      <c r="E257" s="77">
        <v>5</v>
      </c>
    </row>
    <row r="258" spans="1:5" s="6" customFormat="1" ht="30.75">
      <c r="A258" s="57" t="s">
        <v>389</v>
      </c>
      <c r="B258" s="28" t="s">
        <v>83</v>
      </c>
      <c r="C258" s="23" t="s">
        <v>234</v>
      </c>
      <c r="D258" s="24" t="s">
        <v>82</v>
      </c>
      <c r="E258" s="77">
        <v>3</v>
      </c>
    </row>
    <row r="259" spans="1:5" s="6" customFormat="1" ht="30.75">
      <c r="A259" s="57">
        <v>75007223</v>
      </c>
      <c r="B259" s="28" t="s">
        <v>86</v>
      </c>
      <c r="C259" s="23" t="s">
        <v>234</v>
      </c>
      <c r="D259" s="24" t="s">
        <v>85</v>
      </c>
      <c r="E259" s="77">
        <v>2</v>
      </c>
    </row>
    <row r="260" spans="1:5" s="6" customFormat="1" ht="30.75">
      <c r="A260" s="57" t="s">
        <v>390</v>
      </c>
      <c r="B260" s="28" t="s">
        <v>88</v>
      </c>
      <c r="C260" s="23" t="s">
        <v>234</v>
      </c>
      <c r="D260" s="24" t="s">
        <v>87</v>
      </c>
      <c r="E260" s="77">
        <v>4</v>
      </c>
    </row>
    <row r="261" spans="1:5" s="6" customFormat="1" ht="30.75">
      <c r="A261" s="57" t="s">
        <v>391</v>
      </c>
      <c r="B261" s="28" t="s">
        <v>90</v>
      </c>
      <c r="C261" s="23" t="s">
        <v>234</v>
      </c>
      <c r="D261" s="24" t="s">
        <v>89</v>
      </c>
      <c r="E261" s="77">
        <v>2</v>
      </c>
    </row>
    <row r="262" spans="1:5" s="6" customFormat="1" ht="30.75">
      <c r="A262" s="57" t="s">
        <v>394</v>
      </c>
      <c r="B262" s="28" t="s">
        <v>104</v>
      </c>
      <c r="C262" s="23" t="s">
        <v>101</v>
      </c>
      <c r="D262" s="24" t="s">
        <v>102</v>
      </c>
      <c r="E262" s="77">
        <v>2</v>
      </c>
    </row>
    <row r="263" spans="1:5" s="6" customFormat="1" ht="30.75">
      <c r="A263" s="57" t="s">
        <v>396</v>
      </c>
      <c r="B263" s="28" t="s">
        <v>98</v>
      </c>
      <c r="C263" s="23" t="s">
        <v>97</v>
      </c>
      <c r="D263" s="24" t="s">
        <v>163</v>
      </c>
      <c r="E263" s="77">
        <v>5</v>
      </c>
    </row>
    <row r="264" spans="1:5" s="6" customFormat="1" ht="18">
      <c r="A264" s="57">
        <v>71005072</v>
      </c>
      <c r="B264" s="28" t="s">
        <v>96</v>
      </c>
      <c r="C264" s="23" t="s">
        <v>95</v>
      </c>
      <c r="D264" s="24" t="s">
        <v>153</v>
      </c>
      <c r="E264" s="77">
        <v>0</v>
      </c>
    </row>
    <row r="265" spans="1:5" s="6" customFormat="1" ht="30.75">
      <c r="A265" s="57" t="s">
        <v>397</v>
      </c>
      <c r="B265" s="28" t="s">
        <v>108</v>
      </c>
      <c r="C265" s="23" t="s">
        <v>234</v>
      </c>
      <c r="D265" s="24" t="s">
        <v>107</v>
      </c>
      <c r="E265" s="77">
        <v>10</v>
      </c>
    </row>
    <row r="266" spans="1:5" s="6" customFormat="1" ht="30.75">
      <c r="A266" s="57" t="s">
        <v>399</v>
      </c>
      <c r="B266" s="28" t="s">
        <v>114</v>
      </c>
      <c r="C266" s="23" t="s">
        <v>112</v>
      </c>
      <c r="D266" s="24" t="s">
        <v>113</v>
      </c>
      <c r="E266" s="77">
        <v>20</v>
      </c>
    </row>
    <row r="267" spans="1:5" s="6" customFormat="1" ht="30.75">
      <c r="A267" s="57" t="s">
        <v>400</v>
      </c>
      <c r="B267" s="28" t="s">
        <v>116</v>
      </c>
      <c r="C267" s="23" t="s">
        <v>234</v>
      </c>
      <c r="D267" s="24" t="s">
        <v>115</v>
      </c>
      <c r="E267" s="77">
        <v>0</v>
      </c>
    </row>
    <row r="268" spans="1:5" s="6" customFormat="1" ht="30.75">
      <c r="A268" s="57" t="s">
        <v>401</v>
      </c>
      <c r="B268" s="28" t="s">
        <v>120</v>
      </c>
      <c r="C268" s="23" t="s">
        <v>119</v>
      </c>
      <c r="D268" s="24" t="s">
        <v>167</v>
      </c>
      <c r="E268" s="77">
        <v>3</v>
      </c>
    </row>
    <row r="269" spans="1:5" s="6" customFormat="1" ht="18.75" thickBot="1">
      <c r="A269" s="56" t="s">
        <v>411</v>
      </c>
      <c r="B269" s="26" t="s">
        <v>137</v>
      </c>
      <c r="C269" s="26" t="s">
        <v>138</v>
      </c>
      <c r="D269" s="27" t="s">
        <v>162</v>
      </c>
      <c r="E269" s="78">
        <v>15</v>
      </c>
    </row>
    <row r="270" spans="1:5" s="9" customFormat="1" ht="18.75" thickBot="1">
      <c r="A270" s="116" t="s">
        <v>677</v>
      </c>
      <c r="B270" s="100"/>
      <c r="C270" s="100"/>
      <c r="D270" s="101"/>
      <c r="E270" s="79">
        <f>E252+E233</f>
        <v>594</v>
      </c>
    </row>
    <row r="271" spans="1:5" s="10" customFormat="1" ht="16.5" thickBot="1">
      <c r="A271" s="114" t="s">
        <v>691</v>
      </c>
      <c r="B271" s="117"/>
      <c r="C271" s="117"/>
      <c r="D271" s="117"/>
      <c r="E271" s="117"/>
    </row>
    <row r="272" spans="1:5" s="9" customFormat="1" ht="18.75" thickBot="1">
      <c r="A272" s="99" t="s">
        <v>676</v>
      </c>
      <c r="B272" s="100"/>
      <c r="C272" s="100"/>
      <c r="D272" s="101"/>
      <c r="E272" s="75">
        <f>E273+E274+E275+E276+E277+E278+E279+E280+E281</f>
        <v>236</v>
      </c>
    </row>
    <row r="273" spans="1:5" s="6" customFormat="1" ht="30.75">
      <c r="A273" s="29">
        <v>43380662</v>
      </c>
      <c r="B273" s="19" t="s">
        <v>30</v>
      </c>
      <c r="C273" s="19" t="s">
        <v>15</v>
      </c>
      <c r="D273" s="44" t="s">
        <v>29</v>
      </c>
      <c r="E273" s="76">
        <v>25</v>
      </c>
    </row>
    <row r="274" spans="1:5" s="6" customFormat="1" ht="18">
      <c r="A274" s="32">
        <v>70877068</v>
      </c>
      <c r="B274" s="28" t="s">
        <v>46</v>
      </c>
      <c r="C274" s="28"/>
      <c r="D274" s="38" t="s">
        <v>45</v>
      </c>
      <c r="E274" s="77">
        <v>20</v>
      </c>
    </row>
    <row r="275" spans="1:5" s="6" customFormat="1" ht="18">
      <c r="A275" s="32">
        <v>70281793</v>
      </c>
      <c r="B275" s="28" t="s">
        <v>54</v>
      </c>
      <c r="C275" s="28"/>
      <c r="D275" s="38" t="s">
        <v>53</v>
      </c>
      <c r="E275" s="77">
        <v>12</v>
      </c>
    </row>
    <row r="276" spans="1:5" s="6" customFormat="1" ht="30.75">
      <c r="A276" s="32">
        <v>70877441</v>
      </c>
      <c r="B276" s="28" t="s">
        <v>22</v>
      </c>
      <c r="C276" s="28" t="s">
        <v>20</v>
      </c>
      <c r="D276" s="38" t="s">
        <v>21</v>
      </c>
      <c r="E276" s="77">
        <v>14</v>
      </c>
    </row>
    <row r="277" spans="1:5" s="6" customFormat="1" ht="18">
      <c r="A277" s="32">
        <v>48895288</v>
      </c>
      <c r="B277" s="28" t="s">
        <v>37</v>
      </c>
      <c r="C277" s="28" t="s">
        <v>38</v>
      </c>
      <c r="D277" s="38" t="s">
        <v>16</v>
      </c>
      <c r="E277" s="77">
        <v>36</v>
      </c>
    </row>
    <row r="278" spans="1:5" s="6" customFormat="1" ht="18">
      <c r="A278" s="32">
        <v>70436533</v>
      </c>
      <c r="B278" s="28" t="s">
        <v>61</v>
      </c>
      <c r="C278" s="28" t="s">
        <v>62</v>
      </c>
      <c r="D278" s="38" t="s">
        <v>17</v>
      </c>
      <c r="E278" s="77">
        <v>43</v>
      </c>
    </row>
    <row r="279" spans="1:5" s="6" customFormat="1" ht="18">
      <c r="A279" s="32">
        <v>70282226</v>
      </c>
      <c r="B279" s="28" t="s">
        <v>58</v>
      </c>
      <c r="C279" s="28" t="s">
        <v>57</v>
      </c>
      <c r="D279" s="38" t="s">
        <v>13</v>
      </c>
      <c r="E279" s="77">
        <v>33</v>
      </c>
    </row>
    <row r="280" spans="1:5" s="6" customFormat="1" ht="30.75">
      <c r="A280" s="32">
        <v>70282234</v>
      </c>
      <c r="B280" s="28" t="s">
        <v>60</v>
      </c>
      <c r="C280" s="28" t="s">
        <v>59</v>
      </c>
      <c r="D280" s="38" t="s">
        <v>13</v>
      </c>
      <c r="E280" s="77">
        <v>20</v>
      </c>
    </row>
    <row r="281" spans="1:5" s="6" customFormat="1" ht="31.5" thickBot="1">
      <c r="A281" s="35">
        <v>70993092</v>
      </c>
      <c r="B281" s="40" t="s">
        <v>52</v>
      </c>
      <c r="C281" s="40" t="s">
        <v>51</v>
      </c>
      <c r="D281" s="45" t="s">
        <v>13</v>
      </c>
      <c r="E281" s="78">
        <v>33</v>
      </c>
    </row>
    <row r="282" spans="1:5" s="9" customFormat="1" ht="18.75" thickBot="1">
      <c r="A282" s="99" t="s">
        <v>682</v>
      </c>
      <c r="B282" s="100"/>
      <c r="C282" s="100"/>
      <c r="D282" s="101"/>
      <c r="E282" s="75">
        <f>E283</f>
        <v>2</v>
      </c>
    </row>
    <row r="283" spans="1:5" s="6" customFormat="1" ht="31.5" thickBot="1">
      <c r="A283" s="41">
        <v>70831394</v>
      </c>
      <c r="B283" s="42" t="s">
        <v>19</v>
      </c>
      <c r="C283" s="42" t="s">
        <v>18</v>
      </c>
      <c r="D283" s="43" t="s">
        <v>17</v>
      </c>
      <c r="E283" s="80">
        <v>2</v>
      </c>
    </row>
    <row r="284" spans="1:5" s="9" customFormat="1" ht="18.75" thickBot="1">
      <c r="A284" s="99" t="s">
        <v>694</v>
      </c>
      <c r="B284" s="100"/>
      <c r="C284" s="100"/>
      <c r="D284" s="101"/>
      <c r="E284" s="75">
        <f>E285+E286+E287+E288+E289+E290+E291+E292+E293+E294+E295+E296</f>
        <v>55</v>
      </c>
    </row>
    <row r="285" spans="1:5" s="6" customFormat="1" ht="30.75">
      <c r="A285" s="29">
        <v>75023806</v>
      </c>
      <c r="B285" s="19" t="s">
        <v>23</v>
      </c>
      <c r="C285" s="19" t="s">
        <v>24</v>
      </c>
      <c r="D285" s="44" t="s">
        <v>169</v>
      </c>
      <c r="E285" s="76">
        <v>1</v>
      </c>
    </row>
    <row r="286" spans="1:5" s="6" customFormat="1" ht="30.75">
      <c r="A286" s="32">
        <v>75022915</v>
      </c>
      <c r="B286" s="23" t="s">
        <v>26</v>
      </c>
      <c r="C286" s="28" t="s">
        <v>25</v>
      </c>
      <c r="D286" s="38" t="s">
        <v>170</v>
      </c>
      <c r="E286" s="77">
        <v>0</v>
      </c>
    </row>
    <row r="287" spans="1:5" s="6" customFormat="1" ht="30.75">
      <c r="A287" s="32">
        <v>71005064</v>
      </c>
      <c r="B287" s="28" t="s">
        <v>27</v>
      </c>
      <c r="C287" s="28"/>
      <c r="D287" s="38" t="s">
        <v>28</v>
      </c>
      <c r="E287" s="77">
        <v>4</v>
      </c>
    </row>
    <row r="288" spans="1:5" s="6" customFormat="1" ht="30.75">
      <c r="A288" s="32">
        <v>75021986</v>
      </c>
      <c r="B288" s="28" t="s">
        <v>32</v>
      </c>
      <c r="C288" s="28"/>
      <c r="D288" s="38" t="s">
        <v>31</v>
      </c>
      <c r="E288" s="77">
        <v>7</v>
      </c>
    </row>
    <row r="289" spans="1:5" s="6" customFormat="1" ht="30.75">
      <c r="A289" s="32">
        <v>75022265</v>
      </c>
      <c r="B289" s="28" t="s">
        <v>33</v>
      </c>
      <c r="C289" s="28" t="s">
        <v>34</v>
      </c>
      <c r="D289" s="38" t="s">
        <v>168</v>
      </c>
      <c r="E289" s="77">
        <v>8</v>
      </c>
    </row>
    <row r="290" spans="1:5" s="6" customFormat="1" ht="30.75">
      <c r="A290" s="32">
        <v>70993131</v>
      </c>
      <c r="B290" s="28" t="s">
        <v>36</v>
      </c>
      <c r="C290" s="28" t="s">
        <v>35</v>
      </c>
      <c r="D290" s="38" t="s">
        <v>13</v>
      </c>
      <c r="E290" s="77">
        <v>3</v>
      </c>
    </row>
    <row r="291" spans="1:5" s="6" customFormat="1" ht="30.75">
      <c r="A291" s="32">
        <v>75023857</v>
      </c>
      <c r="B291" s="28" t="s">
        <v>40</v>
      </c>
      <c r="C291" s="28"/>
      <c r="D291" s="38" t="s">
        <v>39</v>
      </c>
      <c r="E291" s="77">
        <v>6</v>
      </c>
    </row>
    <row r="292" spans="1:5" s="6" customFormat="1" ht="30.75">
      <c r="A292" s="32">
        <v>70993122</v>
      </c>
      <c r="B292" s="28" t="s">
        <v>56</v>
      </c>
      <c r="C292" s="28" t="s">
        <v>55</v>
      </c>
      <c r="D292" s="38" t="s">
        <v>13</v>
      </c>
      <c r="E292" s="77">
        <v>12</v>
      </c>
    </row>
    <row r="293" spans="1:5" s="6" customFormat="1" ht="30.75">
      <c r="A293" s="32">
        <v>70993815</v>
      </c>
      <c r="B293" s="28" t="s">
        <v>41</v>
      </c>
      <c r="C293" s="28" t="s">
        <v>42</v>
      </c>
      <c r="D293" s="38" t="s">
        <v>171</v>
      </c>
      <c r="E293" s="77">
        <v>4</v>
      </c>
    </row>
    <row r="294" spans="1:5" s="6" customFormat="1" ht="30.75">
      <c r="A294" s="32">
        <v>71005021</v>
      </c>
      <c r="B294" s="23" t="s">
        <v>43</v>
      </c>
      <c r="C294" s="28" t="s">
        <v>44</v>
      </c>
      <c r="D294" s="38" t="s">
        <v>168</v>
      </c>
      <c r="E294" s="77">
        <v>4</v>
      </c>
    </row>
    <row r="295" spans="1:5" s="6" customFormat="1" ht="18">
      <c r="A295" s="32">
        <v>70992070</v>
      </c>
      <c r="B295" s="28" t="s">
        <v>47</v>
      </c>
      <c r="C295" s="28" t="s">
        <v>48</v>
      </c>
      <c r="D295" s="38" t="s">
        <v>168</v>
      </c>
      <c r="E295" s="77">
        <v>3</v>
      </c>
    </row>
    <row r="296" spans="1:5" s="6" customFormat="1" ht="18.75" thickBot="1">
      <c r="A296" s="35">
        <v>75021927</v>
      </c>
      <c r="B296" s="40" t="s">
        <v>50</v>
      </c>
      <c r="C296" s="40" t="s">
        <v>49</v>
      </c>
      <c r="D296" s="45" t="s">
        <v>168</v>
      </c>
      <c r="E296" s="78">
        <v>3</v>
      </c>
    </row>
    <row r="297" spans="1:5" s="9" customFormat="1" ht="18.75" thickBot="1">
      <c r="A297" s="118" t="s">
        <v>677</v>
      </c>
      <c r="B297" s="119"/>
      <c r="C297" s="119"/>
      <c r="D297" s="120"/>
      <c r="E297" s="79">
        <f>E284+E282+E272</f>
        <v>293</v>
      </c>
    </row>
    <row r="298" spans="1:5" s="10" customFormat="1" ht="16.5" thickBot="1">
      <c r="A298" s="114" t="s">
        <v>692</v>
      </c>
      <c r="B298" s="117"/>
      <c r="C298" s="117"/>
      <c r="D298" s="117"/>
      <c r="E298" s="117"/>
    </row>
    <row r="299" spans="1:5" s="9" customFormat="1" ht="18.75" thickBot="1">
      <c r="A299" s="99" t="s">
        <v>676</v>
      </c>
      <c r="B299" s="100"/>
      <c r="C299" s="100"/>
      <c r="D299" s="101"/>
      <c r="E299" s="75">
        <f>E300+E301+E302+E303+E304+E305+E306+E307+E308+E309+E310+E311</f>
        <v>287</v>
      </c>
    </row>
    <row r="300" spans="1:5" s="6" customFormat="1" ht="18">
      <c r="A300" s="49" t="s">
        <v>326</v>
      </c>
      <c r="B300" s="19" t="s">
        <v>376</v>
      </c>
      <c r="C300" s="20" t="s">
        <v>234</v>
      </c>
      <c r="D300" s="21" t="s">
        <v>347</v>
      </c>
      <c r="E300" s="76">
        <v>14</v>
      </c>
    </row>
    <row r="301" spans="1:5" s="6" customFormat="1" ht="30.75">
      <c r="A301" s="50" t="s">
        <v>328</v>
      </c>
      <c r="B301" s="28" t="s">
        <v>417</v>
      </c>
      <c r="C301" s="23" t="s">
        <v>234</v>
      </c>
      <c r="D301" s="24" t="s">
        <v>348</v>
      </c>
      <c r="E301" s="77">
        <v>7</v>
      </c>
    </row>
    <row r="302" spans="1:5" s="6" customFormat="1" ht="30.75">
      <c r="A302" s="50" t="s">
        <v>330</v>
      </c>
      <c r="B302" s="28" t="s">
        <v>371</v>
      </c>
      <c r="C302" s="23" t="s">
        <v>350</v>
      </c>
      <c r="D302" s="24" t="s">
        <v>351</v>
      </c>
      <c r="E302" s="77">
        <v>16</v>
      </c>
    </row>
    <row r="303" spans="1:5" s="6" customFormat="1" ht="30.75">
      <c r="A303" s="50" t="s">
        <v>331</v>
      </c>
      <c r="B303" s="28" t="s">
        <v>413</v>
      </c>
      <c r="C303" s="23" t="s">
        <v>361</v>
      </c>
      <c r="D303" s="24" t="s">
        <v>174</v>
      </c>
      <c r="E303" s="77">
        <v>8</v>
      </c>
    </row>
    <row r="304" spans="1:5" s="6" customFormat="1" ht="30.75">
      <c r="A304" s="50" t="s">
        <v>332</v>
      </c>
      <c r="B304" s="28" t="s">
        <v>438</v>
      </c>
      <c r="C304" s="23" t="s">
        <v>234</v>
      </c>
      <c r="D304" s="24" t="s">
        <v>353</v>
      </c>
      <c r="E304" s="77">
        <v>24</v>
      </c>
    </row>
    <row r="305" spans="1:5" s="6" customFormat="1" ht="30.75">
      <c r="A305" s="50">
        <v>48894214</v>
      </c>
      <c r="B305" s="28" t="s">
        <v>440</v>
      </c>
      <c r="C305" s="23" t="s">
        <v>354</v>
      </c>
      <c r="D305" s="24" t="s">
        <v>355</v>
      </c>
      <c r="E305" s="77">
        <v>7</v>
      </c>
    </row>
    <row r="306" spans="1:5" s="6" customFormat="1" ht="30.75">
      <c r="A306" s="50" t="s">
        <v>335</v>
      </c>
      <c r="B306" s="28" t="s">
        <v>375</v>
      </c>
      <c r="C306" s="23" t="s">
        <v>234</v>
      </c>
      <c r="D306" s="24" t="s">
        <v>356</v>
      </c>
      <c r="E306" s="77">
        <v>11</v>
      </c>
    </row>
    <row r="307" spans="1:5" s="6" customFormat="1" ht="18">
      <c r="A307" s="50" t="s">
        <v>329</v>
      </c>
      <c r="B307" s="28" t="s">
        <v>486</v>
      </c>
      <c r="C307" s="23" t="s">
        <v>234</v>
      </c>
      <c r="D307" s="24" t="s">
        <v>349</v>
      </c>
      <c r="E307" s="77">
        <v>12</v>
      </c>
    </row>
    <row r="308" spans="1:5" s="6" customFormat="1" ht="30.75">
      <c r="A308" s="50" t="s">
        <v>337</v>
      </c>
      <c r="B308" s="28" t="s">
        <v>487</v>
      </c>
      <c r="C308" s="23" t="s">
        <v>467</v>
      </c>
      <c r="D308" s="24" t="s">
        <v>468</v>
      </c>
      <c r="E308" s="77">
        <v>49</v>
      </c>
    </row>
    <row r="309" spans="1:5" s="6" customFormat="1" ht="18">
      <c r="A309" s="50" t="s">
        <v>338</v>
      </c>
      <c r="B309" s="28" t="s">
        <v>488</v>
      </c>
      <c r="C309" s="23" t="s">
        <v>360</v>
      </c>
      <c r="D309" s="24" t="s">
        <v>359</v>
      </c>
      <c r="E309" s="77">
        <v>22</v>
      </c>
    </row>
    <row r="310" spans="1:5" s="6" customFormat="1" ht="30.75">
      <c r="A310" s="50">
        <v>71196234</v>
      </c>
      <c r="B310" s="28" t="s">
        <v>489</v>
      </c>
      <c r="C310" s="23" t="s">
        <v>469</v>
      </c>
      <c r="D310" s="24" t="s">
        <v>468</v>
      </c>
      <c r="E310" s="77">
        <v>40</v>
      </c>
    </row>
    <row r="311" spans="1:5" s="6" customFormat="1" ht="18.75" thickBot="1">
      <c r="A311" s="68" t="s">
        <v>339</v>
      </c>
      <c r="B311" s="61" t="s">
        <v>466</v>
      </c>
      <c r="C311" s="61" t="s">
        <v>286</v>
      </c>
      <c r="D311" s="62" t="s">
        <v>287</v>
      </c>
      <c r="E311" s="82">
        <v>77</v>
      </c>
    </row>
    <row r="312" spans="1:5" s="9" customFormat="1" ht="18.75" thickBot="1">
      <c r="A312" s="99" t="s">
        <v>694</v>
      </c>
      <c r="B312" s="100"/>
      <c r="C312" s="100"/>
      <c r="D312" s="101"/>
      <c r="E312" s="75">
        <f>E313+E314+E315+E316+E317+E318+E319+E320</f>
        <v>44</v>
      </c>
    </row>
    <row r="313" spans="1:5" s="6" customFormat="1" ht="30.75">
      <c r="A313" s="49" t="s">
        <v>325</v>
      </c>
      <c r="B313" s="19" t="s">
        <v>412</v>
      </c>
      <c r="C313" s="20" t="s">
        <v>289</v>
      </c>
      <c r="D313" s="21" t="s">
        <v>290</v>
      </c>
      <c r="E313" s="76">
        <v>4</v>
      </c>
    </row>
    <row r="314" spans="1:5" s="6" customFormat="1" ht="30.75">
      <c r="A314" s="50" t="s">
        <v>327</v>
      </c>
      <c r="B314" s="28" t="s">
        <v>423</v>
      </c>
      <c r="C314" s="23" t="s">
        <v>364</v>
      </c>
      <c r="D314" s="24" t="s">
        <v>172</v>
      </c>
      <c r="E314" s="77">
        <v>6</v>
      </c>
    </row>
    <row r="315" spans="1:5" s="6" customFormat="1" ht="18">
      <c r="A315" s="50">
        <v>70998795</v>
      </c>
      <c r="B315" s="28" t="s">
        <v>490</v>
      </c>
      <c r="C315" s="23" t="s">
        <v>234</v>
      </c>
      <c r="D315" s="24" t="s">
        <v>352</v>
      </c>
      <c r="E315" s="77">
        <v>8</v>
      </c>
    </row>
    <row r="316" spans="1:5" s="6" customFormat="1" ht="30.75">
      <c r="A316" s="50" t="s">
        <v>333</v>
      </c>
      <c r="B316" s="28" t="s">
        <v>491</v>
      </c>
      <c r="C316" s="23" t="s">
        <v>357</v>
      </c>
      <c r="D316" s="24" t="s">
        <v>288</v>
      </c>
      <c r="E316" s="77">
        <v>5</v>
      </c>
    </row>
    <row r="317" spans="1:5" s="6" customFormat="1" ht="30.75">
      <c r="A317" s="50">
        <v>71009850</v>
      </c>
      <c r="B317" s="28" t="s">
        <v>379</v>
      </c>
      <c r="C317" s="23" t="s">
        <v>365</v>
      </c>
      <c r="D317" s="24" t="s">
        <v>287</v>
      </c>
      <c r="E317" s="77">
        <v>4</v>
      </c>
    </row>
    <row r="318" spans="1:5" s="6" customFormat="1" ht="30.75">
      <c r="A318" s="50" t="s">
        <v>334</v>
      </c>
      <c r="B318" s="28" t="s">
        <v>416</v>
      </c>
      <c r="C318" s="23" t="s">
        <v>362</v>
      </c>
      <c r="D318" s="24" t="s">
        <v>287</v>
      </c>
      <c r="E318" s="77">
        <v>4</v>
      </c>
    </row>
    <row r="319" spans="1:5" s="6" customFormat="1" ht="30.75">
      <c r="A319" s="50" t="s">
        <v>336</v>
      </c>
      <c r="B319" s="23" t="s">
        <v>492</v>
      </c>
      <c r="C319" s="23" t="s">
        <v>358</v>
      </c>
      <c r="D319" s="24" t="s">
        <v>288</v>
      </c>
      <c r="E319" s="77">
        <v>5</v>
      </c>
    </row>
    <row r="320" spans="1:5" s="6" customFormat="1" ht="18.75" thickBot="1">
      <c r="A320" s="51">
        <v>75022851</v>
      </c>
      <c r="B320" s="40" t="s">
        <v>493</v>
      </c>
      <c r="C320" s="26" t="s">
        <v>363</v>
      </c>
      <c r="D320" s="27" t="s">
        <v>173</v>
      </c>
      <c r="E320" s="78">
        <v>8</v>
      </c>
    </row>
    <row r="321" spans="1:5" s="6" customFormat="1" ht="18.75" thickBot="1">
      <c r="A321" s="116" t="s">
        <v>677</v>
      </c>
      <c r="B321" s="125"/>
      <c r="C321" s="125"/>
      <c r="D321" s="126"/>
      <c r="E321" s="79">
        <f>E312+E299</f>
        <v>331</v>
      </c>
    </row>
    <row r="322" spans="1:5" s="9" customFormat="1" ht="18.75" thickBot="1">
      <c r="A322" s="127" t="s">
        <v>693</v>
      </c>
      <c r="B322" s="125"/>
      <c r="C322" s="125"/>
      <c r="D322" s="126"/>
      <c r="E322" s="79">
        <f>E321+E297+E270+E231+E220+E207+E185+E177+E159+E146+E126+E82+E67+E29+E57</f>
        <v>3933</v>
      </c>
    </row>
    <row r="323" spans="1:4" ht="18">
      <c r="A323" s="71"/>
      <c r="B323" s="72"/>
      <c r="C323" s="72"/>
      <c r="D323" s="72"/>
    </row>
    <row r="324" spans="1:4" ht="18">
      <c r="A324" s="71"/>
      <c r="B324" s="72"/>
      <c r="C324" s="72"/>
      <c r="D324" s="72"/>
    </row>
    <row r="325" spans="1:4" ht="18">
      <c r="A325" s="71"/>
      <c r="B325" s="72"/>
      <c r="C325" s="72"/>
      <c r="D325" s="72"/>
    </row>
    <row r="326" spans="1:4" ht="18">
      <c r="A326" s="71"/>
      <c r="B326" s="72"/>
      <c r="C326" s="72"/>
      <c r="D326" s="72"/>
    </row>
    <row r="327" spans="1:4" ht="18">
      <c r="A327" s="71"/>
      <c r="B327" s="72"/>
      <c r="C327" s="72"/>
      <c r="D327" s="72"/>
    </row>
    <row r="328" spans="1:4" ht="18">
      <c r="A328" s="71"/>
      <c r="B328" s="72"/>
      <c r="C328" s="72"/>
      <c r="D328" s="72"/>
    </row>
    <row r="329" spans="1:4" ht="18">
      <c r="A329" s="71"/>
      <c r="B329" s="72"/>
      <c r="C329" s="72"/>
      <c r="D329" s="72"/>
    </row>
    <row r="330" spans="1:4" ht="18">
      <c r="A330" s="71"/>
      <c r="B330" s="72"/>
      <c r="C330" s="72"/>
      <c r="D330" s="72"/>
    </row>
    <row r="331" spans="1:4" ht="18">
      <c r="A331" s="71"/>
      <c r="B331" s="72"/>
      <c r="C331" s="72"/>
      <c r="D331" s="72"/>
    </row>
    <row r="332" spans="1:4" ht="18">
      <c r="A332" s="71"/>
      <c r="B332" s="72"/>
      <c r="C332" s="72"/>
      <c r="D332" s="72"/>
    </row>
    <row r="333" spans="1:4" ht="18">
      <c r="A333" s="71"/>
      <c r="B333" s="72"/>
      <c r="C333" s="72"/>
      <c r="D333" s="72"/>
    </row>
  </sheetData>
  <mergeCells count="68">
    <mergeCell ref="A284:D284"/>
    <mergeCell ref="A312:D312"/>
    <mergeCell ref="A321:D321"/>
    <mergeCell ref="A322:D322"/>
    <mergeCell ref="A297:D297"/>
    <mergeCell ref="A299:D299"/>
    <mergeCell ref="A298:E298"/>
    <mergeCell ref="A270:D270"/>
    <mergeCell ref="A233:D233"/>
    <mergeCell ref="A272:D272"/>
    <mergeCell ref="A282:D282"/>
    <mergeCell ref="A271:E271"/>
    <mergeCell ref="A226:D226"/>
    <mergeCell ref="A232:E232"/>
    <mergeCell ref="A252:D252"/>
    <mergeCell ref="A231:D231"/>
    <mergeCell ref="A209:D209"/>
    <mergeCell ref="A213:D213"/>
    <mergeCell ref="A220:D220"/>
    <mergeCell ref="A222:D222"/>
    <mergeCell ref="A221:E221"/>
    <mergeCell ref="A201:D201"/>
    <mergeCell ref="A186:E186"/>
    <mergeCell ref="A207:D207"/>
    <mergeCell ref="A208:E208"/>
    <mergeCell ref="A177:D177"/>
    <mergeCell ref="A187:D187"/>
    <mergeCell ref="A178:E178"/>
    <mergeCell ref="A179:D179"/>
    <mergeCell ref="A185:D185"/>
    <mergeCell ref="A159:D159"/>
    <mergeCell ref="A160:E160"/>
    <mergeCell ref="A161:D161"/>
    <mergeCell ref="A167:D167"/>
    <mergeCell ref="A146:D146"/>
    <mergeCell ref="A148:D148"/>
    <mergeCell ref="A153:D153"/>
    <mergeCell ref="A147:E147"/>
    <mergeCell ref="A126:D126"/>
    <mergeCell ref="A127:E127"/>
    <mergeCell ref="A128:D128"/>
    <mergeCell ref="A135:D135"/>
    <mergeCell ref="A83:E83"/>
    <mergeCell ref="A84:D84"/>
    <mergeCell ref="A109:D109"/>
    <mergeCell ref="A123:D123"/>
    <mergeCell ref="A76:D76"/>
    <mergeCell ref="A82:D82"/>
    <mergeCell ref="A67:D67"/>
    <mergeCell ref="A68:E68"/>
    <mergeCell ref="A69:D69"/>
    <mergeCell ref="A57:D57"/>
    <mergeCell ref="A59:D59"/>
    <mergeCell ref="A58:E58"/>
    <mergeCell ref="A64:D64"/>
    <mergeCell ref="A18:D18"/>
    <mergeCell ref="A29:D29"/>
    <mergeCell ref="A31:D31"/>
    <mergeCell ref="A47:D47"/>
    <mergeCell ref="A30:E30"/>
    <mergeCell ref="A12:D12"/>
    <mergeCell ref="E8:E10"/>
    <mergeCell ref="A8:D10"/>
    <mergeCell ref="A11:E11"/>
    <mergeCell ref="D1:E1"/>
    <mergeCell ref="A4:E5"/>
    <mergeCell ref="A6:E6"/>
    <mergeCell ref="D3:E3"/>
  </mergeCells>
  <printOptions/>
  <pageMargins left="0.75" right="0.75" top="1" bottom="1" header="0.4921259845" footer="0.4921259845"/>
  <pageSetup fitToHeight="0" horizontalDpi="600" verticalDpi="600" orientation="portrait" paperSize="9" scale="61" r:id="rId1"/>
  <headerFooter alignWithMargins="0">
    <oddFooter>&amp;C 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2009-05-21T09:39:47Z</cp:lastPrinted>
  <dcterms:created xsi:type="dcterms:W3CDTF">2006-05-04T05:50:26Z</dcterms:created>
  <dcterms:modified xsi:type="dcterms:W3CDTF">2009-05-28T21:33:22Z</dcterms:modified>
  <cp:category/>
  <cp:version/>
  <cp:contentType/>
  <cp:contentStatus/>
</cp:coreProperties>
</file>