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300" windowHeight="9480" tabRatio="622" activeTab="0"/>
  </bookViews>
  <sheets>
    <sheet name="RK-12-2009-27, př. 2  " sheetId="1" r:id="rId1"/>
  </sheets>
  <definedNames>
    <definedName name="_xlnm.Print_Area" localSheetId="0">'RK-12-2009-27, př. 2  '!$A$1:$V$299</definedName>
  </definedNames>
  <calcPr fullCalcOnLoad="1"/>
</workbook>
</file>

<file path=xl/sharedStrings.xml><?xml version="1.0" encoding="utf-8"?>
<sst xmlns="http://schemas.openxmlformats.org/spreadsheetml/2006/main" count="594" uniqueCount="326">
  <si>
    <t>Organizace</t>
  </si>
  <si>
    <t>Gymnázium Chotěboř</t>
  </si>
  <si>
    <t>Gymnázium Jihlava</t>
  </si>
  <si>
    <t>Gymnázium Pacov</t>
  </si>
  <si>
    <t>Gymnázium Pelhřimov</t>
  </si>
  <si>
    <t>Gymnázium Třebíč</t>
  </si>
  <si>
    <t>DDM Jihlava</t>
  </si>
  <si>
    <t>Plavecká škola Jihlava</t>
  </si>
  <si>
    <t>/v tis. Kč/</t>
  </si>
  <si>
    <t>Investiční fond</t>
  </si>
  <si>
    <t>Rezervní fond</t>
  </si>
  <si>
    <t>FKSP</t>
  </si>
  <si>
    <t>Fond odměn</t>
  </si>
  <si>
    <t>Zůstatek</t>
  </si>
  <si>
    <t>Použití</t>
  </si>
  <si>
    <t>Tvorba</t>
  </si>
  <si>
    <t>k</t>
  </si>
  <si>
    <t>nemovitý majetek</t>
  </si>
  <si>
    <t>celkem vč.</t>
  </si>
  <si>
    <t xml:space="preserve">k </t>
  </si>
  <si>
    <t>vč.zůst.k</t>
  </si>
  <si>
    <t xml:space="preserve">Použití </t>
  </si>
  <si>
    <t>celkem</t>
  </si>
  <si>
    <t>techn. zhodnoc.</t>
  </si>
  <si>
    <t>opravy</t>
  </si>
  <si>
    <t>§3114 - celkem</t>
  </si>
  <si>
    <t>§3121 - celkem</t>
  </si>
  <si>
    <t xml:space="preserve"> </t>
  </si>
  <si>
    <t>§ 3122 - celkem</t>
  </si>
  <si>
    <t>§ 3123 - celkem</t>
  </si>
  <si>
    <t>§ 3125 - celkem</t>
  </si>
  <si>
    <t>§ 3146 - celkem</t>
  </si>
  <si>
    <t>PPP Jihlava</t>
  </si>
  <si>
    <t>PPP Pelhřimov</t>
  </si>
  <si>
    <t>PPP Třebíč</t>
  </si>
  <si>
    <t>§ 3147 - celkem</t>
  </si>
  <si>
    <t>§ 3149- celkem</t>
  </si>
  <si>
    <t>§ 3231 - celkem</t>
  </si>
  <si>
    <t>§ 3421 - celkem</t>
  </si>
  <si>
    <t>§ 4322 - celkem</t>
  </si>
  <si>
    <t>Stavby, rekonstrukce a opravy</t>
  </si>
  <si>
    <t>RN</t>
  </si>
  <si>
    <t>Strojní investice</t>
  </si>
  <si>
    <t>Celkem</t>
  </si>
  <si>
    <t xml:space="preserve">název akce </t>
  </si>
  <si>
    <t>v tis.Kč</t>
  </si>
  <si>
    <t>v tis. Kč</t>
  </si>
  <si>
    <t xml:space="preserve">§3121 </t>
  </si>
  <si>
    <t xml:space="preserve">§ 3122 </t>
  </si>
  <si>
    <t xml:space="preserve">§ 3123 </t>
  </si>
  <si>
    <t xml:space="preserve">§ 3146 </t>
  </si>
  <si>
    <t>§ 3149</t>
  </si>
  <si>
    <t xml:space="preserve">§ 3231 </t>
  </si>
  <si>
    <t xml:space="preserve">§ 3421 </t>
  </si>
  <si>
    <t xml:space="preserve">§ 4322 </t>
  </si>
  <si>
    <t>kontrola</t>
  </si>
  <si>
    <t>fondu</t>
  </si>
  <si>
    <t>Stav krytí</t>
  </si>
  <si>
    <t>mov. maj. pořízení</t>
  </si>
  <si>
    <t>krytí fondu</t>
  </si>
  <si>
    <t>odvodu</t>
  </si>
  <si>
    <t>HŠ Světlá a OA Velké Meziříčí</t>
  </si>
  <si>
    <t>Stř. škola obch. a služ. Jihlava</t>
  </si>
  <si>
    <t>Gymnázium Bystřice n/Pernštej.</t>
  </si>
  <si>
    <t>Gymnázium Velké Meziříčí</t>
  </si>
  <si>
    <t>Gymnázium Žďár nad Sázavou</t>
  </si>
  <si>
    <t>PPP Žďár nad Sázavou</t>
  </si>
  <si>
    <t>Tvorba+stav</t>
  </si>
  <si>
    <t>ZŠ spec. a Pr. škola Černovice</t>
  </si>
  <si>
    <t>Zákl. škola a PŠ Velké Meziříčí</t>
  </si>
  <si>
    <t xml:space="preserve">Pr. škola a SPC Ždár n/Sáz. </t>
  </si>
  <si>
    <t>Zák. škola N. Město na Moravě</t>
  </si>
  <si>
    <t>Gymn.,SOŠ a VOŠ Ledeč n/S.</t>
  </si>
  <si>
    <t>ZŠ při dět. psych. léč. V. Bíteš</t>
  </si>
  <si>
    <t>Gymnázium Ot. Bř. a SOŠ Telč</t>
  </si>
  <si>
    <t>Gymn. a SOŠ, Mor. Budějovice</t>
  </si>
  <si>
    <t>Gymnázium Vin. Mak. se sport. třídami Nové Město na Moravě</t>
  </si>
  <si>
    <t>VOŠ a Obch. akad. Chotěboř</t>
  </si>
  <si>
    <t>SPŠ stav. ak. St. Bech., H. Brod</t>
  </si>
  <si>
    <t>SZŠ a VOŠ zdrav. Havl. Brod</t>
  </si>
  <si>
    <t>Stř. průmysl. škola Jihlava</t>
  </si>
  <si>
    <t>Česká zeměďelská akademie v Humpolci, střední škola</t>
  </si>
  <si>
    <t>OA Dr. Al. Bráfa a Jaz. škola s právem st. jaz. zkoušky Třebíč</t>
  </si>
  <si>
    <t>Střední škola staveb. Třebíč</t>
  </si>
  <si>
    <t>Střední průmysl. škola Třebíč</t>
  </si>
  <si>
    <t>VOŠ a Stř. škola veterin., zeměděl. a zdravot. Třebíč</t>
  </si>
  <si>
    <t>VOŠ a SPŠ, Žďár nad Sázavou</t>
  </si>
  <si>
    <t>VOŠ a SOŠ zem. - techn. Bystřice nad Pernštejnem</t>
  </si>
  <si>
    <t>SZŠ a VOŠ zdr. Žďár nad Sáz.</t>
  </si>
  <si>
    <t>OA a Hotel. škola Havl. Brod</t>
  </si>
  <si>
    <t>Akademie - VOŠ, Gy a SOŠ uměleckoprům. Světlá n/Sáz.</t>
  </si>
  <si>
    <t>SOŠ a SOU Třešť</t>
  </si>
  <si>
    <t>Střední škola automobil. Jihlava</t>
  </si>
  <si>
    <t>Střední škola technická Jihlava</t>
  </si>
  <si>
    <t>Střední škola stavební Jihlava</t>
  </si>
  <si>
    <t>Střední škola Pelhřimov</t>
  </si>
  <si>
    <t>Střední škola Kamenice n/Lipou</t>
  </si>
  <si>
    <t>Hotelová škola Třebíč</t>
  </si>
  <si>
    <t>Stř.škola řem.a služ.M.Budějov.</t>
  </si>
  <si>
    <t>Střední škola řemesel Třebíč</t>
  </si>
  <si>
    <t>SOŠ Nové Město na Moravě</t>
  </si>
  <si>
    <t>Stř. škola techn. Žďár n/Sázav.</t>
  </si>
  <si>
    <t>Stř.škola řem. a služ.V. Meziříčí</t>
  </si>
  <si>
    <t>§ 3124 - celkem</t>
  </si>
  <si>
    <t>Odb.učil.a Prak.škola,Černovice</t>
  </si>
  <si>
    <t>Domov mládeže a ŠJ Jihlava</t>
  </si>
  <si>
    <t>ZUŠ,  Bystřice n/Pernštejnem</t>
  </si>
  <si>
    <t>DDM U Aleje, Havlíčkův Brod</t>
  </si>
  <si>
    <t>DDM Hrádek Třebíč</t>
  </si>
  <si>
    <t>DDM, Bystřice nad Pernštejnem</t>
  </si>
  <si>
    <t>OA a Jazyk. škola s právem státní  jazyk. zkoušky  Jihlava</t>
  </si>
  <si>
    <t>Střední škola stavební Třebíč</t>
  </si>
  <si>
    <t>Centrum-DDM, Ledeč nad Sáz.</t>
  </si>
  <si>
    <t>Česká zemědělská akademie</t>
  </si>
  <si>
    <t xml:space="preserve"> v Humpolci, střední škola</t>
  </si>
  <si>
    <t>OA a Jazyk. škola s právem</t>
  </si>
  <si>
    <t>státní  jazyk. zkoušky  Jihlava</t>
  </si>
  <si>
    <t>ZUŠ Fr. Drdy, Žďár nad Sáz.</t>
  </si>
  <si>
    <t>zeměděl. a zdravot. Třebíč</t>
  </si>
  <si>
    <t xml:space="preserve">VOŠ a Stř. škola veterin., </t>
  </si>
  <si>
    <t>SZŠaVOŠ zdravotnická Jihlava</t>
  </si>
  <si>
    <t>Moravské Budějovice</t>
  </si>
  <si>
    <t>Gymnázium Bystřice</t>
  </si>
  <si>
    <t>nad Pernštejnem</t>
  </si>
  <si>
    <t>Gymnázium dr. A. H., Humpolec</t>
  </si>
  <si>
    <t>uměleckoprům. Světlá n/Sáz.</t>
  </si>
  <si>
    <t>třídami Nové Město na Moravě</t>
  </si>
  <si>
    <t xml:space="preserve">Gymnázium Vin. Mak. se sport. </t>
  </si>
  <si>
    <t>právem st. jaz. zkoušky Třebíč</t>
  </si>
  <si>
    <t xml:space="preserve">OA Dr. Al. Bráfa a Jaz. škola s </t>
  </si>
  <si>
    <t>Bystřice nad Pernštejnem</t>
  </si>
  <si>
    <t xml:space="preserve">VOŠ a SOŠ zem. - techn. </t>
  </si>
  <si>
    <t xml:space="preserve">Plavecká škola, krytý bazén </t>
  </si>
  <si>
    <r>
      <t>Tvorba</t>
    </r>
    <r>
      <rPr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)</t>
    </r>
  </si>
  <si>
    <t>ZŠ a PŠ Chotěboř</t>
  </si>
  <si>
    <t>ZŠ a MŠ při ZZ kraje Vysočina</t>
  </si>
  <si>
    <t>ZŠ, SPC a ŠD, U Trojice H. Brod</t>
  </si>
  <si>
    <t>80 tis. Kč</t>
  </si>
  <si>
    <t>Gymnázium a SOŠ,</t>
  </si>
  <si>
    <t>PPP, Havlíčkův Brod, Nad Tratí</t>
  </si>
  <si>
    <t>ZUŠ  Kamenice nad Lipou, Pelh.</t>
  </si>
  <si>
    <t>ZUŠ Pacov, Španovského 319</t>
  </si>
  <si>
    <t>času, Chotěboř, Tyršova 793</t>
  </si>
  <si>
    <t>DDM, Žďár nad Sázavou,</t>
  </si>
  <si>
    <t>Dolní 3</t>
  </si>
  <si>
    <t>Junior - DDM, střed. volného času, Chotěboř, Tyršova 793</t>
  </si>
  <si>
    <t>SOU technické, Chotěboř, Žižk.</t>
  </si>
  <si>
    <t>DD, Nová Ves u Chotěboře 1</t>
  </si>
  <si>
    <t>DD, Telč, Štěpnická 111</t>
  </si>
  <si>
    <t>DD, Humpolec, Libická 928</t>
  </si>
  <si>
    <t>DD, Senožaty 199</t>
  </si>
  <si>
    <t>DD, Budkov 1</t>
  </si>
  <si>
    <t>DD, Hrotovice, Sokolská 362</t>
  </si>
  <si>
    <t>DD, Jemnice, Třešňová 748</t>
  </si>
  <si>
    <t>DD, Náměšť nad Oslavou, Krát.</t>
  </si>
  <si>
    <t>DD, Rovečné 40</t>
  </si>
  <si>
    <r>
      <t xml:space="preserve">Odvětví: </t>
    </r>
    <r>
      <rPr>
        <b/>
        <sz val="12"/>
        <rFont val="Arial"/>
        <family val="2"/>
      </rPr>
      <t>školství</t>
    </r>
  </si>
  <si>
    <t xml:space="preserve">                    počet stran: 6</t>
  </si>
  <si>
    <t>ZUŠ,  Bystřice n/Pernšt., Zahr.</t>
  </si>
  <si>
    <t>Tvorba a použití peněžních fondů v roce 2009</t>
  </si>
  <si>
    <t>1.1.2009</t>
  </si>
  <si>
    <t>k 31.12.2008</t>
  </si>
  <si>
    <t>Plán čerpání investičního fondu na rok 2009</t>
  </si>
  <si>
    <t>ateliér-omítky 100, zastřeš. spoj. chodby 200, počítač. síť 100</t>
  </si>
  <si>
    <t>oprava střechy školy 150</t>
  </si>
  <si>
    <t>oprava střechy nad kotelnou a garážemi 100</t>
  </si>
  <si>
    <t>oprava elektroinstalace, WC, výmalba části školy 200</t>
  </si>
  <si>
    <t>podlahový stroj 80</t>
  </si>
  <si>
    <t>venkovní opravy budovy školy a výmalba školy 116</t>
  </si>
  <si>
    <t>myčky do výdejny 100, zatemnění do učeben 150</t>
  </si>
  <si>
    <t>oprava elektroinst. a osvětlení 200, podlah v učebnách 100</t>
  </si>
  <si>
    <t>myčka 100, pračky 2 ks 200, sekačka 100</t>
  </si>
  <si>
    <t>zařízení pro měření geometrie 203, pneumatický buchar 100</t>
  </si>
  <si>
    <t>výměna oken 400</t>
  </si>
  <si>
    <t>interaktivní tabule 138</t>
  </si>
  <si>
    <t xml:space="preserve">reko CNC frézky 350, inventor profesional 2009 EDU CZ 60 lic. 80, profesionální sekačka 205, tektronix HC-TDS 2014 195,  </t>
  </si>
  <si>
    <t>opravy WC v 1 NP 300</t>
  </si>
  <si>
    <t>server 70, lešení 60, stavební vrátek 150, 7 ks komponentů interaktivních tabulí 400</t>
  </si>
  <si>
    <t>kávovar 60</t>
  </si>
  <si>
    <t>vstřikovací lis na plasty do školních dílen 930</t>
  </si>
  <si>
    <t>oprava vstupního schodiště 150</t>
  </si>
  <si>
    <t>základna Brtnice - oprava septiků  70, oprava komínů 45,</t>
  </si>
  <si>
    <t>opr. střechy, skladu a umývárny nádobí, skladu potravin 200</t>
  </si>
  <si>
    <t>výmalba tříd, oprava rozvodů vody 150</t>
  </si>
  <si>
    <t>hudební nástroj 70</t>
  </si>
  <si>
    <t>oprava omítek, podlah ve sklepních prostorách DD 250</t>
  </si>
  <si>
    <t>dětské sportovní hřiště 80</t>
  </si>
  <si>
    <t>§ 3299</t>
  </si>
  <si>
    <t>Vysočina Education, škol. zař.</t>
  </si>
  <si>
    <t>§ 3299 - celkem</t>
  </si>
  <si>
    <t>nábytkový set do studovny 130, nábytkový set do kabinetu 90</t>
  </si>
  <si>
    <t>evidenční zařízení pro ŠJ 50, kopírovací stroj 80</t>
  </si>
  <si>
    <t>klimatizační jednotka 120</t>
  </si>
  <si>
    <t>dofinancování projektu mechatroniky 900</t>
  </si>
  <si>
    <t>konvektomat do ŠJ 280</t>
  </si>
  <si>
    <t>učebny 4. podl. - elektrorozvody, stropy 490</t>
  </si>
  <si>
    <t>elektronické zabezpečení budov 70</t>
  </si>
  <si>
    <t>oprava střechy stodoly 100</t>
  </si>
  <si>
    <t>venkovní průlezky (účelově určené dary) 159</t>
  </si>
  <si>
    <t>telefonní ústředna 150, síťové servery 120, dataprojektory 60, interaktivní tabule 60, kopírky 59</t>
  </si>
  <si>
    <t>obložení chodeb na budově Tyršova 100</t>
  </si>
  <si>
    <t>server 100</t>
  </si>
  <si>
    <t>měřící pracoviště 70, osciloskop 2 ks 100</t>
  </si>
  <si>
    <t>přístavba chaty Doubravanka 302</t>
  </si>
  <si>
    <t>keramická pec 80</t>
  </si>
  <si>
    <t>zahradní malotraktor s adaptéry 150</t>
  </si>
  <si>
    <t>oprava jižní fasády a výměna oken školy 160</t>
  </si>
  <si>
    <t>hudební nástroj 150</t>
  </si>
  <si>
    <t>anatomické modely zvířat 290, člověka 80, stravovací systém 145</t>
  </si>
  <si>
    <t>rekonstrukce datových sítí 314</t>
  </si>
  <si>
    <t>aktivní tabule 90</t>
  </si>
  <si>
    <t xml:space="preserve">sad. úpravy + pergola a zpevnění plochy 75, sportoviště 75 </t>
  </si>
  <si>
    <t>VOŠ a OA Chotěboř</t>
  </si>
  <si>
    <t>63 tis. Kč</t>
  </si>
  <si>
    <t>SPŠ stavební ak. St. Bechyně Havl. Brod</t>
  </si>
  <si>
    <t>120 tis. Kč</t>
  </si>
  <si>
    <t>225 tis. Kč</t>
  </si>
  <si>
    <t>Stření průmyslová škola Jihlava</t>
  </si>
  <si>
    <t>Česká zemědělská akademie v Humpolci</t>
  </si>
  <si>
    <t>366 tis. Kč</t>
  </si>
  <si>
    <t>130 tis. Kč</t>
  </si>
  <si>
    <t>SOU technické Chotěboř</t>
  </si>
  <si>
    <t>110 tis. Kč</t>
  </si>
  <si>
    <t>400 tis. Kč</t>
  </si>
  <si>
    <t>89 tis. Kč</t>
  </si>
  <si>
    <t xml:space="preserve">DDM u Aleje Havl. Brod </t>
  </si>
  <si>
    <t>760 tis. Kč</t>
  </si>
  <si>
    <t xml:space="preserve">DDM Ždˇár n Sázavou </t>
  </si>
  <si>
    <t>obráběcí stroj (inv. dotace zřizovovatel) 400, formátovací pila 300, bruska pásová 200</t>
  </si>
  <si>
    <t>18 tis. Kč</t>
  </si>
  <si>
    <t>Dětský domov Hrotovice</t>
  </si>
  <si>
    <t>150 tis. Kč</t>
  </si>
  <si>
    <t>pila na kov 130</t>
  </si>
  <si>
    <t>kravín a bioplynová stanice 300, úprava porodny prasnic 400</t>
  </si>
  <si>
    <t>rekonstrukce dojení 1300</t>
  </si>
  <si>
    <r>
      <t xml:space="preserve">Školní statek Humpolec                                        </t>
    </r>
    <r>
      <rPr>
        <sz val="9"/>
        <color indexed="8"/>
        <rFont val="Arial"/>
        <family val="2"/>
      </rPr>
      <t>1 000 tis. Kč</t>
    </r>
  </si>
  <si>
    <t>učebna výpočetní techniky 221</t>
  </si>
  <si>
    <t>1) Investiční fondy jsou posíleny převodem prostředků z rezervního fondu ve výši  3 591 tis. Kč</t>
  </si>
  <si>
    <t>svářecí souprava FRONIUS 130, soustruh hrotový SPC 900 PA 120, rámová pila 80, 3 ks frézka FW 125 PD 720</t>
  </si>
  <si>
    <t>elektrický stroj pro ŠK (inv. dotace zřizovatel) 60 + 5 tis. Kč dofinancování</t>
  </si>
  <si>
    <t>opravy střech 200, pláště budov a zateplení 250,</t>
  </si>
  <si>
    <t>opravy elektroinstalace 170, komunikace 180</t>
  </si>
  <si>
    <t>oprava fasády dílen, výměna oken, oprava chodníků 280</t>
  </si>
  <si>
    <t>Školní statek, Humpolec, Dusilov</t>
  </si>
  <si>
    <t>žíněnka - skok vysoký 100, mycí stroj 70, interaktivní tabule + dataprojektor+ počítač 160, dataprojektor + počítač 80</t>
  </si>
  <si>
    <t>ZŠ Třebíč, Cyrilometodějská</t>
  </si>
  <si>
    <t>Dlouhodobý majetek</t>
  </si>
  <si>
    <t>osobní automobil (inv. dotace zřizovatel) 200 + dofinancování 130</t>
  </si>
  <si>
    <t>opravy nemovitého majetku 37</t>
  </si>
  <si>
    <t>výrobník čaje pro ŠJ 90, stroj na krájení zeleniny 90, kopírka 60, server (výměna) 80, klimat. jednotka (učebna VT) 100, závitořez 130</t>
  </si>
  <si>
    <t>obráběcí stroj CNC - dofinancování 100, notebook 50, dataprojektor 50</t>
  </si>
  <si>
    <t>pracoviště mechatronika 907, vybavení učebny elektrotechnického měření 650, audivizuální zařízení do konferenční místnosti 100,</t>
  </si>
  <si>
    <r>
      <t>chladící pult do ŠJ 100, laguna pro zásobu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vody pro arboretum 200, kolíkovačka pro truhláře 150, lednice do kuchyně 80</t>
    </r>
  </si>
  <si>
    <t>nástavba ke zvedáku - geometrie 430, konvektomat ŠJ 300</t>
  </si>
  <si>
    <t>osobní automobil - náhrada za stávající 400</t>
  </si>
  <si>
    <t>kotel plynový kuchyň - výměna 128, dataprojektor 55, brzdová stolice - výuka OV 163</t>
  </si>
  <si>
    <t>osobní automobil - výměna 400, vybavení serverovny 350, elektronická katedra 2 ks 240</t>
  </si>
  <si>
    <t xml:space="preserve">var. kotel do ŠJ Hump. 150, kráječ zeleniny ŠJ 50, valník s 6-ti místn. kabinou-výměna 320, kamer. systém do šaten všech budov 990 </t>
  </si>
  <si>
    <t>vysavač 60</t>
  </si>
  <si>
    <t>splátka úvěru - Squash 200</t>
  </si>
  <si>
    <t>Střední škola řemesel a služeb</t>
  </si>
  <si>
    <t>motorové vozidlo - výměna 450, termostat na inkubaci Petriho misek 80</t>
  </si>
  <si>
    <t>zvířata ZS 2 500, vybavení jatka + masná výroba 200</t>
  </si>
  <si>
    <t>obráběcí stroj 592, diagnostický přístroj na klimatizaci aut 96, obráběcí stroj (inv. dotace zřizovatel) 470</t>
  </si>
  <si>
    <t>osobní automobil - výměna 300, chladnička (účelově určený dar) 74</t>
  </si>
  <si>
    <t>multifunkční kopírovací stroj 100</t>
  </si>
  <si>
    <t>multifunkční kopírovací stroj 90</t>
  </si>
  <si>
    <t>výměna oken a rekonstrukce vchodu v hlavní budově 247</t>
  </si>
  <si>
    <t xml:space="preserve">kabeláž elektr. zabezpečení 70, DM - zateplení stropů 350, </t>
  </si>
  <si>
    <t>Hrotovická 60, průchod Kubišišova - Hrotovická 200</t>
  </si>
  <si>
    <t>venkovní relaxační kout pro žáky 120</t>
  </si>
  <si>
    <t>rekonstrukce sociálního zařízení a učebny ve škole 80</t>
  </si>
  <si>
    <t>využíti odpad tepla ze škoní hutě I. fáze - PD 150</t>
  </si>
  <si>
    <t>2 plynové kotle + rekonstrukce rozvodů 250</t>
  </si>
  <si>
    <t>rekonstrukce stávajících dílen na aulu školy 100</t>
  </si>
  <si>
    <t>kuchyňský stůl s nerezou povrchovou úpravou 70, varný kotel do kuchyně 100</t>
  </si>
  <si>
    <t>osobní auto - výměna 320, olepovačka hran 200, zvedák na auta - výměna za stávající 120, varný kotel 100</t>
  </si>
  <si>
    <t>elektrolaboratoř 500, pásová bruska pro truhláře 530, osobní auto - výměna 350, počítačový program ŠJ 70</t>
  </si>
  <si>
    <t>Světlá n Sázavou - 2 ks svářečky 100, kompletní učebna jazyků + Softwar 350, varný kotel do ŠJ 150, osobní auto - výměna 380</t>
  </si>
  <si>
    <t>PD revitaliz. školní  zahrady 1128 + dofin. 510, zatepl. budovy</t>
  </si>
  <si>
    <t>tloušťkovací fréza 230, svářečka elektrotvarovek - (inv. dotace zřizovatel) 470 + dofinancování 30, klimatizace Kubišova 188</t>
  </si>
  <si>
    <t>ZUŠ  Ledeč nad Sázavou</t>
  </si>
  <si>
    <t>Gymnázium Havlíčk. Brod</t>
  </si>
  <si>
    <t>Gymnázium O. Bř. a SOŠ Telč</t>
  </si>
  <si>
    <t>Střední uměleckoprům. škola Jihlava - Helenín, Hálkova 42</t>
  </si>
  <si>
    <t>Obchodní akademie, Pelhřimov, Jirsíkova 875</t>
  </si>
  <si>
    <t>OU a Prakt. škola, Černovice, Mariánské nám. 72</t>
  </si>
  <si>
    <t>Plavecká škola, krytý bazén Hájek, Mládežnická 2, Třebíč</t>
  </si>
  <si>
    <t>ZUŠ, Havl. Brod, Smet. nám. 31</t>
  </si>
  <si>
    <t>ZUŠ  Kamenice n/ L., Pelhřim.</t>
  </si>
  <si>
    <t>Centrum -DDM, Ledeč nad Sáz., Husovo nám. 242</t>
  </si>
  <si>
    <t xml:space="preserve">DDM, Žďár n/ Sáz., Dolní 3 </t>
  </si>
  <si>
    <t>DD, Náměšť n/ Osl., Krátká 284</t>
  </si>
  <si>
    <t>OA a Jazyková škola Jihlava</t>
  </si>
  <si>
    <t>Mor. Budějovice, Tyršova 365</t>
  </si>
  <si>
    <t>Stř. uměleckoprům. škola Jihlava.</t>
  </si>
  <si>
    <t>Helenín, Hálkova 42</t>
  </si>
  <si>
    <t>SZŠ a VOŠ zdravot. Jihlava</t>
  </si>
  <si>
    <t>OA, Pelhřimov, Jirsíkova 875</t>
  </si>
  <si>
    <t>VOŠ a SPŠ, Žďár n/S.,Student.</t>
  </si>
  <si>
    <t>SOU technické, Chotěboř,</t>
  </si>
  <si>
    <t>Žižkova 1501</t>
  </si>
  <si>
    <t xml:space="preserve">Akademie - VOŠ, Gym. a SOŠ </t>
  </si>
  <si>
    <t>Hájek, Mládežnická 2, Třebíč</t>
  </si>
  <si>
    <t>ZUŠ, Havlíčkův Brod, Smet. nám</t>
  </si>
  <si>
    <t>ZUŠ Ledeč nad Sázavou</t>
  </si>
  <si>
    <t>DDM u Aleje, Havl. Brod, Masar.</t>
  </si>
  <si>
    <t xml:space="preserve">Junior - DDM, střed. volného </t>
  </si>
  <si>
    <t>DDM Bystřice nad Pernštejnem</t>
  </si>
  <si>
    <t>ZŠ Ledeč n/Sáz., Habrecká 378</t>
  </si>
  <si>
    <t>ZŠ Pelhřimov,Komenského 1326</t>
  </si>
  <si>
    <t>ZŠ Humpolec, Husova 391</t>
  </si>
  <si>
    <t>ZŠ Kamenice n/ L.,Pelhřimovská</t>
  </si>
  <si>
    <t>ZŠ Morav. Budějovice, Dobrovs</t>
  </si>
  <si>
    <t>Zákl. škola Třebíč, Cyrilomet. 22</t>
  </si>
  <si>
    <t>ZŠ Bystřice n/P., Masaryk.nám.</t>
  </si>
  <si>
    <t>ZŠ Ledeč n/S., Habrecká 378</t>
  </si>
  <si>
    <t>ZŠ  Kamenice n/ L.,Pelhřim. 491</t>
  </si>
  <si>
    <t>ZŠ Mor. Budějovice, Dobrov.11</t>
  </si>
  <si>
    <t>ZŠ Třebíč, Cyrilomet. 22</t>
  </si>
  <si>
    <t>ZŠ N. Město na Mor., Malá 154</t>
  </si>
  <si>
    <t>Gymnázium Havlíčkův Brod</t>
  </si>
  <si>
    <t xml:space="preserve">Škol. statek, Humpolec, </t>
  </si>
  <si>
    <t>Dusilov 384</t>
  </si>
  <si>
    <t>oprava stropu v umývárnách 100, fasáda na trafostanici 50,</t>
  </si>
  <si>
    <t xml:space="preserve">                    RK-12-2009-27,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</si>
</sst>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11"/>
      <color indexed="12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trike/>
      <sz val="8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4" fontId="1" fillId="0" borderId="22" xfId="0" applyNumberFormat="1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4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 horizontal="centerContinuous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3" fontId="4" fillId="0" borderId="40" xfId="0" applyNumberFormat="1" applyFont="1" applyBorder="1" applyAlignment="1">
      <alignment horizontal="centerContinuous"/>
    </xf>
    <xf numFmtId="3" fontId="1" fillId="0" borderId="41" xfId="0" applyNumberFormat="1" applyFont="1" applyBorder="1" applyAlignment="1">
      <alignment horizontal="left"/>
    </xf>
    <xf numFmtId="3" fontId="1" fillId="0" borderId="42" xfId="0" applyNumberFormat="1" applyFont="1" applyBorder="1" applyAlignment="1">
      <alignment horizontal="left"/>
    </xf>
    <xf numFmtId="3" fontId="1" fillId="0" borderId="43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44" xfId="0" applyNumberFormat="1" applyFont="1" applyBorder="1" applyAlignment="1">
      <alignment horizontal="left"/>
    </xf>
    <xf numFmtId="3" fontId="1" fillId="0" borderId="45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0" fillId="0" borderId="2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8" fillId="0" borderId="47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3" fontId="4" fillId="0" borderId="38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Continuous"/>
    </xf>
    <xf numFmtId="3" fontId="1" fillId="0" borderId="4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2" fillId="0" borderId="5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Continuous"/>
    </xf>
    <xf numFmtId="0" fontId="1" fillId="0" borderId="52" xfId="0" applyFont="1" applyBorder="1" applyAlignment="1">
      <alignment/>
    </xf>
    <xf numFmtId="3" fontId="1" fillId="0" borderId="53" xfId="0" applyNumberFormat="1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left"/>
    </xf>
    <xf numFmtId="3" fontId="1" fillId="0" borderId="58" xfId="0" applyNumberFormat="1" applyFont="1" applyBorder="1" applyAlignment="1">
      <alignment/>
    </xf>
    <xf numFmtId="3" fontId="1" fillId="0" borderId="32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left"/>
    </xf>
    <xf numFmtId="3" fontId="8" fillId="0" borderId="42" xfId="0" applyNumberFormat="1" applyFont="1" applyBorder="1" applyAlignment="1">
      <alignment horizontal="left"/>
    </xf>
    <xf numFmtId="3" fontId="1" fillId="0" borderId="42" xfId="0" applyNumberFormat="1" applyFont="1" applyBorder="1" applyAlignment="1">
      <alignment horizontal="centerContinuous"/>
    </xf>
    <xf numFmtId="3" fontId="1" fillId="0" borderId="59" xfId="0" applyNumberFormat="1" applyFont="1" applyBorder="1" applyAlignment="1">
      <alignment horizontal="left"/>
    </xf>
    <xf numFmtId="3" fontId="1" fillId="0" borderId="5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46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1" fillId="0" borderId="48" xfId="0" applyNumberFormat="1" applyFont="1" applyBorder="1" applyAlignment="1">
      <alignment horizontal="center" wrapText="1"/>
    </xf>
    <xf numFmtId="3" fontId="4" fillId="0" borderId="6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61" xfId="0" applyNumberFormat="1" applyBorder="1" applyAlignment="1">
      <alignment/>
    </xf>
    <xf numFmtId="14" fontId="1" fillId="0" borderId="2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8" fillId="0" borderId="24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7" fillId="0" borderId="8" xfId="0" applyFont="1" applyBorder="1" applyAlignment="1">
      <alignment/>
    </xf>
    <xf numFmtId="3" fontId="16" fillId="0" borderId="9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shrinkToFit="1"/>
    </xf>
    <xf numFmtId="0" fontId="16" fillId="0" borderId="10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8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62" xfId="0" applyFont="1" applyBorder="1" applyAlignment="1">
      <alignment/>
    </xf>
    <xf numFmtId="3" fontId="17" fillId="0" borderId="63" xfId="0" applyNumberFormat="1" applyFont="1" applyBorder="1" applyAlignment="1">
      <alignment/>
    </xf>
    <xf numFmtId="3" fontId="17" fillId="0" borderId="64" xfId="0" applyNumberFormat="1" applyFont="1" applyBorder="1" applyAlignment="1">
      <alignment/>
    </xf>
    <xf numFmtId="3" fontId="17" fillId="0" borderId="65" xfId="0" applyNumberFormat="1" applyFont="1" applyBorder="1" applyAlignment="1">
      <alignment/>
    </xf>
    <xf numFmtId="0" fontId="17" fillId="0" borderId="66" xfId="0" applyFont="1" applyBorder="1" applyAlignment="1">
      <alignment/>
    </xf>
    <xf numFmtId="3" fontId="17" fillId="0" borderId="66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0" fontId="15" fillId="0" borderId="16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54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6" xfId="0" applyFont="1" applyFill="1" applyBorder="1" applyAlignment="1">
      <alignment/>
    </xf>
    <xf numFmtId="3" fontId="17" fillId="0" borderId="67" xfId="0" applyNumberFormat="1" applyFont="1" applyBorder="1" applyAlignment="1">
      <alignment/>
    </xf>
    <xf numFmtId="0" fontId="16" fillId="0" borderId="51" xfId="0" applyFont="1" applyBorder="1" applyAlignment="1">
      <alignment/>
    </xf>
    <xf numFmtId="0" fontId="17" fillId="0" borderId="62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right"/>
    </xf>
    <xf numFmtId="3" fontId="17" fillId="0" borderId="38" xfId="0" applyNumberFormat="1" applyFont="1" applyBorder="1" applyAlignment="1">
      <alignment horizontal="centerContinuous"/>
    </xf>
    <xf numFmtId="3" fontId="17" fillId="0" borderId="1" xfId="0" applyNumberFormat="1" applyFont="1" applyBorder="1" applyAlignment="1">
      <alignment horizontal="centerContinuous"/>
    </xf>
    <xf numFmtId="3" fontId="17" fillId="0" borderId="39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3" fontId="17" fillId="0" borderId="40" xfId="0" applyNumberFormat="1" applyFont="1" applyBorder="1" applyAlignment="1">
      <alignment horizontal="centerContinuous"/>
    </xf>
    <xf numFmtId="3" fontId="17" fillId="0" borderId="21" xfId="0" applyNumberFormat="1" applyFont="1" applyBorder="1" applyAlignment="1">
      <alignment horizontal="centerContinuous"/>
    </xf>
    <xf numFmtId="3" fontId="16" fillId="0" borderId="26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66" xfId="0" applyNumberFormat="1" applyFont="1" applyBorder="1" applyAlignment="1">
      <alignment horizontal="left"/>
    </xf>
    <xf numFmtId="3" fontId="16" fillId="0" borderId="27" xfId="0" applyNumberFormat="1" applyFont="1" applyBorder="1" applyAlignment="1">
      <alignment horizontal="left"/>
    </xf>
    <xf numFmtId="3" fontId="18" fillId="0" borderId="66" xfId="0" applyNumberFormat="1" applyFont="1" applyBorder="1" applyAlignment="1">
      <alignment horizontal="left"/>
    </xf>
    <xf numFmtId="3" fontId="22" fillId="0" borderId="41" xfId="0" applyNumberFormat="1" applyFont="1" applyBorder="1" applyAlignment="1">
      <alignment horizontal="left"/>
    </xf>
    <xf numFmtId="3" fontId="16" fillId="0" borderId="42" xfId="0" applyNumberFormat="1" applyFont="1" applyBorder="1" applyAlignment="1">
      <alignment horizontal="left"/>
    </xf>
    <xf numFmtId="3" fontId="15" fillId="0" borderId="32" xfId="0" applyNumberFormat="1" applyFont="1" applyBorder="1" applyAlignment="1">
      <alignment/>
    </xf>
    <xf numFmtId="3" fontId="15" fillId="0" borderId="32" xfId="0" applyNumberFormat="1" applyFont="1" applyBorder="1" applyAlignment="1">
      <alignment horizontal="right"/>
    </xf>
    <xf numFmtId="3" fontId="22" fillId="0" borderId="43" xfId="0" applyNumberFormat="1" applyFont="1" applyBorder="1" applyAlignment="1">
      <alignment horizontal="left"/>
    </xf>
    <xf numFmtId="3" fontId="16" fillId="0" borderId="17" xfId="0" applyNumberFormat="1" applyFont="1" applyBorder="1" applyAlignment="1">
      <alignment horizontal="left"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right"/>
    </xf>
    <xf numFmtId="3" fontId="16" fillId="0" borderId="45" xfId="0" applyNumberFormat="1" applyFont="1" applyBorder="1" applyAlignment="1">
      <alignment horizontal="left"/>
    </xf>
    <xf numFmtId="3" fontId="15" fillId="0" borderId="55" xfId="0" applyNumberFormat="1" applyFont="1" applyBorder="1" applyAlignment="1">
      <alignment/>
    </xf>
    <xf numFmtId="3" fontId="16" fillId="0" borderId="44" xfId="0" applyNumberFormat="1" applyFont="1" applyBorder="1" applyAlignment="1">
      <alignment horizontal="left"/>
    </xf>
    <xf numFmtId="3" fontId="15" fillId="0" borderId="55" xfId="0" applyNumberFormat="1" applyFont="1" applyBorder="1" applyAlignment="1">
      <alignment horizontal="right"/>
    </xf>
    <xf numFmtId="3" fontId="23" fillId="0" borderId="42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5" fillId="0" borderId="19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60" xfId="0" applyFont="1" applyBorder="1" applyAlignment="1">
      <alignment horizontal="center"/>
    </xf>
    <xf numFmtId="3" fontId="24" fillId="0" borderId="7" xfId="0" applyNumberFormat="1" applyFont="1" applyBorder="1" applyAlignment="1">
      <alignment/>
    </xf>
    <xf numFmtId="3" fontId="24" fillId="0" borderId="7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left"/>
    </xf>
    <xf numFmtId="3" fontId="25" fillId="0" borderId="42" xfId="0" applyNumberFormat="1" applyFont="1" applyBorder="1" applyAlignment="1">
      <alignment horizontal="left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41" xfId="0" applyNumberFormat="1" applyFont="1" applyBorder="1" applyAlignment="1">
      <alignment horizontal="left"/>
    </xf>
    <xf numFmtId="3" fontId="16" fillId="0" borderId="8" xfId="0" applyNumberFormat="1" applyFont="1" applyBorder="1" applyAlignment="1">
      <alignment horizontal="left"/>
    </xf>
    <xf numFmtId="3" fontId="16" fillId="0" borderId="66" xfId="0" applyNumberFormat="1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0" xfId="0" applyFont="1" applyAlignment="1">
      <alignment/>
    </xf>
    <xf numFmtId="0" fontId="28" fillId="0" borderId="8" xfId="0" applyFont="1" applyBorder="1" applyAlignment="1">
      <alignment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3" fontId="24" fillId="0" borderId="9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5" fillId="0" borderId="41" xfId="0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0" fontId="31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3" fontId="25" fillId="0" borderId="41" xfId="0" applyNumberFormat="1" applyFont="1" applyBorder="1" applyAlignment="1">
      <alignment horizontal="left"/>
    </xf>
    <xf numFmtId="0" fontId="25" fillId="0" borderId="54" xfId="0" applyFont="1" applyFill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24" fillId="0" borderId="55" xfId="0" applyNumberFormat="1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0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8" xfId="0" applyFont="1" applyFill="1" applyBorder="1" applyAlignment="1">
      <alignment/>
    </xf>
    <xf numFmtId="3" fontId="33" fillId="0" borderId="42" xfId="0" applyNumberFormat="1" applyFont="1" applyBorder="1" applyAlignment="1">
      <alignment horizontal="left"/>
    </xf>
    <xf numFmtId="0" fontId="25" fillId="0" borderId="70" xfId="0" applyFont="1" applyFill="1" applyBorder="1" applyAlignment="1">
      <alignment/>
    </xf>
    <xf numFmtId="3" fontId="25" fillId="0" borderId="50" xfId="0" applyNumberFormat="1" applyFont="1" applyBorder="1" applyAlignment="1">
      <alignment horizontal="left"/>
    </xf>
    <xf numFmtId="3" fontId="25" fillId="0" borderId="61" xfId="0" applyNumberFormat="1" applyFont="1" applyBorder="1" applyAlignment="1">
      <alignment horizontal="left"/>
    </xf>
    <xf numFmtId="3" fontId="24" fillId="0" borderId="37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0" fontId="31" fillId="0" borderId="8" xfId="0" applyFont="1" applyBorder="1" applyAlignment="1">
      <alignment/>
    </xf>
    <xf numFmtId="0" fontId="25" fillId="0" borderId="56" xfId="0" applyFont="1" applyFill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25" fillId="0" borderId="51" xfId="0" applyFont="1" applyBorder="1" applyAlignment="1">
      <alignment/>
    </xf>
    <xf numFmtId="3" fontId="24" fillId="0" borderId="5" xfId="0" applyNumberFormat="1" applyFont="1" applyBorder="1" applyAlignment="1">
      <alignment/>
    </xf>
    <xf numFmtId="3" fontId="24" fillId="0" borderId="6" xfId="0" applyNumberFormat="1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56" xfId="0" applyFont="1" applyBorder="1" applyAlignment="1">
      <alignment/>
    </xf>
    <xf numFmtId="3" fontId="25" fillId="0" borderId="43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5" fillId="0" borderId="51" xfId="0" applyFont="1" applyFill="1" applyBorder="1" applyAlignment="1">
      <alignment/>
    </xf>
    <xf numFmtId="3" fontId="25" fillId="0" borderId="44" xfId="0" applyNumberFormat="1" applyFont="1" applyBorder="1" applyAlignment="1">
      <alignment horizontal="left"/>
    </xf>
    <xf numFmtId="3" fontId="25" fillId="0" borderId="45" xfId="0" applyNumberFormat="1" applyFont="1" applyBorder="1" applyAlignment="1">
      <alignment horizontal="left"/>
    </xf>
    <xf numFmtId="3" fontId="24" fillId="0" borderId="55" xfId="0" applyNumberFormat="1" applyFont="1" applyBorder="1" applyAlignment="1">
      <alignment horizontal="right"/>
    </xf>
    <xf numFmtId="0" fontId="25" fillId="0" borderId="8" xfId="0" applyFont="1" applyBorder="1" applyAlignment="1">
      <alignment/>
    </xf>
    <xf numFmtId="3" fontId="34" fillId="0" borderId="42" xfId="0" applyNumberFormat="1" applyFont="1" applyBorder="1" applyAlignment="1">
      <alignment horizontal="left"/>
    </xf>
    <xf numFmtId="0" fontId="25" fillId="0" borderId="44" xfId="0" applyFont="1" applyBorder="1" applyAlignment="1">
      <alignment/>
    </xf>
    <xf numFmtId="3" fontId="25" fillId="0" borderId="2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left"/>
    </xf>
    <xf numFmtId="3" fontId="24" fillId="0" borderId="18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25" fillId="0" borderId="8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4" fillId="0" borderId="19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0" fontId="25" fillId="0" borderId="38" xfId="0" applyFont="1" applyFill="1" applyBorder="1" applyAlignment="1">
      <alignment/>
    </xf>
    <xf numFmtId="3" fontId="25" fillId="0" borderId="41" xfId="0" applyNumberFormat="1" applyFont="1" applyBorder="1" applyAlignment="1">
      <alignment/>
    </xf>
    <xf numFmtId="3" fontId="25" fillId="2" borderId="41" xfId="0" applyNumberFormat="1" applyFont="1" applyFill="1" applyBorder="1" applyAlignment="1">
      <alignment horizontal="left"/>
    </xf>
    <xf numFmtId="0" fontId="25" fillId="0" borderId="52" xfId="0" applyFont="1" applyFill="1" applyBorder="1" applyAlignment="1">
      <alignment/>
    </xf>
    <xf numFmtId="3" fontId="24" fillId="2" borderId="30" xfId="0" applyNumberFormat="1" applyFont="1" applyFill="1" applyBorder="1" applyAlignment="1">
      <alignment/>
    </xf>
    <xf numFmtId="0" fontId="25" fillId="0" borderId="50" xfId="0" applyFont="1" applyFill="1" applyBorder="1" applyAlignment="1">
      <alignment/>
    </xf>
    <xf numFmtId="3" fontId="25" fillId="2" borderId="43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35" fillId="0" borderId="42" xfId="0" applyFont="1" applyBorder="1" applyAlignment="1">
      <alignment horizontal="right"/>
    </xf>
    <xf numFmtId="0" fontId="35" fillId="0" borderId="42" xfId="0" applyFont="1" applyBorder="1" applyAlignment="1">
      <alignment/>
    </xf>
    <xf numFmtId="0" fontId="35" fillId="0" borderId="42" xfId="0" applyFont="1" applyFill="1" applyBorder="1" applyAlignment="1">
      <alignment/>
    </xf>
    <xf numFmtId="0" fontId="35" fillId="0" borderId="42" xfId="0" applyFont="1" applyBorder="1" applyAlignment="1">
      <alignment horizontal="left"/>
    </xf>
    <xf numFmtId="0" fontId="35" fillId="0" borderId="45" xfId="0" applyFont="1" applyBorder="1" applyAlignment="1">
      <alignment horizontal="right"/>
    </xf>
    <xf numFmtId="0" fontId="35" fillId="0" borderId="45" xfId="0" applyFont="1" applyFill="1" applyBorder="1" applyAlignment="1">
      <alignment/>
    </xf>
    <xf numFmtId="3" fontId="35" fillId="0" borderId="42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24" fillId="0" borderId="42" xfId="0" applyFont="1" applyBorder="1" applyAlignment="1">
      <alignment/>
    </xf>
    <xf numFmtId="3" fontId="24" fillId="0" borderId="11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 shrinkToFit="1"/>
    </xf>
    <xf numFmtId="3" fontId="24" fillId="0" borderId="11" xfId="0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3" fontId="24" fillId="0" borderId="11" xfId="0" applyNumberFormat="1" applyFont="1" applyBorder="1" applyAlignment="1">
      <alignment horizontal="right" vertical="center" wrapText="1" shrinkToFit="1"/>
    </xf>
    <xf numFmtId="3" fontId="24" fillId="0" borderId="11" xfId="0" applyNumberFormat="1" applyFont="1" applyBorder="1" applyAlignment="1">
      <alignment horizontal="right" vertical="center" wrapText="1"/>
    </xf>
    <xf numFmtId="3" fontId="24" fillId="0" borderId="69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24" fillId="0" borderId="49" xfId="0" applyNumberFormat="1" applyFont="1" applyBorder="1" applyAlignment="1">
      <alignment horizontal="right" wrapText="1"/>
    </xf>
    <xf numFmtId="14" fontId="18" fillId="0" borderId="19" xfId="0" applyNumberFormat="1" applyFont="1" applyBorder="1" applyAlignment="1">
      <alignment horizontal="center"/>
    </xf>
    <xf numFmtId="3" fontId="24" fillId="0" borderId="49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 shrinkToFit="1"/>
    </xf>
    <xf numFmtId="0" fontId="25" fillId="0" borderId="41" xfId="0" applyFont="1" applyBorder="1" applyAlignment="1">
      <alignment wrapText="1"/>
    </xf>
    <xf numFmtId="0" fontId="25" fillId="2" borderId="41" xfId="0" applyFont="1" applyFill="1" applyBorder="1" applyAlignment="1">
      <alignment wrapText="1"/>
    </xf>
    <xf numFmtId="3" fontId="24" fillId="0" borderId="71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0" fontId="32" fillId="0" borderId="66" xfId="0" applyFont="1" applyFill="1" applyBorder="1" applyAlignment="1">
      <alignment/>
    </xf>
    <xf numFmtId="0" fontId="0" fillId="0" borderId="0" xfId="0" applyBorder="1" applyAlignment="1">
      <alignment horizontal="left"/>
    </xf>
    <xf numFmtId="3" fontId="24" fillId="0" borderId="74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17" fillId="0" borderId="75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32" fillId="0" borderId="64" xfId="0" applyNumberFormat="1" applyFont="1" applyBorder="1" applyAlignment="1">
      <alignment/>
    </xf>
    <xf numFmtId="3" fontId="32" fillId="0" borderId="63" xfId="0" applyNumberFormat="1" applyFont="1" applyBorder="1" applyAlignment="1">
      <alignment/>
    </xf>
    <xf numFmtId="3" fontId="32" fillId="0" borderId="65" xfId="0" applyNumberFormat="1" applyFont="1" applyBorder="1" applyAlignment="1">
      <alignment/>
    </xf>
    <xf numFmtId="0" fontId="25" fillId="0" borderId="43" xfId="0" applyFont="1" applyBorder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8" xfId="0" applyFont="1" applyBorder="1" applyAlignment="1">
      <alignment wrapText="1"/>
    </xf>
    <xf numFmtId="3" fontId="17" fillId="0" borderId="44" xfId="0" applyNumberFormat="1" applyFont="1" applyBorder="1" applyAlignment="1">
      <alignment horizontal="centerContinuous"/>
    </xf>
    <xf numFmtId="3" fontId="17" fillId="0" borderId="45" xfId="0" applyNumberFormat="1" applyFont="1" applyBorder="1" applyAlignment="1">
      <alignment horizontal="centerContinuous"/>
    </xf>
    <xf numFmtId="3" fontId="16" fillId="0" borderId="45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0" fontId="25" fillId="0" borderId="69" xfId="0" applyFont="1" applyFill="1" applyBorder="1" applyAlignment="1">
      <alignment/>
    </xf>
    <xf numFmtId="0" fontId="25" fillId="0" borderId="42" xfId="0" applyFont="1" applyBorder="1" applyAlignment="1">
      <alignment horizontal="right"/>
    </xf>
    <xf numFmtId="0" fontId="25" fillId="0" borderId="56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0" fontId="25" fillId="0" borderId="54" xfId="0" applyFont="1" applyBorder="1" applyAlignment="1">
      <alignment/>
    </xf>
    <xf numFmtId="3" fontId="25" fillId="0" borderId="66" xfId="0" applyNumberFormat="1" applyFont="1" applyBorder="1" applyAlignment="1">
      <alignment/>
    </xf>
    <xf numFmtId="0" fontId="25" fillId="0" borderId="54" xfId="0" applyFont="1" applyBorder="1" applyAlignment="1">
      <alignment wrapText="1"/>
    </xf>
    <xf numFmtId="3" fontId="17" fillId="0" borderId="64" xfId="0" applyNumberFormat="1" applyFont="1" applyBorder="1" applyAlignment="1">
      <alignment horizontal="right"/>
    </xf>
    <xf numFmtId="3" fontId="17" fillId="0" borderId="65" xfId="0" applyNumberFormat="1" applyFont="1" applyBorder="1" applyAlignment="1">
      <alignment horizontal="right"/>
    </xf>
    <xf numFmtId="3" fontId="24" fillId="0" borderId="60" xfId="0" applyNumberFormat="1" applyFont="1" applyBorder="1" applyAlignment="1">
      <alignment/>
    </xf>
    <xf numFmtId="3" fontId="25" fillId="0" borderId="1" xfId="0" applyNumberFormat="1" applyFont="1" applyBorder="1" applyAlignment="1">
      <alignment/>
    </xf>
    <xf numFmtId="0" fontId="25" fillId="0" borderId="31" xfId="0" applyFont="1" applyBorder="1" applyAlignment="1">
      <alignment/>
    </xf>
    <xf numFmtId="3" fontId="16" fillId="0" borderId="50" xfId="0" applyNumberFormat="1" applyFont="1" applyBorder="1" applyAlignment="1">
      <alignment horizontal="left"/>
    </xf>
    <xf numFmtId="3" fontId="16" fillId="0" borderId="61" xfId="0" applyNumberFormat="1" applyFont="1" applyBorder="1" applyAlignment="1">
      <alignment horizontal="left"/>
    </xf>
    <xf numFmtId="3" fontId="15" fillId="0" borderId="37" xfId="0" applyNumberFormat="1" applyFont="1" applyBorder="1" applyAlignment="1">
      <alignment/>
    </xf>
    <xf numFmtId="3" fontId="15" fillId="0" borderId="37" xfId="0" applyNumberFormat="1" applyFont="1" applyBorder="1" applyAlignment="1">
      <alignment horizontal="right"/>
    </xf>
    <xf numFmtId="0" fontId="24" fillId="0" borderId="42" xfId="0" applyFont="1" applyBorder="1" applyAlignment="1">
      <alignment horizontal="left"/>
    </xf>
    <xf numFmtId="0" fontId="16" fillId="0" borderId="43" xfId="0" applyFont="1" applyBorder="1" applyAlignment="1">
      <alignment wrapText="1"/>
    </xf>
    <xf numFmtId="3" fontId="16" fillId="0" borderId="43" xfId="0" applyNumberFormat="1" applyFont="1" applyBorder="1" applyAlignment="1">
      <alignment horizontal="left"/>
    </xf>
    <xf numFmtId="0" fontId="16" fillId="0" borderId="40" xfId="0" applyFont="1" applyBorder="1" applyAlignment="1">
      <alignment wrapText="1"/>
    </xf>
    <xf numFmtId="0" fontId="20" fillId="0" borderId="12" xfId="0" applyFont="1" applyBorder="1" applyAlignment="1">
      <alignment/>
    </xf>
    <xf numFmtId="14" fontId="18" fillId="0" borderId="23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3" fontId="32" fillId="0" borderId="32" xfId="0" applyNumberFormat="1" applyFont="1" applyBorder="1" applyAlignment="1">
      <alignment/>
    </xf>
    <xf numFmtId="3" fontId="32" fillId="0" borderId="55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3" fontId="32" fillId="0" borderId="55" xfId="0" applyNumberFormat="1" applyFont="1" applyBorder="1" applyAlignment="1">
      <alignment horizontal="right"/>
    </xf>
    <xf numFmtId="3" fontId="32" fillId="0" borderId="32" xfId="0" applyNumberFormat="1" applyFont="1" applyBorder="1" applyAlignment="1">
      <alignment horizontal="right"/>
    </xf>
    <xf numFmtId="3" fontId="17" fillId="0" borderId="32" xfId="0" applyNumberFormat="1" applyFont="1" applyBorder="1" applyAlignment="1">
      <alignment horizontal="right"/>
    </xf>
    <xf numFmtId="3" fontId="17" fillId="0" borderId="63" xfId="0" applyNumberFormat="1" applyFont="1" applyBorder="1" applyAlignment="1">
      <alignment horizontal="right"/>
    </xf>
    <xf numFmtId="3" fontId="17" fillId="0" borderId="67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/>
    </xf>
    <xf numFmtId="3" fontId="16" fillId="0" borderId="3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Continuous"/>
    </xf>
    <xf numFmtId="3" fontId="17" fillId="0" borderId="3" xfId="0" applyNumberFormat="1" applyFont="1" applyBorder="1" applyAlignment="1">
      <alignment horizontal="centerContinuous"/>
    </xf>
    <xf numFmtId="3" fontId="24" fillId="0" borderId="65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25" fillId="2" borderId="54" xfId="0" applyFont="1" applyFill="1" applyBorder="1" applyAlignment="1">
      <alignment wrapText="1"/>
    </xf>
    <xf numFmtId="3" fontId="16" fillId="0" borderId="55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2" fillId="0" borderId="45" xfId="0" applyNumberFormat="1" applyFont="1" applyBorder="1" applyAlignment="1">
      <alignment horizontal="left"/>
    </xf>
    <xf numFmtId="0" fontId="16" fillId="0" borderId="52" xfId="0" applyFont="1" applyFill="1" applyBorder="1" applyAlignment="1">
      <alignment/>
    </xf>
    <xf numFmtId="3" fontId="24" fillId="0" borderId="31" xfId="0" applyNumberFormat="1" applyFont="1" applyBorder="1" applyAlignment="1">
      <alignment horizontal="right"/>
    </xf>
    <xf numFmtId="0" fontId="25" fillId="0" borderId="50" xfId="0" applyFont="1" applyBorder="1" applyAlignment="1">
      <alignment/>
    </xf>
    <xf numFmtId="3" fontId="16" fillId="0" borderId="69" xfId="0" applyNumberFormat="1" applyFont="1" applyBorder="1" applyAlignment="1">
      <alignment horizontal="left"/>
    </xf>
    <xf numFmtId="3" fontId="16" fillId="0" borderId="42" xfId="0" applyNumberFormat="1" applyFont="1" applyBorder="1" applyAlignment="1">
      <alignment horizontal="center"/>
    </xf>
    <xf numFmtId="0" fontId="25" fillId="0" borderId="40" xfId="0" applyFont="1" applyFill="1" applyBorder="1" applyAlignment="1">
      <alignment/>
    </xf>
    <xf numFmtId="3" fontId="25" fillId="0" borderId="60" xfId="0" applyNumberFormat="1" applyFont="1" applyBorder="1" applyAlignment="1">
      <alignment horizontal="left"/>
    </xf>
    <xf numFmtId="3" fontId="24" fillId="0" borderId="39" xfId="0" applyNumberFormat="1" applyFont="1" applyBorder="1" applyAlignment="1">
      <alignment horizontal="right"/>
    </xf>
    <xf numFmtId="0" fontId="24" fillId="0" borderId="61" xfId="0" applyFont="1" applyBorder="1" applyAlignment="1">
      <alignment horizontal="left"/>
    </xf>
    <xf numFmtId="3" fontId="16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3" fontId="25" fillId="0" borderId="24" xfId="0" applyNumberFormat="1" applyFont="1" applyBorder="1" applyAlignment="1">
      <alignment horizontal="left"/>
    </xf>
    <xf numFmtId="3" fontId="24" fillId="0" borderId="26" xfId="0" applyNumberFormat="1" applyFont="1" applyBorder="1" applyAlignment="1">
      <alignment/>
    </xf>
    <xf numFmtId="3" fontId="24" fillId="0" borderId="26" xfId="0" applyNumberFormat="1" applyFont="1" applyBorder="1" applyAlignment="1">
      <alignment horizontal="right"/>
    </xf>
    <xf numFmtId="3" fontId="32" fillId="0" borderId="26" xfId="0" applyNumberFormat="1" applyFont="1" applyBorder="1" applyAlignment="1">
      <alignment/>
    </xf>
    <xf numFmtId="3" fontId="17" fillId="0" borderId="68" xfId="0" applyNumberFormat="1" applyFont="1" applyBorder="1" applyAlignment="1">
      <alignment horizontal="centerContinuous"/>
    </xf>
    <xf numFmtId="0" fontId="15" fillId="0" borderId="7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3" fontId="35" fillId="0" borderId="42" xfId="0" applyNumberFormat="1" applyFont="1" applyBorder="1" applyAlignment="1">
      <alignment horizontal="right"/>
    </xf>
    <xf numFmtId="0" fontId="35" fillId="0" borderId="42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1" xfId="0" applyFont="1" applyBorder="1" applyAlignment="1">
      <alignment horizontal="right" wrapText="1"/>
    </xf>
    <xf numFmtId="0" fontId="25" fillId="0" borderId="45" xfId="0" applyFont="1" applyBorder="1" applyAlignment="1">
      <alignment horizontal="right"/>
    </xf>
    <xf numFmtId="0" fontId="25" fillId="0" borderId="69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3" fillId="0" borderId="42" xfId="0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5" fillId="0" borderId="31" xfId="0" applyFont="1" applyFill="1" applyBorder="1" applyAlignment="1">
      <alignment/>
    </xf>
    <xf numFmtId="0" fontId="0" fillId="0" borderId="29" xfId="0" applyBorder="1" applyAlignment="1">
      <alignment/>
    </xf>
    <xf numFmtId="0" fontId="25" fillId="0" borderId="0" xfId="0" applyFont="1" applyBorder="1" applyAlignment="1">
      <alignment horizontal="right" wrapText="1"/>
    </xf>
    <xf numFmtId="0" fontId="35" fillId="0" borderId="0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3" fontId="32" fillId="0" borderId="2" xfId="0" applyNumberFormat="1" applyFont="1" applyBorder="1" applyAlignment="1">
      <alignment horizontal="centerContinuous"/>
    </xf>
    <xf numFmtId="3" fontId="32" fillId="0" borderId="3" xfId="0" applyNumberFormat="1" applyFont="1" applyBorder="1" applyAlignment="1">
      <alignment horizontal="centerContinuous"/>
    </xf>
    <xf numFmtId="3" fontId="25" fillId="0" borderId="2" xfId="0" applyNumberFormat="1" applyFont="1" applyBorder="1" applyAlignment="1">
      <alignment horizontal="center"/>
    </xf>
    <xf numFmtId="3" fontId="25" fillId="0" borderId="3" xfId="0" applyNumberFormat="1" applyFont="1" applyBorder="1" applyAlignment="1">
      <alignment horizontal="center"/>
    </xf>
    <xf numFmtId="0" fontId="16" fillId="0" borderId="70" xfId="0" applyFont="1" applyFill="1" applyBorder="1" applyAlignment="1">
      <alignment/>
    </xf>
    <xf numFmtId="3" fontId="17" fillId="0" borderId="50" xfId="0" applyNumberFormat="1" applyFont="1" applyBorder="1" applyAlignment="1">
      <alignment horizontal="centerContinuous"/>
    </xf>
    <xf numFmtId="3" fontId="17" fillId="0" borderId="61" xfId="0" applyNumberFormat="1" applyFont="1" applyBorder="1" applyAlignment="1">
      <alignment horizontal="centerContinuous"/>
    </xf>
    <xf numFmtId="3" fontId="22" fillId="0" borderId="50" xfId="0" applyNumberFormat="1" applyFont="1" applyBorder="1" applyAlignment="1">
      <alignment horizontal="center"/>
    </xf>
    <xf numFmtId="3" fontId="16" fillId="0" borderId="61" xfId="0" applyNumberFormat="1" applyFont="1" applyBorder="1" applyAlignment="1">
      <alignment horizontal="center"/>
    </xf>
    <xf numFmtId="0" fontId="15" fillId="0" borderId="37" xfId="0" applyFont="1" applyBorder="1" applyAlignment="1">
      <alignment horizontal="right"/>
    </xf>
    <xf numFmtId="0" fontId="25" fillId="0" borderId="70" xfId="0" applyFont="1" applyBorder="1" applyAlignment="1">
      <alignment wrapText="1"/>
    </xf>
    <xf numFmtId="0" fontId="25" fillId="0" borderId="38" xfId="0" applyFont="1" applyFill="1" applyBorder="1" applyAlignment="1">
      <alignment wrapText="1"/>
    </xf>
    <xf numFmtId="0" fontId="25" fillId="0" borderId="58" xfId="0" applyFont="1" applyFill="1" applyBorder="1" applyAlignment="1">
      <alignment wrapText="1"/>
    </xf>
    <xf numFmtId="3" fontId="25" fillId="0" borderId="1" xfId="0" applyNumberFormat="1" applyFont="1" applyBorder="1" applyAlignment="1">
      <alignment horizontal="left"/>
    </xf>
    <xf numFmtId="0" fontId="16" fillId="0" borderId="8" xfId="0" applyFont="1" applyBorder="1" applyAlignment="1">
      <alignment/>
    </xf>
    <xf numFmtId="0" fontId="38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right"/>
    </xf>
    <xf numFmtId="3" fontId="17" fillId="0" borderId="1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3" fontId="25" fillId="0" borderId="41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3" fontId="3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/>
    </xf>
    <xf numFmtId="0" fontId="0" fillId="0" borderId="29" xfId="0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35" fillId="0" borderId="42" xfId="0" applyNumberFormat="1" applyFont="1" applyBorder="1" applyAlignment="1">
      <alignment horizontal="right"/>
    </xf>
    <xf numFmtId="0" fontId="0" fillId="0" borderId="42" xfId="0" applyBorder="1" applyAlignment="1">
      <alignment horizontal="right"/>
    </xf>
    <xf numFmtId="0" fontId="35" fillId="0" borderId="42" xfId="0" applyFont="1" applyBorder="1" applyAlignment="1">
      <alignment horizontal="right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0" fillId="0" borderId="42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left"/>
    </xf>
    <xf numFmtId="3" fontId="1" fillId="0" borderId="4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24" fillId="0" borderId="60" xfId="0" applyFont="1" applyBorder="1" applyAlignment="1">
      <alignment horizontal="left"/>
    </xf>
    <xf numFmtId="0" fontId="24" fillId="0" borderId="72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42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8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22.25390625" style="0" customWidth="1"/>
    <col min="2" max="8" width="7.125" style="0" customWidth="1"/>
    <col min="9" max="9" width="7.875" style="0" customWidth="1"/>
    <col min="10" max="13" width="7.125" style="0" customWidth="1"/>
    <col min="14" max="14" width="7.75390625" style="0" customWidth="1"/>
    <col min="15" max="17" width="7.125" style="0" customWidth="1"/>
    <col min="18" max="18" width="7.875" style="0" customWidth="1"/>
    <col min="19" max="20" width="7.125" style="0" customWidth="1"/>
    <col min="21" max="21" width="7.25390625" style="0" customWidth="1"/>
    <col min="22" max="22" width="7.875" style="0" customWidth="1"/>
  </cols>
  <sheetData>
    <row r="1" spans="1:22" ht="12.75" customHeight="1">
      <c r="A1" s="5"/>
      <c r="B1" s="6" t="s">
        <v>27</v>
      </c>
      <c r="C1" s="6"/>
      <c r="D1" s="6" t="s">
        <v>27</v>
      </c>
      <c r="E1" s="6"/>
      <c r="F1" s="6" t="s">
        <v>27</v>
      </c>
      <c r="G1" s="6"/>
      <c r="H1" s="6"/>
      <c r="I1" s="6"/>
      <c r="J1" s="6"/>
      <c r="K1" s="6"/>
      <c r="L1" s="6"/>
      <c r="M1" s="6" t="s">
        <v>27</v>
      </c>
      <c r="N1" s="6"/>
      <c r="O1" s="6"/>
      <c r="P1" s="6"/>
      <c r="Q1" s="6"/>
      <c r="R1" s="591" t="s">
        <v>325</v>
      </c>
      <c r="S1" s="591"/>
      <c r="T1" s="591"/>
      <c r="U1" s="591"/>
      <c r="V1" s="591"/>
    </row>
    <row r="2" spans="1:22" ht="12.75" customHeight="1">
      <c r="A2" s="185" t="s">
        <v>27</v>
      </c>
      <c r="B2" s="7" t="s">
        <v>27</v>
      </c>
      <c r="C2" s="7" t="s">
        <v>27</v>
      </c>
      <c r="D2" s="7"/>
      <c r="E2" s="7"/>
      <c r="F2" s="18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51" t="s">
        <v>157</v>
      </c>
      <c r="S2" s="551"/>
      <c r="T2" s="551"/>
      <c r="U2" s="551"/>
      <c r="V2" s="551"/>
    </row>
    <row r="3" spans="1:22" ht="16.5" customHeight="1">
      <c r="A3" s="552" t="s">
        <v>159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5" customHeight="1" thickBot="1">
      <c r="A4" s="209" t="s">
        <v>156</v>
      </c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 t="s">
        <v>8</v>
      </c>
    </row>
    <row r="5" spans="1:22" ht="12.75">
      <c r="A5" s="213"/>
      <c r="B5" s="214" t="s">
        <v>9</v>
      </c>
      <c r="C5" s="215"/>
      <c r="D5" s="215"/>
      <c r="E5" s="215"/>
      <c r="F5" s="215"/>
      <c r="G5" s="215"/>
      <c r="H5" s="215"/>
      <c r="I5" s="216"/>
      <c r="J5" s="214" t="s">
        <v>10</v>
      </c>
      <c r="K5" s="215"/>
      <c r="L5" s="217"/>
      <c r="M5" s="215"/>
      <c r="N5" s="216"/>
      <c r="O5" s="567" t="s">
        <v>11</v>
      </c>
      <c r="P5" s="568"/>
      <c r="Q5" s="568"/>
      <c r="R5" s="569"/>
      <c r="S5" s="567" t="s">
        <v>12</v>
      </c>
      <c r="T5" s="554"/>
      <c r="U5" s="554"/>
      <c r="V5" s="555"/>
    </row>
    <row r="6" spans="1:23" s="30" customFormat="1" ht="12.75">
      <c r="A6" s="534" t="s">
        <v>0</v>
      </c>
      <c r="B6" s="219" t="s">
        <v>13</v>
      </c>
      <c r="C6" s="220" t="s">
        <v>57</v>
      </c>
      <c r="D6" s="221"/>
      <c r="E6" s="222" t="s">
        <v>14</v>
      </c>
      <c r="F6" s="222"/>
      <c r="G6" s="222"/>
      <c r="H6" s="223"/>
      <c r="I6" s="224" t="s">
        <v>13</v>
      </c>
      <c r="J6" s="225" t="s">
        <v>13</v>
      </c>
      <c r="K6" s="220" t="s">
        <v>57</v>
      </c>
      <c r="L6" s="226"/>
      <c r="M6" s="227"/>
      <c r="N6" s="228" t="s">
        <v>13</v>
      </c>
      <c r="O6" s="220" t="s">
        <v>15</v>
      </c>
      <c r="P6" s="424" t="s">
        <v>67</v>
      </c>
      <c r="Q6" s="229"/>
      <c r="R6" s="228" t="s">
        <v>13</v>
      </c>
      <c r="S6" s="225" t="s">
        <v>15</v>
      </c>
      <c r="T6" s="424" t="s">
        <v>67</v>
      </c>
      <c r="U6" s="230"/>
      <c r="V6" s="228" t="s">
        <v>13</v>
      </c>
      <c r="W6" s="320" t="s">
        <v>27</v>
      </c>
    </row>
    <row r="7" spans="1:22" ht="12.75" customHeight="1">
      <c r="A7" s="218"/>
      <c r="B7" s="231" t="s">
        <v>16</v>
      </c>
      <c r="C7" s="220" t="s">
        <v>56</v>
      </c>
      <c r="D7" s="232" t="s">
        <v>133</v>
      </c>
      <c r="E7" s="574" t="s">
        <v>58</v>
      </c>
      <c r="F7" s="576" t="s">
        <v>17</v>
      </c>
      <c r="G7" s="553"/>
      <c r="H7" s="233" t="s">
        <v>18</v>
      </c>
      <c r="I7" s="234" t="s">
        <v>16</v>
      </c>
      <c r="J7" s="235" t="s">
        <v>16</v>
      </c>
      <c r="K7" s="220" t="s">
        <v>56</v>
      </c>
      <c r="L7" s="232" t="s">
        <v>15</v>
      </c>
      <c r="M7" s="236" t="s">
        <v>14</v>
      </c>
      <c r="N7" s="237" t="s">
        <v>19</v>
      </c>
      <c r="O7" s="235" t="s">
        <v>20</v>
      </c>
      <c r="P7" s="220" t="s">
        <v>59</v>
      </c>
      <c r="Q7" s="238" t="s">
        <v>21</v>
      </c>
      <c r="R7" s="239" t="s">
        <v>16</v>
      </c>
      <c r="S7" s="235" t="s">
        <v>20</v>
      </c>
      <c r="T7" s="220" t="s">
        <v>59</v>
      </c>
      <c r="U7" s="238" t="s">
        <v>21</v>
      </c>
      <c r="V7" s="239" t="s">
        <v>19</v>
      </c>
    </row>
    <row r="8" spans="1:22" ht="34.5" thickBot="1">
      <c r="A8" s="240" t="s">
        <v>27</v>
      </c>
      <c r="B8" s="473" t="s">
        <v>160</v>
      </c>
      <c r="C8" s="471" t="s">
        <v>161</v>
      </c>
      <c r="D8" s="241" t="s">
        <v>22</v>
      </c>
      <c r="E8" s="575"/>
      <c r="F8" s="242" t="s">
        <v>23</v>
      </c>
      <c r="G8" s="243" t="s">
        <v>24</v>
      </c>
      <c r="H8" s="244" t="s">
        <v>60</v>
      </c>
      <c r="I8" s="245">
        <v>40178</v>
      </c>
      <c r="J8" s="472" t="s">
        <v>160</v>
      </c>
      <c r="K8" s="471" t="s">
        <v>161</v>
      </c>
      <c r="L8" s="241" t="s">
        <v>22</v>
      </c>
      <c r="M8" s="246" t="s">
        <v>22</v>
      </c>
      <c r="N8" s="245">
        <v>40178</v>
      </c>
      <c r="O8" s="472" t="s">
        <v>160</v>
      </c>
      <c r="P8" s="471" t="s">
        <v>161</v>
      </c>
      <c r="Q8" s="243" t="s">
        <v>22</v>
      </c>
      <c r="R8" s="245">
        <v>40178</v>
      </c>
      <c r="S8" s="472" t="s">
        <v>160</v>
      </c>
      <c r="T8" s="471" t="s">
        <v>161</v>
      </c>
      <c r="U8" s="243" t="s">
        <v>22</v>
      </c>
      <c r="V8" s="245">
        <v>40178</v>
      </c>
    </row>
    <row r="9" spans="1:22" s="4" customFormat="1" ht="13.5" thickBot="1">
      <c r="A9" s="247"/>
      <c r="B9" s="249">
        <f aca="true" t="shared" si="0" ref="B9:V9">SUM(B10+B26+B41+B68+B85+B87+B89+B102+B104+B107+B114+B116+B124)</f>
        <v>32975</v>
      </c>
      <c r="C9" s="249">
        <f t="shared" si="0"/>
        <v>28577</v>
      </c>
      <c r="D9" s="249">
        <f t="shared" si="0"/>
        <v>68953</v>
      </c>
      <c r="E9" s="249">
        <f t="shared" si="0"/>
        <v>26623</v>
      </c>
      <c r="F9" s="249">
        <f t="shared" si="0"/>
        <v>7054</v>
      </c>
      <c r="G9" s="249">
        <f t="shared" si="0"/>
        <v>4205</v>
      </c>
      <c r="H9" s="249">
        <f t="shared" si="0"/>
        <v>65490</v>
      </c>
      <c r="I9" s="249">
        <f t="shared" si="0"/>
        <v>36438</v>
      </c>
      <c r="J9" s="249">
        <f t="shared" si="0"/>
        <v>24218</v>
      </c>
      <c r="K9" s="249">
        <f t="shared" si="0"/>
        <v>18384</v>
      </c>
      <c r="L9" s="249">
        <f t="shared" si="0"/>
        <v>7321</v>
      </c>
      <c r="M9" s="249">
        <f t="shared" si="0"/>
        <v>12731</v>
      </c>
      <c r="N9" s="249">
        <f t="shared" si="0"/>
        <v>18808</v>
      </c>
      <c r="O9" s="249">
        <f t="shared" si="0"/>
        <v>39001</v>
      </c>
      <c r="P9" s="249">
        <f t="shared" si="0"/>
        <v>36926</v>
      </c>
      <c r="Q9" s="249">
        <f t="shared" si="0"/>
        <v>26526</v>
      </c>
      <c r="R9" s="249">
        <f t="shared" si="0"/>
        <v>12475</v>
      </c>
      <c r="S9" s="249">
        <f t="shared" si="0"/>
        <v>10858</v>
      </c>
      <c r="T9" s="249">
        <f t="shared" si="0"/>
        <v>10858</v>
      </c>
      <c r="U9" s="249">
        <f t="shared" si="0"/>
        <v>4881</v>
      </c>
      <c r="V9" s="249">
        <f t="shared" si="0"/>
        <v>5977</v>
      </c>
    </row>
    <row r="10" spans="1:22" s="51" customFormat="1" ht="13.5" thickBot="1">
      <c r="A10" s="251" t="s">
        <v>25</v>
      </c>
      <c r="B10" s="248">
        <f aca="true" t="shared" si="1" ref="B10:V10">SUM(B11:B25)</f>
        <v>1334</v>
      </c>
      <c r="C10" s="249">
        <f t="shared" si="1"/>
        <v>1334</v>
      </c>
      <c r="D10" s="249">
        <f t="shared" si="1"/>
        <v>1177</v>
      </c>
      <c r="E10" s="249">
        <f t="shared" si="1"/>
        <v>165</v>
      </c>
      <c r="F10" s="249">
        <f t="shared" si="1"/>
        <v>0</v>
      </c>
      <c r="G10" s="249">
        <f t="shared" si="1"/>
        <v>0</v>
      </c>
      <c r="H10" s="249">
        <f t="shared" si="1"/>
        <v>644</v>
      </c>
      <c r="I10" s="250">
        <f t="shared" si="1"/>
        <v>1867</v>
      </c>
      <c r="J10" s="248">
        <f t="shared" si="1"/>
        <v>926</v>
      </c>
      <c r="K10" s="249">
        <f t="shared" si="1"/>
        <v>926</v>
      </c>
      <c r="L10" s="249">
        <f t="shared" si="1"/>
        <v>96</v>
      </c>
      <c r="M10" s="249">
        <f t="shared" si="1"/>
        <v>431</v>
      </c>
      <c r="N10" s="250">
        <f t="shared" si="1"/>
        <v>591</v>
      </c>
      <c r="O10" s="248">
        <f t="shared" si="1"/>
        <v>2218</v>
      </c>
      <c r="P10" s="249">
        <f t="shared" si="1"/>
        <v>2166</v>
      </c>
      <c r="Q10" s="249">
        <f t="shared" si="1"/>
        <v>1662</v>
      </c>
      <c r="R10" s="250">
        <f t="shared" si="1"/>
        <v>556</v>
      </c>
      <c r="S10" s="248">
        <f t="shared" si="1"/>
        <v>121</v>
      </c>
      <c r="T10" s="249">
        <f t="shared" si="1"/>
        <v>121</v>
      </c>
      <c r="U10" s="249">
        <f t="shared" si="1"/>
        <v>0</v>
      </c>
      <c r="V10" s="250">
        <f t="shared" si="1"/>
        <v>121</v>
      </c>
    </row>
    <row r="11" spans="1:22" s="339" customFormat="1" ht="12.75">
      <c r="A11" s="334" t="s">
        <v>309</v>
      </c>
      <c r="B11" s="335">
        <v>44</v>
      </c>
      <c r="C11" s="336">
        <v>44</v>
      </c>
      <c r="D11" s="336">
        <v>8</v>
      </c>
      <c r="E11" s="337">
        <v>0</v>
      </c>
      <c r="F11" s="337">
        <v>0</v>
      </c>
      <c r="G11" s="337">
        <v>0</v>
      </c>
      <c r="H11" s="338">
        <v>0</v>
      </c>
      <c r="I11" s="311">
        <v>52</v>
      </c>
      <c r="J11" s="335">
        <v>40</v>
      </c>
      <c r="K11" s="336">
        <v>40</v>
      </c>
      <c r="L11" s="336">
        <v>0</v>
      </c>
      <c r="M11" s="337">
        <v>0</v>
      </c>
      <c r="N11" s="338">
        <v>40</v>
      </c>
      <c r="O11" s="335">
        <v>110</v>
      </c>
      <c r="P11" s="336">
        <v>110</v>
      </c>
      <c r="Q11" s="337">
        <v>83</v>
      </c>
      <c r="R11" s="311">
        <v>27</v>
      </c>
      <c r="S11" s="335">
        <v>14</v>
      </c>
      <c r="T11" s="336">
        <v>14</v>
      </c>
      <c r="U11" s="337">
        <v>0</v>
      </c>
      <c r="V11" s="311">
        <v>14</v>
      </c>
    </row>
    <row r="12" spans="1:23" s="339" customFormat="1" ht="12.75">
      <c r="A12" s="334" t="s">
        <v>136</v>
      </c>
      <c r="B12" s="335">
        <v>97</v>
      </c>
      <c r="C12" s="336">
        <v>97</v>
      </c>
      <c r="D12" s="336">
        <v>150</v>
      </c>
      <c r="E12" s="337">
        <v>100</v>
      </c>
      <c r="F12" s="337">
        <v>0</v>
      </c>
      <c r="G12" s="337">
        <v>0</v>
      </c>
      <c r="H12" s="338">
        <v>146</v>
      </c>
      <c r="I12" s="311">
        <v>101</v>
      </c>
      <c r="J12" s="335">
        <v>189</v>
      </c>
      <c r="K12" s="336">
        <v>189</v>
      </c>
      <c r="L12" s="336">
        <v>0</v>
      </c>
      <c r="M12" s="337">
        <v>0</v>
      </c>
      <c r="N12" s="338">
        <v>189</v>
      </c>
      <c r="O12" s="335">
        <v>170</v>
      </c>
      <c r="P12" s="336">
        <v>170</v>
      </c>
      <c r="Q12" s="337">
        <v>170</v>
      </c>
      <c r="R12" s="311">
        <v>0</v>
      </c>
      <c r="S12" s="335">
        <v>0</v>
      </c>
      <c r="T12" s="336">
        <v>0</v>
      </c>
      <c r="U12" s="337">
        <v>0</v>
      </c>
      <c r="V12" s="311">
        <v>0</v>
      </c>
      <c r="W12" s="340"/>
    </row>
    <row r="13" spans="1:23" ht="12.75">
      <c r="A13" s="253" t="s">
        <v>135</v>
      </c>
      <c r="B13" s="335">
        <v>209</v>
      </c>
      <c r="C13" s="336">
        <v>209</v>
      </c>
      <c r="D13" s="336">
        <v>69</v>
      </c>
      <c r="E13" s="337">
        <v>0</v>
      </c>
      <c r="F13" s="337">
        <v>0</v>
      </c>
      <c r="G13" s="337">
        <v>0</v>
      </c>
      <c r="H13" s="338">
        <v>0</v>
      </c>
      <c r="I13" s="311">
        <v>278</v>
      </c>
      <c r="J13" s="335">
        <v>3</v>
      </c>
      <c r="K13" s="336">
        <v>3</v>
      </c>
      <c r="L13" s="336">
        <v>0</v>
      </c>
      <c r="M13" s="337">
        <v>0</v>
      </c>
      <c r="N13" s="338">
        <v>3</v>
      </c>
      <c r="O13" s="335">
        <v>208</v>
      </c>
      <c r="P13" s="336">
        <v>179</v>
      </c>
      <c r="Q13" s="337">
        <v>125</v>
      </c>
      <c r="R13" s="311">
        <v>83</v>
      </c>
      <c r="S13" s="335">
        <v>0</v>
      </c>
      <c r="T13" s="336">
        <v>0</v>
      </c>
      <c r="U13" s="337">
        <v>0</v>
      </c>
      <c r="V13" s="311">
        <v>0</v>
      </c>
      <c r="W13" s="339"/>
    </row>
    <row r="14" spans="1:23" s="339" customFormat="1" ht="12.75">
      <c r="A14" s="334" t="s">
        <v>310</v>
      </c>
      <c r="B14" s="335">
        <v>38</v>
      </c>
      <c r="C14" s="336">
        <v>38</v>
      </c>
      <c r="D14" s="336">
        <v>82</v>
      </c>
      <c r="E14" s="337">
        <v>0</v>
      </c>
      <c r="F14" s="337">
        <v>0</v>
      </c>
      <c r="G14" s="337">
        <v>0</v>
      </c>
      <c r="H14" s="338">
        <v>72</v>
      </c>
      <c r="I14" s="311">
        <v>48</v>
      </c>
      <c r="J14" s="335">
        <v>1</v>
      </c>
      <c r="K14" s="336">
        <v>1</v>
      </c>
      <c r="L14" s="336">
        <v>0</v>
      </c>
      <c r="M14" s="337">
        <v>0</v>
      </c>
      <c r="N14" s="338">
        <v>1</v>
      </c>
      <c r="O14" s="335">
        <v>276</v>
      </c>
      <c r="P14" s="336">
        <v>266</v>
      </c>
      <c r="Q14" s="337">
        <v>95</v>
      </c>
      <c r="R14" s="311">
        <v>181</v>
      </c>
      <c r="S14" s="335">
        <v>0</v>
      </c>
      <c r="T14" s="336">
        <v>0</v>
      </c>
      <c r="U14" s="337">
        <v>0</v>
      </c>
      <c r="V14" s="311">
        <v>0</v>
      </c>
      <c r="W14" s="340"/>
    </row>
    <row r="15" spans="1:22" s="339" customFormat="1" ht="12.75">
      <c r="A15" s="334" t="s">
        <v>311</v>
      </c>
      <c r="B15" s="335">
        <v>0</v>
      </c>
      <c r="C15" s="336">
        <v>0</v>
      </c>
      <c r="D15" s="336">
        <v>0</v>
      </c>
      <c r="E15" s="337">
        <v>0</v>
      </c>
      <c r="F15" s="337">
        <v>0</v>
      </c>
      <c r="G15" s="337">
        <v>0</v>
      </c>
      <c r="H15" s="338">
        <v>0</v>
      </c>
      <c r="I15" s="311">
        <v>0</v>
      </c>
      <c r="J15" s="335">
        <v>13</v>
      </c>
      <c r="K15" s="336">
        <v>13</v>
      </c>
      <c r="L15" s="336">
        <v>1</v>
      </c>
      <c r="M15" s="337">
        <v>13</v>
      </c>
      <c r="N15" s="338">
        <v>1</v>
      </c>
      <c r="O15" s="335">
        <v>113</v>
      </c>
      <c r="P15" s="336">
        <v>113</v>
      </c>
      <c r="Q15" s="337">
        <v>59</v>
      </c>
      <c r="R15" s="311">
        <v>54</v>
      </c>
      <c r="S15" s="335">
        <v>0</v>
      </c>
      <c r="T15" s="336">
        <v>0</v>
      </c>
      <c r="U15" s="337">
        <v>0</v>
      </c>
      <c r="V15" s="311">
        <v>0</v>
      </c>
    </row>
    <row r="16" spans="1:22" s="339" customFormat="1" ht="12.75">
      <c r="A16" s="334" t="s">
        <v>312</v>
      </c>
      <c r="B16" s="335">
        <v>0</v>
      </c>
      <c r="C16" s="336">
        <v>0</v>
      </c>
      <c r="D16" s="336">
        <v>0</v>
      </c>
      <c r="E16" s="337">
        <v>0</v>
      </c>
      <c r="F16" s="337">
        <v>0</v>
      </c>
      <c r="G16" s="337">
        <v>0</v>
      </c>
      <c r="H16" s="338">
        <v>0</v>
      </c>
      <c r="I16" s="311">
        <v>0</v>
      </c>
      <c r="J16" s="335">
        <v>14</v>
      </c>
      <c r="K16" s="336">
        <v>14</v>
      </c>
      <c r="L16" s="336">
        <v>0</v>
      </c>
      <c r="M16" s="337">
        <v>14</v>
      </c>
      <c r="N16" s="338">
        <v>0</v>
      </c>
      <c r="O16" s="335">
        <v>63</v>
      </c>
      <c r="P16" s="336">
        <v>63</v>
      </c>
      <c r="Q16" s="337">
        <v>40</v>
      </c>
      <c r="R16" s="311">
        <v>23</v>
      </c>
      <c r="S16" s="335">
        <v>0</v>
      </c>
      <c r="T16" s="336">
        <v>0</v>
      </c>
      <c r="U16" s="337">
        <v>0</v>
      </c>
      <c r="V16" s="311">
        <v>0</v>
      </c>
    </row>
    <row r="17" spans="1:22" s="339" customFormat="1" ht="12.75">
      <c r="A17" s="334" t="s">
        <v>68</v>
      </c>
      <c r="B17" s="335">
        <v>42</v>
      </c>
      <c r="C17" s="336">
        <v>42</v>
      </c>
      <c r="D17" s="336">
        <v>15</v>
      </c>
      <c r="E17" s="337">
        <v>0</v>
      </c>
      <c r="F17" s="337">
        <v>0</v>
      </c>
      <c r="G17" s="337">
        <v>0</v>
      </c>
      <c r="H17" s="338">
        <v>0</v>
      </c>
      <c r="I17" s="311">
        <v>57</v>
      </c>
      <c r="J17" s="335">
        <v>46</v>
      </c>
      <c r="K17" s="336">
        <v>46</v>
      </c>
      <c r="L17" s="336">
        <v>0</v>
      </c>
      <c r="M17" s="337">
        <v>45</v>
      </c>
      <c r="N17" s="338">
        <v>1</v>
      </c>
      <c r="O17" s="335">
        <v>191</v>
      </c>
      <c r="P17" s="336">
        <v>192</v>
      </c>
      <c r="Q17" s="337">
        <v>155</v>
      </c>
      <c r="R17" s="311">
        <v>36</v>
      </c>
      <c r="S17" s="335">
        <v>0</v>
      </c>
      <c r="T17" s="336">
        <v>0</v>
      </c>
      <c r="U17" s="337">
        <v>0</v>
      </c>
      <c r="V17" s="311">
        <v>0</v>
      </c>
    </row>
    <row r="18" spans="1:23" s="339" customFormat="1" ht="12.75">
      <c r="A18" s="334" t="s">
        <v>313</v>
      </c>
      <c r="B18" s="335">
        <v>57</v>
      </c>
      <c r="C18" s="336">
        <v>57</v>
      </c>
      <c r="D18" s="336">
        <v>20</v>
      </c>
      <c r="E18" s="337">
        <v>0</v>
      </c>
      <c r="F18" s="337">
        <v>0</v>
      </c>
      <c r="G18" s="337">
        <v>0</v>
      </c>
      <c r="H18" s="338">
        <v>0</v>
      </c>
      <c r="I18" s="311">
        <v>77</v>
      </c>
      <c r="J18" s="335">
        <v>47</v>
      </c>
      <c r="K18" s="336">
        <v>47</v>
      </c>
      <c r="L18" s="336">
        <v>5</v>
      </c>
      <c r="M18" s="337">
        <v>50</v>
      </c>
      <c r="N18" s="338">
        <v>2</v>
      </c>
      <c r="O18" s="335">
        <v>194</v>
      </c>
      <c r="P18" s="336">
        <v>194</v>
      </c>
      <c r="Q18" s="337">
        <v>150</v>
      </c>
      <c r="R18" s="311">
        <v>44</v>
      </c>
      <c r="S18" s="335">
        <v>0</v>
      </c>
      <c r="T18" s="336">
        <v>0</v>
      </c>
      <c r="U18" s="337">
        <v>0</v>
      </c>
      <c r="V18" s="311">
        <v>0</v>
      </c>
      <c r="W18" s="363"/>
    </row>
    <row r="19" spans="1:23" s="339" customFormat="1" ht="12.75">
      <c r="A19" s="334" t="s">
        <v>314</v>
      </c>
      <c r="B19" s="335">
        <v>7</v>
      </c>
      <c r="C19" s="336">
        <v>7</v>
      </c>
      <c r="D19" s="336">
        <v>117</v>
      </c>
      <c r="E19" s="337">
        <v>0</v>
      </c>
      <c r="F19" s="337">
        <v>0</v>
      </c>
      <c r="G19" s="337">
        <v>0</v>
      </c>
      <c r="H19" s="338">
        <v>17</v>
      </c>
      <c r="I19" s="311">
        <v>107</v>
      </c>
      <c r="J19" s="335">
        <v>59</v>
      </c>
      <c r="K19" s="336">
        <v>59</v>
      </c>
      <c r="L19" s="336">
        <v>48</v>
      </c>
      <c r="M19" s="337">
        <v>53</v>
      </c>
      <c r="N19" s="338">
        <v>54</v>
      </c>
      <c r="O19" s="335">
        <v>274</v>
      </c>
      <c r="P19" s="336">
        <v>274</v>
      </c>
      <c r="Q19" s="337">
        <v>273</v>
      </c>
      <c r="R19" s="311">
        <v>1</v>
      </c>
      <c r="S19" s="335">
        <v>26</v>
      </c>
      <c r="T19" s="336">
        <v>26</v>
      </c>
      <c r="U19" s="337">
        <v>0</v>
      </c>
      <c r="V19" s="311">
        <v>26</v>
      </c>
      <c r="W19" s="340"/>
    </row>
    <row r="20" spans="1:22" s="339" customFormat="1" ht="12.75">
      <c r="A20" s="334" t="s">
        <v>69</v>
      </c>
      <c r="B20" s="335">
        <v>55</v>
      </c>
      <c r="C20" s="336">
        <v>55</v>
      </c>
      <c r="D20" s="336">
        <v>19</v>
      </c>
      <c r="E20" s="337">
        <v>0</v>
      </c>
      <c r="F20" s="337">
        <v>0</v>
      </c>
      <c r="G20" s="337">
        <v>0</v>
      </c>
      <c r="H20" s="338">
        <v>0</v>
      </c>
      <c r="I20" s="311">
        <v>74</v>
      </c>
      <c r="J20" s="335">
        <v>5</v>
      </c>
      <c r="K20" s="336">
        <v>5</v>
      </c>
      <c r="L20" s="336">
        <v>32</v>
      </c>
      <c r="M20" s="337">
        <v>25</v>
      </c>
      <c r="N20" s="338">
        <v>12</v>
      </c>
      <c r="O20" s="335">
        <v>143</v>
      </c>
      <c r="P20" s="336">
        <v>143</v>
      </c>
      <c r="Q20" s="337">
        <v>120</v>
      </c>
      <c r="R20" s="311">
        <v>23</v>
      </c>
      <c r="S20" s="335">
        <v>10</v>
      </c>
      <c r="T20" s="336">
        <v>10</v>
      </c>
      <c r="U20" s="337">
        <v>0</v>
      </c>
      <c r="V20" s="311">
        <v>10</v>
      </c>
    </row>
    <row r="21" spans="1:22" s="339" customFormat="1" ht="12.75">
      <c r="A21" s="334" t="s">
        <v>315</v>
      </c>
      <c r="B21" s="335">
        <v>61</v>
      </c>
      <c r="C21" s="337">
        <v>61</v>
      </c>
      <c r="D21" s="337">
        <v>19</v>
      </c>
      <c r="E21" s="337">
        <v>0</v>
      </c>
      <c r="F21" s="337">
        <v>0</v>
      </c>
      <c r="G21" s="337">
        <v>0</v>
      </c>
      <c r="H21" s="337">
        <v>0</v>
      </c>
      <c r="I21" s="311">
        <v>80</v>
      </c>
      <c r="J21" s="336">
        <v>261</v>
      </c>
      <c r="K21" s="336">
        <v>261</v>
      </c>
      <c r="L21" s="336">
        <v>5</v>
      </c>
      <c r="M21" s="337">
        <v>5</v>
      </c>
      <c r="N21" s="338">
        <v>261</v>
      </c>
      <c r="O21" s="335">
        <v>77</v>
      </c>
      <c r="P21" s="336">
        <v>77</v>
      </c>
      <c r="Q21" s="337">
        <v>70</v>
      </c>
      <c r="R21" s="311">
        <v>7</v>
      </c>
      <c r="S21" s="335">
        <v>45</v>
      </c>
      <c r="T21" s="337">
        <v>45</v>
      </c>
      <c r="U21" s="337">
        <v>0</v>
      </c>
      <c r="V21" s="311">
        <v>45</v>
      </c>
    </row>
    <row r="22" spans="1:22" s="339" customFormat="1" ht="12.75">
      <c r="A22" s="334" t="s">
        <v>70</v>
      </c>
      <c r="B22" s="335">
        <v>693</v>
      </c>
      <c r="C22" s="337">
        <v>693</v>
      </c>
      <c r="D22" s="337">
        <v>261</v>
      </c>
      <c r="E22" s="337">
        <v>0</v>
      </c>
      <c r="F22" s="337">
        <v>0</v>
      </c>
      <c r="G22" s="337">
        <v>0</v>
      </c>
      <c r="H22" s="337">
        <v>1</v>
      </c>
      <c r="I22" s="338">
        <v>953</v>
      </c>
      <c r="J22" s="335">
        <v>5</v>
      </c>
      <c r="K22" s="337">
        <v>5</v>
      </c>
      <c r="L22" s="337">
        <v>1</v>
      </c>
      <c r="M22" s="337">
        <v>0</v>
      </c>
      <c r="N22" s="338">
        <v>6</v>
      </c>
      <c r="O22" s="335">
        <v>67</v>
      </c>
      <c r="P22" s="337">
        <v>67</v>
      </c>
      <c r="Q22" s="337">
        <v>40</v>
      </c>
      <c r="R22" s="338">
        <v>27</v>
      </c>
      <c r="S22" s="335">
        <v>6</v>
      </c>
      <c r="T22" s="337">
        <v>6</v>
      </c>
      <c r="U22" s="337">
        <v>0</v>
      </c>
      <c r="V22" s="311">
        <v>6</v>
      </c>
    </row>
    <row r="23" spans="1:22" s="339" customFormat="1" ht="12.75">
      <c r="A23" s="334" t="s">
        <v>73</v>
      </c>
      <c r="B23" s="343">
        <v>0</v>
      </c>
      <c r="C23" s="344">
        <v>0</v>
      </c>
      <c r="D23" s="344">
        <v>0</v>
      </c>
      <c r="E23" s="345">
        <v>0</v>
      </c>
      <c r="F23" s="345">
        <v>0</v>
      </c>
      <c r="G23" s="345">
        <v>0</v>
      </c>
      <c r="H23" s="346">
        <v>0</v>
      </c>
      <c r="I23" s="347">
        <v>0</v>
      </c>
      <c r="J23" s="343">
        <v>17</v>
      </c>
      <c r="K23" s="344">
        <v>17</v>
      </c>
      <c r="L23" s="344">
        <v>0</v>
      </c>
      <c r="M23" s="345">
        <v>17</v>
      </c>
      <c r="N23" s="346">
        <v>0</v>
      </c>
      <c r="O23" s="343">
        <v>42</v>
      </c>
      <c r="P23" s="344">
        <v>42</v>
      </c>
      <c r="Q23" s="345">
        <v>40</v>
      </c>
      <c r="R23" s="347">
        <v>2</v>
      </c>
      <c r="S23" s="343">
        <v>0</v>
      </c>
      <c r="T23" s="344">
        <v>0</v>
      </c>
      <c r="U23" s="345">
        <v>0</v>
      </c>
      <c r="V23" s="347">
        <v>0</v>
      </c>
    </row>
    <row r="24" spans="1:54" s="349" customFormat="1" ht="12.75">
      <c r="A24" s="334" t="s">
        <v>71</v>
      </c>
      <c r="B24" s="335">
        <v>2</v>
      </c>
      <c r="C24" s="336">
        <v>2</v>
      </c>
      <c r="D24" s="336">
        <v>3</v>
      </c>
      <c r="E24" s="337">
        <v>0</v>
      </c>
      <c r="F24" s="337">
        <v>0</v>
      </c>
      <c r="G24" s="337">
        <v>0</v>
      </c>
      <c r="H24" s="338">
        <v>0</v>
      </c>
      <c r="I24" s="311">
        <v>5</v>
      </c>
      <c r="J24" s="335">
        <v>0</v>
      </c>
      <c r="K24" s="336">
        <v>0</v>
      </c>
      <c r="L24" s="336">
        <v>3</v>
      </c>
      <c r="M24" s="337">
        <v>0</v>
      </c>
      <c r="N24" s="338">
        <v>3</v>
      </c>
      <c r="O24" s="335">
        <v>69</v>
      </c>
      <c r="P24" s="336">
        <v>64</v>
      </c>
      <c r="Q24" s="337">
        <v>69</v>
      </c>
      <c r="R24" s="311">
        <v>0</v>
      </c>
      <c r="S24" s="335">
        <v>5</v>
      </c>
      <c r="T24" s="336">
        <v>5</v>
      </c>
      <c r="U24" s="337">
        <v>0</v>
      </c>
      <c r="V24" s="311">
        <v>5</v>
      </c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</row>
    <row r="25" spans="1:22" s="349" customFormat="1" ht="13.5" thickBot="1">
      <c r="A25" s="379" t="s">
        <v>134</v>
      </c>
      <c r="B25" s="343">
        <v>29</v>
      </c>
      <c r="C25" s="344">
        <v>29</v>
      </c>
      <c r="D25" s="345">
        <v>414</v>
      </c>
      <c r="E25" s="345">
        <v>65</v>
      </c>
      <c r="F25" s="345">
        <v>0</v>
      </c>
      <c r="G25" s="345">
        <v>0</v>
      </c>
      <c r="H25" s="345">
        <v>408</v>
      </c>
      <c r="I25" s="347">
        <v>35</v>
      </c>
      <c r="J25" s="343">
        <v>226</v>
      </c>
      <c r="K25" s="344">
        <v>226</v>
      </c>
      <c r="L25" s="345">
        <v>1</v>
      </c>
      <c r="M25" s="345">
        <v>209</v>
      </c>
      <c r="N25" s="347">
        <v>18</v>
      </c>
      <c r="O25" s="343">
        <v>221</v>
      </c>
      <c r="P25" s="344">
        <v>212</v>
      </c>
      <c r="Q25" s="345">
        <v>173</v>
      </c>
      <c r="R25" s="347">
        <v>48</v>
      </c>
      <c r="S25" s="343">
        <v>15</v>
      </c>
      <c r="T25" s="344">
        <v>15</v>
      </c>
      <c r="U25" s="345">
        <v>0</v>
      </c>
      <c r="V25" s="347">
        <v>15</v>
      </c>
    </row>
    <row r="26" spans="1:54" ht="13.5" thickBot="1">
      <c r="A26" s="247" t="s">
        <v>26</v>
      </c>
      <c r="B26" s="248">
        <f>SUM(B27:B40)</f>
        <v>6604</v>
      </c>
      <c r="C26" s="249">
        <f aca="true" t="shared" si="2" ref="C26:V26">SUM(C27:C40)</f>
        <v>6604</v>
      </c>
      <c r="D26" s="249">
        <f t="shared" si="2"/>
        <v>10742</v>
      </c>
      <c r="E26" s="249">
        <f t="shared" si="2"/>
        <v>1840</v>
      </c>
      <c r="F26" s="249">
        <f t="shared" si="2"/>
        <v>414</v>
      </c>
      <c r="G26" s="249">
        <f t="shared" si="2"/>
        <v>716</v>
      </c>
      <c r="H26" s="249">
        <f t="shared" si="2"/>
        <v>9311</v>
      </c>
      <c r="I26" s="250">
        <f t="shared" si="2"/>
        <v>8035</v>
      </c>
      <c r="J26" s="248">
        <f t="shared" si="2"/>
        <v>2019</v>
      </c>
      <c r="K26" s="249">
        <f t="shared" si="2"/>
        <v>2019</v>
      </c>
      <c r="L26" s="249">
        <f t="shared" si="2"/>
        <v>413</v>
      </c>
      <c r="M26" s="249">
        <f t="shared" si="2"/>
        <v>606</v>
      </c>
      <c r="N26" s="250">
        <f t="shared" si="2"/>
        <v>1826</v>
      </c>
      <c r="O26" s="248">
        <f t="shared" si="2"/>
        <v>7225</v>
      </c>
      <c r="P26" s="249">
        <f t="shared" si="2"/>
        <v>7056</v>
      </c>
      <c r="Q26" s="249">
        <f t="shared" si="2"/>
        <v>4861</v>
      </c>
      <c r="R26" s="250">
        <f t="shared" si="2"/>
        <v>2364</v>
      </c>
      <c r="S26" s="248">
        <f t="shared" si="2"/>
        <v>830</v>
      </c>
      <c r="T26" s="249">
        <f t="shared" si="2"/>
        <v>830</v>
      </c>
      <c r="U26" s="249">
        <f t="shared" si="2"/>
        <v>109</v>
      </c>
      <c r="V26" s="250">
        <f t="shared" si="2"/>
        <v>721</v>
      </c>
      <c r="W26" s="322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</row>
    <row r="27" spans="1:54" s="339" customFormat="1" ht="12.75">
      <c r="A27" s="379" t="s">
        <v>282</v>
      </c>
      <c r="B27" s="343">
        <v>14</v>
      </c>
      <c r="C27" s="344">
        <v>14</v>
      </c>
      <c r="D27" s="344">
        <v>516</v>
      </c>
      <c r="E27" s="345">
        <v>0</v>
      </c>
      <c r="F27" s="345">
        <v>0</v>
      </c>
      <c r="G27" s="345">
        <v>0</v>
      </c>
      <c r="H27" s="346">
        <v>330</v>
      </c>
      <c r="I27" s="347">
        <v>200</v>
      </c>
      <c r="J27" s="343">
        <v>0</v>
      </c>
      <c r="K27" s="344">
        <v>0</v>
      </c>
      <c r="L27" s="344">
        <v>0</v>
      </c>
      <c r="M27" s="345">
        <v>0</v>
      </c>
      <c r="N27" s="346">
        <v>0</v>
      </c>
      <c r="O27" s="343">
        <v>443</v>
      </c>
      <c r="P27" s="344">
        <v>443</v>
      </c>
      <c r="Q27" s="345">
        <v>300</v>
      </c>
      <c r="R27" s="347">
        <v>143</v>
      </c>
      <c r="S27" s="343">
        <v>0</v>
      </c>
      <c r="T27" s="344">
        <v>0</v>
      </c>
      <c r="U27" s="345">
        <v>0</v>
      </c>
      <c r="V27" s="347">
        <v>0</v>
      </c>
      <c r="W27" s="340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</row>
    <row r="28" spans="1:54" s="339" customFormat="1" ht="12.75">
      <c r="A28" s="334" t="s">
        <v>1</v>
      </c>
      <c r="B28" s="335">
        <v>43</v>
      </c>
      <c r="C28" s="336">
        <v>43</v>
      </c>
      <c r="D28" s="336">
        <v>513</v>
      </c>
      <c r="E28" s="337">
        <v>100</v>
      </c>
      <c r="F28" s="337">
        <v>100</v>
      </c>
      <c r="G28" s="337">
        <v>0</v>
      </c>
      <c r="H28" s="338">
        <v>499</v>
      </c>
      <c r="I28" s="311">
        <v>57</v>
      </c>
      <c r="J28" s="335">
        <v>51</v>
      </c>
      <c r="K28" s="336">
        <v>51</v>
      </c>
      <c r="L28" s="336">
        <v>3</v>
      </c>
      <c r="M28" s="337">
        <v>0</v>
      </c>
      <c r="N28" s="338">
        <v>54</v>
      </c>
      <c r="O28" s="335">
        <v>327</v>
      </c>
      <c r="P28" s="336">
        <v>331</v>
      </c>
      <c r="Q28" s="337">
        <v>285</v>
      </c>
      <c r="R28" s="311">
        <v>42</v>
      </c>
      <c r="S28" s="335">
        <v>7</v>
      </c>
      <c r="T28" s="336">
        <v>7</v>
      </c>
      <c r="U28" s="337">
        <v>0</v>
      </c>
      <c r="V28" s="311">
        <v>7</v>
      </c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</row>
    <row r="29" spans="1:54" s="339" customFormat="1" ht="12.75">
      <c r="A29" s="334" t="s">
        <v>72</v>
      </c>
      <c r="B29" s="335">
        <v>941</v>
      </c>
      <c r="C29" s="336">
        <v>941</v>
      </c>
      <c r="D29" s="336">
        <v>1520</v>
      </c>
      <c r="E29" s="337">
        <v>690</v>
      </c>
      <c r="F29" s="337">
        <v>0</v>
      </c>
      <c r="G29" s="337">
        <v>0</v>
      </c>
      <c r="H29" s="338">
        <v>1510</v>
      </c>
      <c r="I29" s="311">
        <v>951</v>
      </c>
      <c r="J29" s="335">
        <v>79</v>
      </c>
      <c r="K29" s="336">
        <v>79</v>
      </c>
      <c r="L29" s="336">
        <v>42</v>
      </c>
      <c r="M29" s="337">
        <v>0</v>
      </c>
      <c r="N29" s="338">
        <v>121</v>
      </c>
      <c r="O29" s="335">
        <v>1035</v>
      </c>
      <c r="P29" s="336">
        <v>996</v>
      </c>
      <c r="Q29" s="337">
        <v>643</v>
      </c>
      <c r="R29" s="311">
        <v>392</v>
      </c>
      <c r="S29" s="335">
        <v>50</v>
      </c>
      <c r="T29" s="336">
        <v>50</v>
      </c>
      <c r="U29" s="337">
        <v>0</v>
      </c>
      <c r="V29" s="311">
        <v>50</v>
      </c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</row>
    <row r="30" spans="1:54" s="339" customFormat="1" ht="12.75">
      <c r="A30" s="334" t="s">
        <v>2</v>
      </c>
      <c r="B30" s="335">
        <v>191</v>
      </c>
      <c r="C30" s="336">
        <v>191</v>
      </c>
      <c r="D30" s="336">
        <v>700</v>
      </c>
      <c r="E30" s="337">
        <v>0</v>
      </c>
      <c r="F30" s="337">
        <v>0</v>
      </c>
      <c r="G30" s="337">
        <v>0</v>
      </c>
      <c r="H30" s="338">
        <v>460</v>
      </c>
      <c r="I30" s="311">
        <v>431</v>
      </c>
      <c r="J30" s="335">
        <v>24</v>
      </c>
      <c r="K30" s="336">
        <v>24</v>
      </c>
      <c r="L30" s="336">
        <v>1</v>
      </c>
      <c r="M30" s="337">
        <v>0</v>
      </c>
      <c r="N30" s="338">
        <v>25</v>
      </c>
      <c r="O30" s="335">
        <v>509</v>
      </c>
      <c r="P30" s="336">
        <v>509</v>
      </c>
      <c r="Q30" s="337">
        <v>465</v>
      </c>
      <c r="R30" s="311">
        <v>44</v>
      </c>
      <c r="S30" s="335">
        <v>7</v>
      </c>
      <c r="T30" s="336">
        <v>7</v>
      </c>
      <c r="U30" s="337">
        <v>0</v>
      </c>
      <c r="V30" s="311">
        <v>7</v>
      </c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</row>
    <row r="31" spans="1:54" s="339" customFormat="1" ht="12.75">
      <c r="A31" s="334" t="s">
        <v>283</v>
      </c>
      <c r="B31" s="335">
        <v>3921</v>
      </c>
      <c r="C31" s="336">
        <v>3921</v>
      </c>
      <c r="D31" s="336">
        <v>2160</v>
      </c>
      <c r="E31" s="337">
        <v>410</v>
      </c>
      <c r="F31" s="337">
        <v>0</v>
      </c>
      <c r="G31" s="337">
        <v>0</v>
      </c>
      <c r="H31" s="338">
        <v>1256</v>
      </c>
      <c r="I31" s="311">
        <v>4825</v>
      </c>
      <c r="J31" s="335">
        <v>1006</v>
      </c>
      <c r="K31" s="336">
        <v>1006</v>
      </c>
      <c r="L31" s="336">
        <v>112</v>
      </c>
      <c r="M31" s="337">
        <v>62</v>
      </c>
      <c r="N31" s="338">
        <v>1056</v>
      </c>
      <c r="O31" s="335">
        <v>870</v>
      </c>
      <c r="P31" s="336">
        <v>870</v>
      </c>
      <c r="Q31" s="337">
        <v>400</v>
      </c>
      <c r="R31" s="311">
        <v>470</v>
      </c>
      <c r="S31" s="335">
        <v>498</v>
      </c>
      <c r="T31" s="336">
        <v>498</v>
      </c>
      <c r="U31" s="337">
        <v>0</v>
      </c>
      <c r="V31" s="311">
        <v>498</v>
      </c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</row>
    <row r="32" spans="1:54" s="339" customFormat="1" ht="12.75">
      <c r="A32" s="334" t="s">
        <v>124</v>
      </c>
      <c r="B32" s="335">
        <v>233</v>
      </c>
      <c r="C32" s="336">
        <v>233</v>
      </c>
      <c r="D32" s="336">
        <v>680</v>
      </c>
      <c r="E32" s="337">
        <v>0</v>
      </c>
      <c r="F32" s="337">
        <v>0</v>
      </c>
      <c r="G32" s="337">
        <v>400</v>
      </c>
      <c r="H32" s="338">
        <v>745</v>
      </c>
      <c r="I32" s="311">
        <v>168</v>
      </c>
      <c r="J32" s="335">
        <v>48</v>
      </c>
      <c r="K32" s="336">
        <v>48</v>
      </c>
      <c r="L32" s="336">
        <v>77</v>
      </c>
      <c r="M32" s="337">
        <v>100</v>
      </c>
      <c r="N32" s="338">
        <v>25</v>
      </c>
      <c r="O32" s="335">
        <v>399</v>
      </c>
      <c r="P32" s="336">
        <v>399</v>
      </c>
      <c r="Q32" s="337">
        <v>290</v>
      </c>
      <c r="R32" s="311">
        <v>109</v>
      </c>
      <c r="S32" s="335">
        <v>46</v>
      </c>
      <c r="T32" s="336">
        <v>46</v>
      </c>
      <c r="U32" s="337">
        <v>0</v>
      </c>
      <c r="V32" s="311">
        <v>46</v>
      </c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</row>
    <row r="33" spans="1:54" s="339" customFormat="1" ht="12" customHeight="1">
      <c r="A33" s="334" t="s">
        <v>3</v>
      </c>
      <c r="B33" s="335">
        <v>1</v>
      </c>
      <c r="C33" s="336">
        <v>1</v>
      </c>
      <c r="D33" s="336">
        <v>607</v>
      </c>
      <c r="E33" s="337">
        <v>90</v>
      </c>
      <c r="F33" s="337">
        <v>0</v>
      </c>
      <c r="G33" s="337">
        <v>0</v>
      </c>
      <c r="H33" s="338">
        <v>565</v>
      </c>
      <c r="I33" s="311">
        <v>43</v>
      </c>
      <c r="J33" s="335">
        <v>142</v>
      </c>
      <c r="K33" s="336">
        <v>142</v>
      </c>
      <c r="L33" s="336">
        <v>1</v>
      </c>
      <c r="M33" s="337">
        <v>100</v>
      </c>
      <c r="N33" s="338">
        <v>43</v>
      </c>
      <c r="O33" s="335">
        <v>221</v>
      </c>
      <c r="P33" s="336">
        <v>221</v>
      </c>
      <c r="Q33" s="337">
        <v>100</v>
      </c>
      <c r="R33" s="311">
        <v>121</v>
      </c>
      <c r="S33" s="335">
        <v>13</v>
      </c>
      <c r="T33" s="336">
        <v>13</v>
      </c>
      <c r="U33" s="337">
        <v>13</v>
      </c>
      <c r="V33" s="311">
        <v>0</v>
      </c>
      <c r="W33" s="363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</row>
    <row r="34" spans="1:54" s="339" customFormat="1" ht="12.75">
      <c r="A34" s="350" t="s">
        <v>4</v>
      </c>
      <c r="B34" s="335">
        <v>205</v>
      </c>
      <c r="C34" s="336">
        <v>205</v>
      </c>
      <c r="D34" s="337">
        <v>324</v>
      </c>
      <c r="E34" s="337">
        <v>130</v>
      </c>
      <c r="F34" s="337">
        <v>0</v>
      </c>
      <c r="G34" s="337">
        <v>0</v>
      </c>
      <c r="H34" s="337">
        <v>306</v>
      </c>
      <c r="I34" s="311">
        <v>223</v>
      </c>
      <c r="J34" s="335">
        <v>96</v>
      </c>
      <c r="K34" s="336">
        <v>96</v>
      </c>
      <c r="L34" s="337">
        <v>3</v>
      </c>
      <c r="M34" s="337">
        <v>20</v>
      </c>
      <c r="N34" s="311">
        <v>79</v>
      </c>
      <c r="O34" s="335">
        <v>392</v>
      </c>
      <c r="P34" s="336">
        <v>392</v>
      </c>
      <c r="Q34" s="337">
        <v>320</v>
      </c>
      <c r="R34" s="311">
        <v>72</v>
      </c>
      <c r="S34" s="335">
        <v>4</v>
      </c>
      <c r="T34" s="336">
        <v>4</v>
      </c>
      <c r="U34" s="337">
        <v>0</v>
      </c>
      <c r="V34" s="311">
        <v>4</v>
      </c>
      <c r="W34" s="363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</row>
    <row r="35" spans="1:54" s="339" customFormat="1" ht="12.75">
      <c r="A35" s="377" t="s">
        <v>75</v>
      </c>
      <c r="B35" s="382">
        <v>1</v>
      </c>
      <c r="C35" s="383">
        <v>1</v>
      </c>
      <c r="D35" s="383">
        <v>935</v>
      </c>
      <c r="E35" s="384">
        <v>0</v>
      </c>
      <c r="F35" s="384">
        <v>314</v>
      </c>
      <c r="G35" s="384">
        <v>0</v>
      </c>
      <c r="H35" s="384">
        <v>936</v>
      </c>
      <c r="I35" s="385">
        <v>0</v>
      </c>
      <c r="J35" s="383">
        <v>7</v>
      </c>
      <c r="K35" s="383">
        <v>7</v>
      </c>
      <c r="L35" s="383">
        <v>24</v>
      </c>
      <c r="M35" s="384">
        <v>31</v>
      </c>
      <c r="N35" s="386">
        <v>0</v>
      </c>
      <c r="O35" s="343">
        <v>354</v>
      </c>
      <c r="P35" s="383">
        <v>375</v>
      </c>
      <c r="Q35" s="384">
        <v>354</v>
      </c>
      <c r="R35" s="385">
        <v>0</v>
      </c>
      <c r="S35" s="343">
        <v>30</v>
      </c>
      <c r="T35" s="383">
        <v>30</v>
      </c>
      <c r="U35" s="384">
        <v>30</v>
      </c>
      <c r="V35" s="385">
        <v>0</v>
      </c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</row>
    <row r="36" spans="1:54" s="339" customFormat="1" ht="12.75">
      <c r="A36" s="367" t="s">
        <v>5</v>
      </c>
      <c r="B36" s="329">
        <v>314</v>
      </c>
      <c r="C36" s="330">
        <v>314</v>
      </c>
      <c r="D36" s="330">
        <v>660</v>
      </c>
      <c r="E36" s="331">
        <v>0</v>
      </c>
      <c r="F36" s="331">
        <v>0</v>
      </c>
      <c r="G36" s="331">
        <v>200</v>
      </c>
      <c r="H36" s="332">
        <v>560</v>
      </c>
      <c r="I36" s="333">
        <v>414</v>
      </c>
      <c r="J36" s="329">
        <v>2</v>
      </c>
      <c r="K36" s="330">
        <v>2</v>
      </c>
      <c r="L36" s="330">
        <v>4</v>
      </c>
      <c r="M36" s="331">
        <v>0</v>
      </c>
      <c r="N36" s="332">
        <v>6</v>
      </c>
      <c r="O36" s="329">
        <v>782</v>
      </c>
      <c r="P36" s="330">
        <v>782</v>
      </c>
      <c r="Q36" s="331">
        <v>443</v>
      </c>
      <c r="R36" s="333">
        <v>339</v>
      </c>
      <c r="S36" s="329">
        <v>8</v>
      </c>
      <c r="T36" s="330">
        <v>8</v>
      </c>
      <c r="U36" s="331">
        <v>6</v>
      </c>
      <c r="V36" s="333">
        <v>2</v>
      </c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</row>
    <row r="37" spans="1:22" s="339" customFormat="1" ht="12.75">
      <c r="A37" s="368" t="s">
        <v>63</v>
      </c>
      <c r="B37" s="329">
        <v>41</v>
      </c>
      <c r="C37" s="330">
        <v>41</v>
      </c>
      <c r="D37" s="331">
        <v>996</v>
      </c>
      <c r="E37" s="331">
        <v>80</v>
      </c>
      <c r="F37" s="331">
        <v>0</v>
      </c>
      <c r="G37" s="331">
        <v>116</v>
      </c>
      <c r="H37" s="331">
        <v>996</v>
      </c>
      <c r="I37" s="333">
        <v>41</v>
      </c>
      <c r="J37" s="329">
        <v>3</v>
      </c>
      <c r="K37" s="330">
        <v>3</v>
      </c>
      <c r="L37" s="331">
        <v>1</v>
      </c>
      <c r="M37" s="331">
        <v>0</v>
      </c>
      <c r="N37" s="333">
        <v>4</v>
      </c>
      <c r="O37" s="329">
        <v>593</v>
      </c>
      <c r="P37" s="330">
        <v>473</v>
      </c>
      <c r="Q37" s="331">
        <v>313</v>
      </c>
      <c r="R37" s="333">
        <v>280</v>
      </c>
      <c r="S37" s="329">
        <v>2</v>
      </c>
      <c r="T37" s="330">
        <v>2</v>
      </c>
      <c r="U37" s="331">
        <v>0</v>
      </c>
      <c r="V37" s="333">
        <v>2</v>
      </c>
    </row>
    <row r="38" spans="1:22" s="339" customFormat="1" ht="22.5" customHeight="1">
      <c r="A38" s="425" t="s">
        <v>76</v>
      </c>
      <c r="B38" s="335">
        <v>163</v>
      </c>
      <c r="C38" s="336">
        <v>163</v>
      </c>
      <c r="D38" s="336">
        <v>522</v>
      </c>
      <c r="E38" s="337">
        <v>90</v>
      </c>
      <c r="F38" s="337">
        <v>0</v>
      </c>
      <c r="G38" s="337">
        <v>0</v>
      </c>
      <c r="H38" s="338">
        <v>480</v>
      </c>
      <c r="I38" s="311">
        <v>205</v>
      </c>
      <c r="J38" s="335">
        <v>355</v>
      </c>
      <c r="K38" s="336">
        <v>355</v>
      </c>
      <c r="L38" s="336">
        <v>43</v>
      </c>
      <c r="M38" s="337">
        <v>120</v>
      </c>
      <c r="N38" s="338">
        <v>278</v>
      </c>
      <c r="O38" s="335">
        <v>524</v>
      </c>
      <c r="P38" s="336">
        <v>489</v>
      </c>
      <c r="Q38" s="337">
        <v>300</v>
      </c>
      <c r="R38" s="311">
        <v>224</v>
      </c>
      <c r="S38" s="335">
        <v>152</v>
      </c>
      <c r="T38" s="336">
        <v>152</v>
      </c>
      <c r="U38" s="337">
        <v>50</v>
      </c>
      <c r="V38" s="311">
        <v>102</v>
      </c>
    </row>
    <row r="39" spans="1:22" s="339" customFormat="1" ht="12.75">
      <c r="A39" s="334" t="s">
        <v>64</v>
      </c>
      <c r="B39" s="329">
        <v>328</v>
      </c>
      <c r="C39" s="330">
        <v>328</v>
      </c>
      <c r="D39" s="330">
        <v>139</v>
      </c>
      <c r="E39" s="331">
        <v>0</v>
      </c>
      <c r="F39" s="331">
        <v>0</v>
      </c>
      <c r="G39" s="331">
        <v>0</v>
      </c>
      <c r="H39" s="332">
        <v>13</v>
      </c>
      <c r="I39" s="333">
        <v>454</v>
      </c>
      <c r="J39" s="329">
        <v>15</v>
      </c>
      <c r="K39" s="330">
        <v>15</v>
      </c>
      <c r="L39" s="330">
        <v>23</v>
      </c>
      <c r="M39" s="331">
        <v>23</v>
      </c>
      <c r="N39" s="332">
        <v>15</v>
      </c>
      <c r="O39" s="329">
        <v>416</v>
      </c>
      <c r="P39" s="330">
        <v>416</v>
      </c>
      <c r="Q39" s="331">
        <v>348</v>
      </c>
      <c r="R39" s="333">
        <v>68</v>
      </c>
      <c r="S39" s="329">
        <v>3</v>
      </c>
      <c r="T39" s="330">
        <v>3</v>
      </c>
      <c r="U39" s="331">
        <v>0</v>
      </c>
      <c r="V39" s="333">
        <v>3</v>
      </c>
    </row>
    <row r="40" spans="1:22" s="339" customFormat="1" ht="13.5" thickBot="1">
      <c r="A40" s="367" t="s">
        <v>65</v>
      </c>
      <c r="B40" s="329">
        <v>208</v>
      </c>
      <c r="C40" s="330">
        <v>208</v>
      </c>
      <c r="D40" s="330">
        <v>470</v>
      </c>
      <c r="E40" s="331">
        <v>250</v>
      </c>
      <c r="F40" s="331">
        <v>0</v>
      </c>
      <c r="G40" s="331">
        <v>0</v>
      </c>
      <c r="H40" s="332">
        <v>655</v>
      </c>
      <c r="I40" s="333">
        <v>23</v>
      </c>
      <c r="J40" s="329">
        <v>191</v>
      </c>
      <c r="K40" s="330">
        <v>191</v>
      </c>
      <c r="L40" s="330">
        <v>79</v>
      </c>
      <c r="M40" s="331">
        <v>150</v>
      </c>
      <c r="N40" s="332">
        <v>120</v>
      </c>
      <c r="O40" s="329">
        <v>360</v>
      </c>
      <c r="P40" s="330">
        <v>360</v>
      </c>
      <c r="Q40" s="331">
        <v>300</v>
      </c>
      <c r="R40" s="333">
        <v>60</v>
      </c>
      <c r="S40" s="329">
        <v>10</v>
      </c>
      <c r="T40" s="330">
        <v>10</v>
      </c>
      <c r="U40" s="331">
        <v>10</v>
      </c>
      <c r="V40" s="333">
        <v>0</v>
      </c>
    </row>
    <row r="41" spans="1:23" s="51" customFormat="1" ht="13.5" thickBot="1">
      <c r="A41" s="251" t="s">
        <v>28</v>
      </c>
      <c r="B41" s="248">
        <f>SUM(B42+B43+B44+B45+B46+B47+B57+B58+B59+B60+B61+B62+B63+B64+B65+B66+B67)</f>
        <v>5599</v>
      </c>
      <c r="C41" s="249">
        <f aca="true" t="shared" si="3" ref="C41:V41">SUM(C42+C43+C44+C45+C46+C47+C57+C58+C59+C60+C61+C62+C63+C64+C65+C66+C67)</f>
        <v>5599</v>
      </c>
      <c r="D41" s="249">
        <f t="shared" si="3"/>
        <v>22544</v>
      </c>
      <c r="E41" s="249">
        <f t="shared" si="3"/>
        <v>10318</v>
      </c>
      <c r="F41" s="249">
        <f t="shared" si="3"/>
        <v>2928</v>
      </c>
      <c r="G41" s="249">
        <f t="shared" si="3"/>
        <v>997</v>
      </c>
      <c r="H41" s="272">
        <f t="shared" si="3"/>
        <v>22889</v>
      </c>
      <c r="I41" s="250">
        <f t="shared" si="3"/>
        <v>5254</v>
      </c>
      <c r="J41" s="248">
        <f t="shared" si="3"/>
        <v>2945</v>
      </c>
      <c r="K41" s="249">
        <f t="shared" si="3"/>
        <v>2945</v>
      </c>
      <c r="L41" s="249">
        <f t="shared" si="3"/>
        <v>2508</v>
      </c>
      <c r="M41" s="249">
        <f t="shared" si="3"/>
        <v>3622</v>
      </c>
      <c r="N41" s="250">
        <f t="shared" si="3"/>
        <v>1831</v>
      </c>
      <c r="O41" s="248">
        <f t="shared" si="3"/>
        <v>10763</v>
      </c>
      <c r="P41" s="249">
        <f t="shared" si="3"/>
        <v>10043</v>
      </c>
      <c r="Q41" s="249">
        <f t="shared" si="3"/>
        <v>8129</v>
      </c>
      <c r="R41" s="250">
        <f t="shared" si="3"/>
        <v>2634</v>
      </c>
      <c r="S41" s="248">
        <f t="shared" si="3"/>
        <v>3122</v>
      </c>
      <c r="T41" s="249">
        <f t="shared" si="3"/>
        <v>3122</v>
      </c>
      <c r="U41" s="249">
        <f t="shared" si="3"/>
        <v>1372</v>
      </c>
      <c r="V41" s="250">
        <f t="shared" si="3"/>
        <v>1750</v>
      </c>
      <c r="W41" s="323"/>
    </row>
    <row r="42" spans="1:22" s="339" customFormat="1" ht="12.75">
      <c r="A42" s="334" t="s">
        <v>77</v>
      </c>
      <c r="B42" s="329">
        <v>84</v>
      </c>
      <c r="C42" s="330">
        <v>84</v>
      </c>
      <c r="D42" s="330">
        <v>400</v>
      </c>
      <c r="E42" s="331">
        <v>0</v>
      </c>
      <c r="F42" s="331">
        <v>0</v>
      </c>
      <c r="G42" s="331">
        <v>247</v>
      </c>
      <c r="H42" s="332">
        <v>484</v>
      </c>
      <c r="I42" s="333">
        <v>0</v>
      </c>
      <c r="J42" s="335">
        <v>32</v>
      </c>
      <c r="K42" s="337">
        <v>32</v>
      </c>
      <c r="L42" s="337">
        <v>66</v>
      </c>
      <c r="M42" s="337">
        <v>64</v>
      </c>
      <c r="N42" s="311">
        <v>34</v>
      </c>
      <c r="O42" s="329">
        <v>415</v>
      </c>
      <c r="P42" s="330">
        <v>437</v>
      </c>
      <c r="Q42" s="331">
        <v>358</v>
      </c>
      <c r="R42" s="333">
        <v>57</v>
      </c>
      <c r="S42" s="329">
        <v>4</v>
      </c>
      <c r="T42" s="330">
        <v>4</v>
      </c>
      <c r="U42" s="331">
        <v>0</v>
      </c>
      <c r="V42" s="333">
        <v>4</v>
      </c>
    </row>
    <row r="43" spans="1:22" s="339" customFormat="1" ht="12.75">
      <c r="A43" s="334" t="s">
        <v>78</v>
      </c>
      <c r="B43" s="329">
        <v>38</v>
      </c>
      <c r="C43" s="330">
        <v>38</v>
      </c>
      <c r="D43" s="330">
        <v>1244</v>
      </c>
      <c r="E43" s="331">
        <v>990</v>
      </c>
      <c r="F43" s="331">
        <v>0</v>
      </c>
      <c r="G43" s="331">
        <v>0</v>
      </c>
      <c r="H43" s="332">
        <v>1274</v>
      </c>
      <c r="I43" s="333">
        <v>8</v>
      </c>
      <c r="J43" s="329">
        <v>5</v>
      </c>
      <c r="K43" s="330">
        <v>5</v>
      </c>
      <c r="L43" s="330">
        <v>267</v>
      </c>
      <c r="M43" s="331">
        <v>270</v>
      </c>
      <c r="N43" s="332">
        <v>2</v>
      </c>
      <c r="O43" s="329">
        <v>283</v>
      </c>
      <c r="P43" s="330">
        <v>283</v>
      </c>
      <c r="Q43" s="331">
        <v>200</v>
      </c>
      <c r="R43" s="333">
        <v>83</v>
      </c>
      <c r="S43" s="329">
        <v>79</v>
      </c>
      <c r="T43" s="330">
        <v>79</v>
      </c>
      <c r="U43" s="331">
        <v>0</v>
      </c>
      <c r="V43" s="333">
        <v>79</v>
      </c>
    </row>
    <row r="44" spans="1:22" s="339" customFormat="1" ht="12.75">
      <c r="A44" s="334" t="s">
        <v>79</v>
      </c>
      <c r="B44" s="329">
        <v>138</v>
      </c>
      <c r="C44" s="330">
        <v>138</v>
      </c>
      <c r="D44" s="330">
        <v>368</v>
      </c>
      <c r="E44" s="331">
        <v>120</v>
      </c>
      <c r="F44" s="331">
        <v>0</v>
      </c>
      <c r="G44" s="331">
        <v>0</v>
      </c>
      <c r="H44" s="332">
        <v>369</v>
      </c>
      <c r="I44" s="333">
        <v>137</v>
      </c>
      <c r="J44" s="329">
        <v>57</v>
      </c>
      <c r="K44" s="330">
        <v>57</v>
      </c>
      <c r="L44" s="330">
        <v>1</v>
      </c>
      <c r="M44" s="331">
        <v>0</v>
      </c>
      <c r="N44" s="332">
        <v>58</v>
      </c>
      <c r="O44" s="329">
        <v>459</v>
      </c>
      <c r="P44" s="330">
        <v>459</v>
      </c>
      <c r="Q44" s="331">
        <v>300</v>
      </c>
      <c r="R44" s="333">
        <v>159</v>
      </c>
      <c r="S44" s="329">
        <v>123</v>
      </c>
      <c r="T44" s="330">
        <v>123</v>
      </c>
      <c r="U44" s="331">
        <v>0</v>
      </c>
      <c r="V44" s="333">
        <v>123</v>
      </c>
    </row>
    <row r="45" spans="1:22" s="339" customFormat="1" ht="22.5">
      <c r="A45" s="442" t="s">
        <v>110</v>
      </c>
      <c r="B45" s="329">
        <v>214</v>
      </c>
      <c r="C45" s="330">
        <v>214</v>
      </c>
      <c r="D45" s="330">
        <v>471</v>
      </c>
      <c r="E45" s="331">
        <v>449</v>
      </c>
      <c r="F45" s="331">
        <v>0</v>
      </c>
      <c r="G45" s="331">
        <v>0</v>
      </c>
      <c r="H45" s="332">
        <v>685</v>
      </c>
      <c r="I45" s="333">
        <v>0</v>
      </c>
      <c r="J45" s="329">
        <v>0</v>
      </c>
      <c r="K45" s="330">
        <v>0</v>
      </c>
      <c r="L45" s="330">
        <v>89</v>
      </c>
      <c r="M45" s="331">
        <v>89</v>
      </c>
      <c r="N45" s="332">
        <v>0</v>
      </c>
      <c r="O45" s="329">
        <v>332</v>
      </c>
      <c r="P45" s="330">
        <v>332</v>
      </c>
      <c r="Q45" s="331">
        <v>315</v>
      </c>
      <c r="R45" s="333">
        <v>17</v>
      </c>
      <c r="S45" s="329">
        <v>54</v>
      </c>
      <c r="T45" s="330">
        <v>54</v>
      </c>
      <c r="U45" s="331">
        <v>0</v>
      </c>
      <c r="V45" s="333">
        <v>54</v>
      </c>
    </row>
    <row r="46" spans="1:22" s="339" customFormat="1" ht="12.75">
      <c r="A46" s="368" t="s">
        <v>80</v>
      </c>
      <c r="B46" s="329">
        <v>707</v>
      </c>
      <c r="C46" s="330">
        <v>707</v>
      </c>
      <c r="D46" s="330">
        <v>1635</v>
      </c>
      <c r="E46" s="331">
        <v>1857</v>
      </c>
      <c r="F46" s="331">
        <v>0</v>
      </c>
      <c r="G46" s="331">
        <v>300</v>
      </c>
      <c r="H46" s="332">
        <v>2342</v>
      </c>
      <c r="I46" s="333">
        <v>0</v>
      </c>
      <c r="J46" s="329">
        <v>195</v>
      </c>
      <c r="K46" s="330">
        <v>195</v>
      </c>
      <c r="L46" s="330">
        <v>180</v>
      </c>
      <c r="M46" s="331">
        <v>225</v>
      </c>
      <c r="N46" s="332">
        <v>150</v>
      </c>
      <c r="O46" s="329">
        <v>413</v>
      </c>
      <c r="P46" s="330">
        <v>401</v>
      </c>
      <c r="Q46" s="331">
        <v>393</v>
      </c>
      <c r="R46" s="333">
        <v>20</v>
      </c>
      <c r="S46" s="329">
        <v>205</v>
      </c>
      <c r="T46" s="330">
        <v>205</v>
      </c>
      <c r="U46" s="331">
        <v>205</v>
      </c>
      <c r="V46" s="333">
        <v>0</v>
      </c>
    </row>
    <row r="47" spans="1:22" s="339" customFormat="1" ht="23.25" thickBot="1">
      <c r="A47" s="546" t="s">
        <v>284</v>
      </c>
      <c r="B47" s="358">
        <v>106</v>
      </c>
      <c r="C47" s="391">
        <v>106</v>
      </c>
      <c r="D47" s="391">
        <v>1374</v>
      </c>
      <c r="E47" s="359">
        <v>70</v>
      </c>
      <c r="F47" s="359">
        <v>910</v>
      </c>
      <c r="G47" s="359">
        <v>0</v>
      </c>
      <c r="H47" s="392">
        <v>1421</v>
      </c>
      <c r="I47" s="356">
        <v>59</v>
      </c>
      <c r="J47" s="358">
        <v>169</v>
      </c>
      <c r="K47" s="391">
        <v>169</v>
      </c>
      <c r="L47" s="391">
        <v>31</v>
      </c>
      <c r="M47" s="359">
        <v>100</v>
      </c>
      <c r="N47" s="392">
        <v>100</v>
      </c>
      <c r="O47" s="358">
        <v>799</v>
      </c>
      <c r="P47" s="391">
        <v>799</v>
      </c>
      <c r="Q47" s="359">
        <v>385</v>
      </c>
      <c r="R47" s="356">
        <v>414</v>
      </c>
      <c r="S47" s="358">
        <v>1</v>
      </c>
      <c r="T47" s="391">
        <v>1</v>
      </c>
      <c r="U47" s="359">
        <v>0</v>
      </c>
      <c r="V47" s="356">
        <v>1</v>
      </c>
    </row>
    <row r="48" spans="1:22" s="339" customFormat="1" ht="12.75">
      <c r="A48" s="400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</row>
    <row r="49" spans="1:22" s="339" customFormat="1" ht="12.75">
      <c r="A49" s="400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</row>
    <row r="50" spans="1:22" s="339" customFormat="1" ht="12.75">
      <c r="A50" s="400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</row>
    <row r="51" spans="1:23" ht="18">
      <c r="A51" s="570" t="s">
        <v>159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321"/>
    </row>
    <row r="52" spans="1:23" ht="18.75" thickBot="1">
      <c r="A52" s="256" t="s">
        <v>27</v>
      </c>
      <c r="B52" s="257"/>
      <c r="C52" s="257" t="s">
        <v>27</v>
      </c>
      <c r="D52" s="256"/>
      <c r="E52" s="256" t="s">
        <v>27</v>
      </c>
      <c r="F52" s="256"/>
      <c r="G52" s="256"/>
      <c r="H52" s="256"/>
      <c r="I52" s="256"/>
      <c r="J52" s="256"/>
      <c r="K52" s="256"/>
      <c r="L52" s="256"/>
      <c r="M52" s="256" t="s">
        <v>27</v>
      </c>
      <c r="N52" s="256"/>
      <c r="O52" s="256"/>
      <c r="P52" s="256"/>
      <c r="Q52" s="256"/>
      <c r="R52" s="256"/>
      <c r="S52" s="256"/>
      <c r="T52" s="256"/>
      <c r="U52" s="256"/>
      <c r="V52" s="212" t="s">
        <v>8</v>
      </c>
      <c r="W52" s="321"/>
    </row>
    <row r="53" spans="1:23" ht="12.75">
      <c r="A53" s="213"/>
      <c r="B53" s="214" t="s">
        <v>9</v>
      </c>
      <c r="C53" s="215"/>
      <c r="D53" s="215"/>
      <c r="E53" s="215"/>
      <c r="F53" s="215"/>
      <c r="G53" s="215"/>
      <c r="H53" s="215"/>
      <c r="I53" s="216"/>
      <c r="J53" s="214" t="s">
        <v>10</v>
      </c>
      <c r="K53" s="215"/>
      <c r="L53" s="217"/>
      <c r="M53" s="215"/>
      <c r="N53" s="216"/>
      <c r="O53" s="567" t="s">
        <v>11</v>
      </c>
      <c r="P53" s="568"/>
      <c r="Q53" s="568"/>
      <c r="R53" s="569"/>
      <c r="S53" s="567" t="s">
        <v>12</v>
      </c>
      <c r="T53" s="568" t="s">
        <v>12</v>
      </c>
      <c r="U53" s="568"/>
      <c r="V53" s="569"/>
      <c r="W53" s="321"/>
    </row>
    <row r="54" spans="1:23" s="30" customFormat="1" ht="12.75">
      <c r="A54" s="534" t="s">
        <v>0</v>
      </c>
      <c r="B54" s="219" t="s">
        <v>13</v>
      </c>
      <c r="C54" s="220" t="s">
        <v>57</v>
      </c>
      <c r="D54" s="258"/>
      <c r="E54" s="222" t="s">
        <v>14</v>
      </c>
      <c r="F54" s="259"/>
      <c r="G54" s="222"/>
      <c r="H54" s="223"/>
      <c r="I54" s="224" t="s">
        <v>13</v>
      </c>
      <c r="J54" s="225" t="s">
        <v>13</v>
      </c>
      <c r="K54" s="220" t="s">
        <v>57</v>
      </c>
      <c r="L54" s="258"/>
      <c r="M54" s="227"/>
      <c r="N54" s="228" t="s">
        <v>13</v>
      </c>
      <c r="O54" s="225" t="s">
        <v>15</v>
      </c>
      <c r="P54" s="220" t="s">
        <v>67</v>
      </c>
      <c r="Q54" s="229"/>
      <c r="R54" s="228" t="s">
        <v>13</v>
      </c>
      <c r="S54" s="225" t="s">
        <v>15</v>
      </c>
      <c r="T54" s="220" t="s">
        <v>67</v>
      </c>
      <c r="U54" s="230"/>
      <c r="V54" s="228" t="s">
        <v>13</v>
      </c>
      <c r="W54" s="324"/>
    </row>
    <row r="55" spans="1:23" ht="14.25" customHeight="1">
      <c r="A55" s="218"/>
      <c r="B55" s="231" t="s">
        <v>16</v>
      </c>
      <c r="C55" s="220" t="s">
        <v>56</v>
      </c>
      <c r="D55" s="232" t="s">
        <v>133</v>
      </c>
      <c r="E55" s="574" t="s">
        <v>58</v>
      </c>
      <c r="F55" s="576" t="s">
        <v>17</v>
      </c>
      <c r="G55" s="577"/>
      <c r="H55" s="233" t="s">
        <v>18</v>
      </c>
      <c r="I55" s="234" t="s">
        <v>16</v>
      </c>
      <c r="J55" s="260" t="s">
        <v>16</v>
      </c>
      <c r="K55" s="220" t="s">
        <v>56</v>
      </c>
      <c r="L55" s="232" t="s">
        <v>15</v>
      </c>
      <c r="M55" s="236" t="s">
        <v>14</v>
      </c>
      <c r="N55" s="261" t="s">
        <v>19</v>
      </c>
      <c r="O55" s="235" t="s">
        <v>20</v>
      </c>
      <c r="P55" s="220" t="s">
        <v>59</v>
      </c>
      <c r="Q55" s="238" t="s">
        <v>21</v>
      </c>
      <c r="R55" s="239" t="s">
        <v>16</v>
      </c>
      <c r="S55" s="235" t="s">
        <v>20</v>
      </c>
      <c r="T55" s="220" t="s">
        <v>59</v>
      </c>
      <c r="U55" s="238" t="s">
        <v>21</v>
      </c>
      <c r="V55" s="239" t="s">
        <v>19</v>
      </c>
      <c r="W55" s="321"/>
    </row>
    <row r="56" spans="1:23" ht="34.5" thickBot="1">
      <c r="A56" s="240"/>
      <c r="B56" s="473" t="s">
        <v>160</v>
      </c>
      <c r="C56" s="471" t="s">
        <v>161</v>
      </c>
      <c r="D56" s="262" t="s">
        <v>22</v>
      </c>
      <c r="E56" s="575"/>
      <c r="F56" s="242" t="s">
        <v>23</v>
      </c>
      <c r="G56" s="243" t="s">
        <v>24</v>
      </c>
      <c r="H56" s="244" t="s">
        <v>60</v>
      </c>
      <c r="I56" s="245">
        <v>40178</v>
      </c>
      <c r="J56" s="472" t="s">
        <v>160</v>
      </c>
      <c r="K56" s="471" t="s">
        <v>161</v>
      </c>
      <c r="L56" s="262" t="s">
        <v>22</v>
      </c>
      <c r="M56" s="246" t="s">
        <v>22</v>
      </c>
      <c r="N56" s="245">
        <v>40178</v>
      </c>
      <c r="O56" s="472" t="s">
        <v>160</v>
      </c>
      <c r="P56" s="471" t="s">
        <v>161</v>
      </c>
      <c r="Q56" s="243" t="s">
        <v>22</v>
      </c>
      <c r="R56" s="245">
        <v>40178</v>
      </c>
      <c r="S56" s="472" t="s">
        <v>160</v>
      </c>
      <c r="T56" s="471" t="s">
        <v>161</v>
      </c>
      <c r="U56" s="243" t="s">
        <v>22</v>
      </c>
      <c r="V56" s="245">
        <v>40178</v>
      </c>
      <c r="W56" s="321"/>
    </row>
    <row r="57" spans="1:22" s="339" customFormat="1" ht="12.75">
      <c r="A57" s="334" t="s">
        <v>120</v>
      </c>
      <c r="B57" s="343">
        <v>316</v>
      </c>
      <c r="C57" s="344">
        <v>316</v>
      </c>
      <c r="D57" s="344">
        <v>370</v>
      </c>
      <c r="E57" s="345">
        <v>220</v>
      </c>
      <c r="F57" s="345">
        <v>0</v>
      </c>
      <c r="G57" s="345">
        <v>0</v>
      </c>
      <c r="H57" s="346">
        <v>432</v>
      </c>
      <c r="I57" s="347">
        <v>254</v>
      </c>
      <c r="J57" s="343">
        <v>29</v>
      </c>
      <c r="K57" s="344">
        <v>29</v>
      </c>
      <c r="L57" s="344">
        <v>38</v>
      </c>
      <c r="M57" s="345">
        <v>0</v>
      </c>
      <c r="N57" s="346">
        <v>67</v>
      </c>
      <c r="O57" s="343">
        <v>261</v>
      </c>
      <c r="P57" s="344">
        <v>261</v>
      </c>
      <c r="Q57" s="345">
        <v>240</v>
      </c>
      <c r="R57" s="347">
        <v>21</v>
      </c>
      <c r="S57" s="343">
        <v>64</v>
      </c>
      <c r="T57" s="344">
        <v>64</v>
      </c>
      <c r="U57" s="345">
        <v>0</v>
      </c>
      <c r="V57" s="347">
        <v>64</v>
      </c>
    </row>
    <row r="58" spans="1:22" s="339" customFormat="1" ht="22.5">
      <c r="A58" s="425" t="s">
        <v>285</v>
      </c>
      <c r="B58" s="335">
        <v>5</v>
      </c>
      <c r="C58" s="336">
        <v>5</v>
      </c>
      <c r="D58" s="336">
        <v>645</v>
      </c>
      <c r="E58" s="337">
        <v>221</v>
      </c>
      <c r="F58" s="337">
        <v>0</v>
      </c>
      <c r="G58" s="337">
        <v>0</v>
      </c>
      <c r="H58" s="338">
        <v>650</v>
      </c>
      <c r="I58" s="311">
        <v>0</v>
      </c>
      <c r="J58" s="335">
        <v>80</v>
      </c>
      <c r="K58" s="336">
        <v>80</v>
      </c>
      <c r="L58" s="336">
        <v>48</v>
      </c>
      <c r="M58" s="337">
        <v>128</v>
      </c>
      <c r="N58" s="338">
        <v>0</v>
      </c>
      <c r="O58" s="335">
        <v>304</v>
      </c>
      <c r="P58" s="336">
        <v>307</v>
      </c>
      <c r="Q58" s="337">
        <v>304</v>
      </c>
      <c r="R58" s="311">
        <v>0</v>
      </c>
      <c r="S58" s="335">
        <v>60</v>
      </c>
      <c r="T58" s="336">
        <v>60</v>
      </c>
      <c r="U58" s="337">
        <v>20</v>
      </c>
      <c r="V58" s="311">
        <v>40</v>
      </c>
    </row>
    <row r="59" spans="1:23" s="339" customFormat="1" ht="22.5">
      <c r="A59" s="426" t="s">
        <v>81</v>
      </c>
      <c r="B59" s="335">
        <v>894</v>
      </c>
      <c r="C59" s="336">
        <v>894</v>
      </c>
      <c r="D59" s="336">
        <v>3652</v>
      </c>
      <c r="E59" s="337">
        <v>2490</v>
      </c>
      <c r="F59" s="337">
        <v>0</v>
      </c>
      <c r="G59" s="337">
        <v>0</v>
      </c>
      <c r="H59" s="338">
        <v>3977</v>
      </c>
      <c r="I59" s="311">
        <v>569</v>
      </c>
      <c r="J59" s="335">
        <v>301</v>
      </c>
      <c r="K59" s="336">
        <v>301</v>
      </c>
      <c r="L59" s="336">
        <v>465</v>
      </c>
      <c r="M59" s="337">
        <v>566</v>
      </c>
      <c r="N59" s="338">
        <v>200</v>
      </c>
      <c r="O59" s="335">
        <v>1608</v>
      </c>
      <c r="P59" s="336">
        <v>1130</v>
      </c>
      <c r="Q59" s="337">
        <v>960</v>
      </c>
      <c r="R59" s="311">
        <v>648</v>
      </c>
      <c r="S59" s="335">
        <v>403</v>
      </c>
      <c r="T59" s="336">
        <v>403</v>
      </c>
      <c r="U59" s="337">
        <v>200</v>
      </c>
      <c r="V59" s="311">
        <v>203</v>
      </c>
      <c r="W59" s="340"/>
    </row>
    <row r="60" spans="1:22" s="339" customFormat="1" ht="21.75" customHeight="1">
      <c r="A60" s="425" t="s">
        <v>82</v>
      </c>
      <c r="B60" s="335">
        <v>106</v>
      </c>
      <c r="C60" s="336">
        <v>106</v>
      </c>
      <c r="D60" s="336">
        <v>430</v>
      </c>
      <c r="E60" s="337">
        <v>138</v>
      </c>
      <c r="F60" s="337">
        <v>0</v>
      </c>
      <c r="G60" s="337">
        <v>0</v>
      </c>
      <c r="H60" s="338">
        <v>386</v>
      </c>
      <c r="I60" s="311">
        <v>150</v>
      </c>
      <c r="J60" s="335">
        <v>128</v>
      </c>
      <c r="K60" s="336">
        <v>128</v>
      </c>
      <c r="L60" s="336">
        <v>111</v>
      </c>
      <c r="M60" s="337">
        <v>239</v>
      </c>
      <c r="N60" s="338">
        <v>0</v>
      </c>
      <c r="O60" s="335">
        <v>285</v>
      </c>
      <c r="P60" s="336">
        <v>274</v>
      </c>
      <c r="Q60" s="337">
        <v>250</v>
      </c>
      <c r="R60" s="311">
        <v>35</v>
      </c>
      <c r="S60" s="335">
        <v>81</v>
      </c>
      <c r="T60" s="336">
        <v>81</v>
      </c>
      <c r="U60" s="337">
        <v>60</v>
      </c>
      <c r="V60" s="311">
        <v>21</v>
      </c>
    </row>
    <row r="61" spans="1:22" s="339" customFormat="1" ht="12.75">
      <c r="A61" s="334" t="s">
        <v>83</v>
      </c>
      <c r="B61" s="335">
        <v>290</v>
      </c>
      <c r="C61" s="336">
        <v>290</v>
      </c>
      <c r="D61" s="336">
        <v>3376</v>
      </c>
      <c r="E61" s="337">
        <v>918</v>
      </c>
      <c r="F61" s="337">
        <v>1898</v>
      </c>
      <c r="G61" s="337">
        <v>0</v>
      </c>
      <c r="H61" s="338">
        <v>3666</v>
      </c>
      <c r="I61" s="311">
        <v>0</v>
      </c>
      <c r="J61" s="335">
        <v>89</v>
      </c>
      <c r="K61" s="336">
        <v>89</v>
      </c>
      <c r="L61" s="336">
        <v>250</v>
      </c>
      <c r="M61" s="337">
        <v>339</v>
      </c>
      <c r="N61" s="338">
        <v>0</v>
      </c>
      <c r="O61" s="335">
        <v>796</v>
      </c>
      <c r="P61" s="336">
        <v>786</v>
      </c>
      <c r="Q61" s="337">
        <v>796</v>
      </c>
      <c r="R61" s="311">
        <v>0</v>
      </c>
      <c r="S61" s="335">
        <v>49</v>
      </c>
      <c r="T61" s="336">
        <v>49</v>
      </c>
      <c r="U61" s="337">
        <v>49</v>
      </c>
      <c r="V61" s="311">
        <v>0</v>
      </c>
    </row>
    <row r="62" spans="1:22" s="339" customFormat="1" ht="12.75">
      <c r="A62" s="334" t="s">
        <v>84</v>
      </c>
      <c r="B62" s="335">
        <v>273</v>
      </c>
      <c r="C62" s="336">
        <v>273</v>
      </c>
      <c r="D62" s="336">
        <v>3213</v>
      </c>
      <c r="E62" s="337">
        <v>1000</v>
      </c>
      <c r="F62" s="337">
        <v>120</v>
      </c>
      <c r="G62" s="337">
        <v>300</v>
      </c>
      <c r="H62" s="338">
        <v>3207</v>
      </c>
      <c r="I62" s="311">
        <v>279</v>
      </c>
      <c r="J62" s="335">
        <v>408</v>
      </c>
      <c r="K62" s="336">
        <v>408</v>
      </c>
      <c r="L62" s="336">
        <v>128</v>
      </c>
      <c r="M62" s="337">
        <v>500</v>
      </c>
      <c r="N62" s="338">
        <v>36</v>
      </c>
      <c r="O62" s="335">
        <v>741</v>
      </c>
      <c r="P62" s="336">
        <v>732</v>
      </c>
      <c r="Q62" s="337">
        <v>700</v>
      </c>
      <c r="R62" s="311">
        <v>41</v>
      </c>
      <c r="S62" s="335">
        <v>952</v>
      </c>
      <c r="T62" s="336">
        <v>952</v>
      </c>
      <c r="U62" s="337">
        <v>500</v>
      </c>
      <c r="V62" s="311">
        <v>452</v>
      </c>
    </row>
    <row r="63" spans="1:23" s="339" customFormat="1" ht="21.75" customHeight="1">
      <c r="A63" s="425" t="s">
        <v>85</v>
      </c>
      <c r="B63" s="335">
        <v>216</v>
      </c>
      <c r="C63" s="336">
        <v>216</v>
      </c>
      <c r="D63" s="336">
        <v>948</v>
      </c>
      <c r="E63" s="337">
        <v>515</v>
      </c>
      <c r="F63" s="337">
        <v>0</v>
      </c>
      <c r="G63" s="337">
        <v>0</v>
      </c>
      <c r="H63" s="338">
        <v>991</v>
      </c>
      <c r="I63" s="311">
        <v>173</v>
      </c>
      <c r="J63" s="335">
        <v>467</v>
      </c>
      <c r="K63" s="336">
        <v>467</v>
      </c>
      <c r="L63" s="336">
        <v>400</v>
      </c>
      <c r="M63" s="337">
        <v>400</v>
      </c>
      <c r="N63" s="338">
        <v>467</v>
      </c>
      <c r="O63" s="335">
        <v>1261</v>
      </c>
      <c r="P63" s="336">
        <v>1205</v>
      </c>
      <c r="Q63" s="337">
        <v>400</v>
      </c>
      <c r="R63" s="311">
        <v>861</v>
      </c>
      <c r="S63" s="335">
        <v>512</v>
      </c>
      <c r="T63" s="336">
        <v>512</v>
      </c>
      <c r="U63" s="337">
        <v>0</v>
      </c>
      <c r="V63" s="311">
        <v>512</v>
      </c>
      <c r="W63" s="363"/>
    </row>
    <row r="64" spans="1:23" s="339" customFormat="1" ht="12.75">
      <c r="A64" s="334" t="s">
        <v>61</v>
      </c>
      <c r="B64" s="335">
        <v>926</v>
      </c>
      <c r="C64" s="336">
        <v>926</v>
      </c>
      <c r="D64" s="336">
        <v>870</v>
      </c>
      <c r="E64" s="337">
        <v>400</v>
      </c>
      <c r="F64" s="337">
        <v>0</v>
      </c>
      <c r="G64" s="337">
        <v>0</v>
      </c>
      <c r="H64" s="502">
        <v>860</v>
      </c>
      <c r="I64" s="311">
        <v>936</v>
      </c>
      <c r="J64" s="335">
        <v>429</v>
      </c>
      <c r="K64" s="336">
        <v>429</v>
      </c>
      <c r="L64" s="336">
        <v>68</v>
      </c>
      <c r="M64" s="337">
        <v>397</v>
      </c>
      <c r="N64" s="338">
        <v>100</v>
      </c>
      <c r="O64" s="335">
        <v>754</v>
      </c>
      <c r="P64" s="336">
        <v>721</v>
      </c>
      <c r="Q64" s="337">
        <v>654</v>
      </c>
      <c r="R64" s="311">
        <v>100</v>
      </c>
      <c r="S64" s="335">
        <v>298</v>
      </c>
      <c r="T64" s="336">
        <v>298</v>
      </c>
      <c r="U64" s="337">
        <v>298</v>
      </c>
      <c r="V64" s="311">
        <v>0</v>
      </c>
      <c r="W64" s="363"/>
    </row>
    <row r="65" spans="1:22" s="339" customFormat="1" ht="12.75">
      <c r="A65" s="334" t="s">
        <v>86</v>
      </c>
      <c r="B65" s="335">
        <v>937</v>
      </c>
      <c r="C65" s="336">
        <v>937</v>
      </c>
      <c r="D65" s="336">
        <v>1430</v>
      </c>
      <c r="E65" s="337">
        <v>930</v>
      </c>
      <c r="F65" s="337">
        <v>0</v>
      </c>
      <c r="G65" s="337">
        <v>0</v>
      </c>
      <c r="H65" s="338">
        <v>1410</v>
      </c>
      <c r="I65" s="311">
        <v>957</v>
      </c>
      <c r="J65" s="335">
        <v>277</v>
      </c>
      <c r="K65" s="336">
        <v>277</v>
      </c>
      <c r="L65" s="336">
        <v>300</v>
      </c>
      <c r="M65" s="337">
        <v>300</v>
      </c>
      <c r="N65" s="338">
        <v>277</v>
      </c>
      <c r="O65" s="335">
        <v>944</v>
      </c>
      <c r="P65" s="336">
        <v>944</v>
      </c>
      <c r="Q65" s="337">
        <v>944</v>
      </c>
      <c r="R65" s="311">
        <v>0</v>
      </c>
      <c r="S65" s="335">
        <v>132</v>
      </c>
      <c r="T65" s="336">
        <v>132</v>
      </c>
      <c r="U65" s="337">
        <v>30</v>
      </c>
      <c r="V65" s="311">
        <v>102</v>
      </c>
    </row>
    <row r="66" spans="1:22" s="339" customFormat="1" ht="21.75" customHeight="1">
      <c r="A66" s="425" t="s">
        <v>87</v>
      </c>
      <c r="B66" s="335">
        <v>27</v>
      </c>
      <c r="C66" s="336">
        <v>27</v>
      </c>
      <c r="D66" s="336">
        <v>2024</v>
      </c>
      <c r="E66" s="337">
        <v>0</v>
      </c>
      <c r="F66" s="337">
        <v>0</v>
      </c>
      <c r="G66" s="337">
        <v>0</v>
      </c>
      <c r="H66" s="338">
        <v>524</v>
      </c>
      <c r="I66" s="311">
        <v>1527</v>
      </c>
      <c r="J66" s="335">
        <v>40</v>
      </c>
      <c r="K66" s="336">
        <v>40</v>
      </c>
      <c r="L66" s="336">
        <v>34</v>
      </c>
      <c r="M66" s="337">
        <v>5</v>
      </c>
      <c r="N66" s="338">
        <v>69</v>
      </c>
      <c r="O66" s="335">
        <v>868</v>
      </c>
      <c r="P66" s="336">
        <v>730</v>
      </c>
      <c r="Q66" s="337">
        <v>690</v>
      </c>
      <c r="R66" s="311">
        <v>178</v>
      </c>
      <c r="S66" s="335">
        <v>22</v>
      </c>
      <c r="T66" s="336">
        <v>22</v>
      </c>
      <c r="U66" s="337">
        <v>0</v>
      </c>
      <c r="V66" s="311">
        <v>22</v>
      </c>
    </row>
    <row r="67" spans="1:22" s="339" customFormat="1" ht="13.5" thickBot="1">
      <c r="A67" s="334" t="s">
        <v>88</v>
      </c>
      <c r="B67" s="335">
        <v>322</v>
      </c>
      <c r="C67" s="336">
        <v>322</v>
      </c>
      <c r="D67" s="336">
        <v>94</v>
      </c>
      <c r="E67" s="337">
        <v>0</v>
      </c>
      <c r="F67" s="337">
        <v>0</v>
      </c>
      <c r="G67" s="337">
        <v>150</v>
      </c>
      <c r="H67" s="338">
        <v>211</v>
      </c>
      <c r="I67" s="311">
        <v>205</v>
      </c>
      <c r="J67" s="335">
        <v>239</v>
      </c>
      <c r="K67" s="336">
        <v>239</v>
      </c>
      <c r="L67" s="336">
        <v>32</v>
      </c>
      <c r="M67" s="337">
        <v>0</v>
      </c>
      <c r="N67" s="338">
        <v>271</v>
      </c>
      <c r="O67" s="335">
        <v>240</v>
      </c>
      <c r="P67" s="336">
        <v>242</v>
      </c>
      <c r="Q67" s="337">
        <v>240</v>
      </c>
      <c r="R67" s="311">
        <v>0</v>
      </c>
      <c r="S67" s="335">
        <v>83</v>
      </c>
      <c r="T67" s="336">
        <v>83</v>
      </c>
      <c r="U67" s="337">
        <v>10</v>
      </c>
      <c r="V67" s="311">
        <v>73</v>
      </c>
    </row>
    <row r="68" spans="1:28" s="73" customFormat="1" ht="13.5" thickBot="1">
      <c r="A68" s="251" t="s">
        <v>29</v>
      </c>
      <c r="B68" s="248">
        <f>SUM(B69:B84)</f>
        <v>9090</v>
      </c>
      <c r="C68" s="248">
        <f>SUM(C69:C84)</f>
        <v>9089</v>
      </c>
      <c r="D68" s="249">
        <f aca="true" t="shared" si="4" ref="D68:V68">SUM(D69:D84)</f>
        <v>22750</v>
      </c>
      <c r="E68" s="249">
        <f t="shared" si="4"/>
        <v>9777</v>
      </c>
      <c r="F68" s="249">
        <f t="shared" si="4"/>
        <v>980</v>
      </c>
      <c r="G68" s="249">
        <f t="shared" si="4"/>
        <v>580</v>
      </c>
      <c r="H68" s="249">
        <f t="shared" si="4"/>
        <v>21673</v>
      </c>
      <c r="I68" s="250">
        <f t="shared" si="4"/>
        <v>10167</v>
      </c>
      <c r="J68" s="248">
        <f t="shared" si="4"/>
        <v>8335</v>
      </c>
      <c r="K68" s="249">
        <f t="shared" si="4"/>
        <v>8335</v>
      </c>
      <c r="L68" s="249">
        <f t="shared" si="4"/>
        <v>2192</v>
      </c>
      <c r="M68" s="249">
        <f t="shared" si="4"/>
        <v>4509</v>
      </c>
      <c r="N68" s="250">
        <f t="shared" si="4"/>
        <v>6018</v>
      </c>
      <c r="O68" s="248">
        <f t="shared" si="4"/>
        <v>13470</v>
      </c>
      <c r="P68" s="249">
        <f t="shared" si="4"/>
        <v>12678</v>
      </c>
      <c r="Q68" s="249">
        <f t="shared" si="4"/>
        <v>8682</v>
      </c>
      <c r="R68" s="250">
        <f t="shared" si="4"/>
        <v>4788</v>
      </c>
      <c r="S68" s="248">
        <f t="shared" si="4"/>
        <v>5214</v>
      </c>
      <c r="T68" s="249">
        <f t="shared" si="4"/>
        <v>5214</v>
      </c>
      <c r="U68" s="249">
        <f t="shared" si="4"/>
        <v>2672</v>
      </c>
      <c r="V68" s="250">
        <f t="shared" si="4"/>
        <v>2542</v>
      </c>
      <c r="W68" s="325"/>
      <c r="X68" s="72"/>
      <c r="Y68" s="72"/>
      <c r="Z68" s="72"/>
      <c r="AA68" s="72"/>
      <c r="AB68" s="72"/>
    </row>
    <row r="69" spans="1:25" s="372" customFormat="1" ht="12.75">
      <c r="A69" s="379" t="s">
        <v>146</v>
      </c>
      <c r="B69" s="343">
        <v>145</v>
      </c>
      <c r="C69" s="344">
        <v>145</v>
      </c>
      <c r="D69" s="344">
        <v>1140</v>
      </c>
      <c r="E69" s="345">
        <v>900</v>
      </c>
      <c r="F69" s="345">
        <v>80</v>
      </c>
      <c r="G69" s="345">
        <v>0</v>
      </c>
      <c r="H69" s="346">
        <v>1275</v>
      </c>
      <c r="I69" s="347">
        <v>10</v>
      </c>
      <c r="J69" s="343">
        <v>49</v>
      </c>
      <c r="K69" s="344">
        <v>49</v>
      </c>
      <c r="L69" s="344">
        <v>94</v>
      </c>
      <c r="M69" s="345">
        <v>110</v>
      </c>
      <c r="N69" s="346">
        <v>33</v>
      </c>
      <c r="O69" s="343">
        <v>752</v>
      </c>
      <c r="P69" s="344">
        <v>274</v>
      </c>
      <c r="Q69" s="345">
        <v>226</v>
      </c>
      <c r="R69" s="347">
        <v>526</v>
      </c>
      <c r="S69" s="343">
        <v>122</v>
      </c>
      <c r="T69" s="345">
        <v>122</v>
      </c>
      <c r="U69" s="345">
        <v>100</v>
      </c>
      <c r="V69" s="347">
        <v>22</v>
      </c>
      <c r="Y69" s="372" t="s">
        <v>27</v>
      </c>
    </row>
    <row r="70" spans="1:22" s="339" customFormat="1" ht="12.75">
      <c r="A70" s="334" t="s">
        <v>89</v>
      </c>
      <c r="B70" s="335">
        <v>575</v>
      </c>
      <c r="C70" s="336">
        <v>574</v>
      </c>
      <c r="D70" s="336">
        <v>1975</v>
      </c>
      <c r="E70" s="337">
        <v>0</v>
      </c>
      <c r="F70" s="337">
        <v>0</v>
      </c>
      <c r="G70" s="337">
        <v>0</v>
      </c>
      <c r="H70" s="338">
        <v>964</v>
      </c>
      <c r="I70" s="311">
        <v>1586</v>
      </c>
      <c r="J70" s="335">
        <v>559</v>
      </c>
      <c r="K70" s="336">
        <v>559</v>
      </c>
      <c r="L70" s="336">
        <v>175</v>
      </c>
      <c r="M70" s="337">
        <v>500</v>
      </c>
      <c r="N70" s="338">
        <v>234</v>
      </c>
      <c r="O70" s="335">
        <v>572</v>
      </c>
      <c r="P70" s="336">
        <v>529</v>
      </c>
      <c r="Q70" s="337">
        <v>572</v>
      </c>
      <c r="R70" s="311">
        <v>0</v>
      </c>
      <c r="S70" s="335">
        <v>426</v>
      </c>
      <c r="T70" s="337">
        <v>426</v>
      </c>
      <c r="U70" s="337">
        <v>426</v>
      </c>
      <c r="V70" s="311">
        <v>0</v>
      </c>
    </row>
    <row r="71" spans="1:22" s="339" customFormat="1" ht="22.5">
      <c r="A71" s="425" t="s">
        <v>90</v>
      </c>
      <c r="B71" s="335">
        <v>1195</v>
      </c>
      <c r="C71" s="336">
        <v>1195</v>
      </c>
      <c r="D71" s="336">
        <v>1690</v>
      </c>
      <c r="E71" s="337">
        <v>400</v>
      </c>
      <c r="F71" s="337">
        <v>550</v>
      </c>
      <c r="G71" s="337">
        <v>150</v>
      </c>
      <c r="H71" s="338">
        <v>1753</v>
      </c>
      <c r="I71" s="311">
        <v>1132</v>
      </c>
      <c r="J71" s="335">
        <v>494</v>
      </c>
      <c r="K71" s="336">
        <v>494</v>
      </c>
      <c r="L71" s="336">
        <v>120</v>
      </c>
      <c r="M71" s="337">
        <v>0</v>
      </c>
      <c r="N71" s="338">
        <v>614</v>
      </c>
      <c r="O71" s="335">
        <v>575</v>
      </c>
      <c r="P71" s="336">
        <v>465</v>
      </c>
      <c r="Q71" s="337">
        <v>400</v>
      </c>
      <c r="R71" s="311">
        <v>175</v>
      </c>
      <c r="S71" s="335">
        <v>174</v>
      </c>
      <c r="T71" s="336">
        <v>174</v>
      </c>
      <c r="U71" s="337">
        <v>0</v>
      </c>
      <c r="V71" s="311">
        <v>174</v>
      </c>
    </row>
    <row r="72" spans="1:22" s="339" customFormat="1" ht="12.75">
      <c r="A72" s="334" t="s">
        <v>91</v>
      </c>
      <c r="B72" s="335">
        <v>285</v>
      </c>
      <c r="C72" s="336">
        <v>285</v>
      </c>
      <c r="D72" s="336">
        <v>1806</v>
      </c>
      <c r="E72" s="337">
        <v>530</v>
      </c>
      <c r="F72" s="337">
        <v>0</v>
      </c>
      <c r="G72" s="337">
        <v>0</v>
      </c>
      <c r="H72" s="338">
        <v>1279</v>
      </c>
      <c r="I72" s="311">
        <v>812</v>
      </c>
      <c r="J72" s="335">
        <v>618</v>
      </c>
      <c r="K72" s="336">
        <v>618</v>
      </c>
      <c r="L72" s="336">
        <v>534</v>
      </c>
      <c r="M72" s="337">
        <v>600</v>
      </c>
      <c r="N72" s="338">
        <v>552</v>
      </c>
      <c r="O72" s="335">
        <v>1227</v>
      </c>
      <c r="P72" s="336">
        <v>1206</v>
      </c>
      <c r="Q72" s="337">
        <v>942</v>
      </c>
      <c r="R72" s="311">
        <v>285</v>
      </c>
      <c r="S72" s="335">
        <v>1095</v>
      </c>
      <c r="T72" s="337">
        <v>1095</v>
      </c>
      <c r="U72" s="337">
        <v>400</v>
      </c>
      <c r="V72" s="311">
        <v>695</v>
      </c>
    </row>
    <row r="73" spans="1:22" s="339" customFormat="1" ht="12.75">
      <c r="A73" s="334" t="s">
        <v>92</v>
      </c>
      <c r="B73" s="335">
        <v>55</v>
      </c>
      <c r="C73" s="336">
        <v>55</v>
      </c>
      <c r="D73" s="336">
        <v>631</v>
      </c>
      <c r="E73" s="337">
        <v>0</v>
      </c>
      <c r="F73" s="337">
        <v>0</v>
      </c>
      <c r="G73" s="337">
        <v>280</v>
      </c>
      <c r="H73" s="338">
        <v>670</v>
      </c>
      <c r="I73" s="311">
        <v>16</v>
      </c>
      <c r="J73" s="335">
        <v>15</v>
      </c>
      <c r="K73" s="336">
        <v>15</v>
      </c>
      <c r="L73" s="336">
        <v>100</v>
      </c>
      <c r="M73" s="337">
        <v>0</v>
      </c>
      <c r="N73" s="338">
        <v>115</v>
      </c>
      <c r="O73" s="335">
        <v>422</v>
      </c>
      <c r="P73" s="336">
        <v>437</v>
      </c>
      <c r="Q73" s="337">
        <v>342</v>
      </c>
      <c r="R73" s="311">
        <v>80</v>
      </c>
      <c r="S73" s="335">
        <v>61</v>
      </c>
      <c r="T73" s="337">
        <v>61</v>
      </c>
      <c r="U73" s="337">
        <v>0</v>
      </c>
      <c r="V73" s="311">
        <v>61</v>
      </c>
    </row>
    <row r="74" spans="1:22" s="339" customFormat="1" ht="12.75">
      <c r="A74" s="334" t="s">
        <v>62</v>
      </c>
      <c r="B74" s="335">
        <v>1918</v>
      </c>
      <c r="C74" s="336">
        <v>1918</v>
      </c>
      <c r="D74" s="336">
        <v>2319</v>
      </c>
      <c r="E74" s="337">
        <v>530</v>
      </c>
      <c r="F74" s="337">
        <v>0</v>
      </c>
      <c r="G74" s="337">
        <v>0</v>
      </c>
      <c r="H74" s="338">
        <v>2290</v>
      </c>
      <c r="I74" s="311">
        <v>1947</v>
      </c>
      <c r="J74" s="335">
        <v>1186</v>
      </c>
      <c r="K74" s="336">
        <v>1186</v>
      </c>
      <c r="L74" s="336">
        <v>200</v>
      </c>
      <c r="M74" s="337">
        <v>950</v>
      </c>
      <c r="N74" s="338">
        <v>436</v>
      </c>
      <c r="O74" s="335">
        <v>1740</v>
      </c>
      <c r="P74" s="336">
        <v>1740</v>
      </c>
      <c r="Q74" s="337">
        <v>1000</v>
      </c>
      <c r="R74" s="311">
        <v>740</v>
      </c>
      <c r="S74" s="335">
        <v>631</v>
      </c>
      <c r="T74" s="337">
        <v>631</v>
      </c>
      <c r="U74" s="337">
        <v>450</v>
      </c>
      <c r="V74" s="311">
        <v>181</v>
      </c>
    </row>
    <row r="75" spans="1:22" s="339" customFormat="1" ht="12.75">
      <c r="A75" s="334" t="s">
        <v>93</v>
      </c>
      <c r="B75" s="335">
        <v>308</v>
      </c>
      <c r="C75" s="336">
        <v>308</v>
      </c>
      <c r="D75" s="336">
        <v>1180</v>
      </c>
      <c r="E75" s="337">
        <v>1050</v>
      </c>
      <c r="F75" s="337">
        <v>0</v>
      </c>
      <c r="G75" s="337">
        <v>0</v>
      </c>
      <c r="H75" s="338">
        <v>1381</v>
      </c>
      <c r="I75" s="311">
        <v>107</v>
      </c>
      <c r="J75" s="335">
        <v>70</v>
      </c>
      <c r="K75" s="336">
        <v>70</v>
      </c>
      <c r="L75" s="336">
        <v>63</v>
      </c>
      <c r="M75" s="337">
        <v>100</v>
      </c>
      <c r="N75" s="338">
        <v>33</v>
      </c>
      <c r="O75" s="335">
        <v>1219</v>
      </c>
      <c r="P75" s="336">
        <v>1219</v>
      </c>
      <c r="Q75" s="337">
        <v>520</v>
      </c>
      <c r="R75" s="311">
        <v>699</v>
      </c>
      <c r="S75" s="335">
        <v>280</v>
      </c>
      <c r="T75" s="337">
        <v>280</v>
      </c>
      <c r="U75" s="337">
        <v>0</v>
      </c>
      <c r="V75" s="311">
        <v>280</v>
      </c>
    </row>
    <row r="76" spans="1:22" s="339" customFormat="1" ht="12.75">
      <c r="A76" s="334" t="s">
        <v>94</v>
      </c>
      <c r="B76" s="335">
        <v>20</v>
      </c>
      <c r="C76" s="336">
        <v>20</v>
      </c>
      <c r="D76" s="336">
        <v>1429</v>
      </c>
      <c r="E76" s="337">
        <v>680</v>
      </c>
      <c r="F76" s="337">
        <v>0</v>
      </c>
      <c r="G76" s="337">
        <v>0</v>
      </c>
      <c r="H76" s="338">
        <v>1445</v>
      </c>
      <c r="I76" s="311">
        <v>4</v>
      </c>
      <c r="J76" s="335">
        <v>499</v>
      </c>
      <c r="K76" s="336">
        <v>499</v>
      </c>
      <c r="L76" s="336">
        <v>41</v>
      </c>
      <c r="M76" s="337">
        <v>538</v>
      </c>
      <c r="N76" s="338">
        <v>2</v>
      </c>
      <c r="O76" s="335">
        <v>606</v>
      </c>
      <c r="P76" s="336">
        <v>612</v>
      </c>
      <c r="Q76" s="337">
        <v>599</v>
      </c>
      <c r="R76" s="311">
        <v>7</v>
      </c>
      <c r="S76" s="335">
        <v>161</v>
      </c>
      <c r="T76" s="337">
        <v>161</v>
      </c>
      <c r="U76" s="337">
        <v>60</v>
      </c>
      <c r="V76" s="311">
        <v>101</v>
      </c>
    </row>
    <row r="77" spans="1:22" s="339" customFormat="1" ht="12.75">
      <c r="A77" s="334" t="s">
        <v>95</v>
      </c>
      <c r="B77" s="335">
        <v>693</v>
      </c>
      <c r="C77" s="336">
        <v>693</v>
      </c>
      <c r="D77" s="336">
        <v>2125</v>
      </c>
      <c r="E77" s="337">
        <v>1450</v>
      </c>
      <c r="F77" s="337">
        <v>250</v>
      </c>
      <c r="G77" s="337">
        <v>0</v>
      </c>
      <c r="H77" s="338">
        <v>2397</v>
      </c>
      <c r="I77" s="311">
        <v>421</v>
      </c>
      <c r="J77" s="335">
        <v>309</v>
      </c>
      <c r="K77" s="336">
        <v>309</v>
      </c>
      <c r="L77" s="336">
        <v>234</v>
      </c>
      <c r="M77" s="337">
        <v>100</v>
      </c>
      <c r="N77" s="338">
        <v>443</v>
      </c>
      <c r="O77" s="335">
        <v>1034</v>
      </c>
      <c r="P77" s="336">
        <v>1034</v>
      </c>
      <c r="Q77" s="337">
        <v>681</v>
      </c>
      <c r="R77" s="311">
        <v>353</v>
      </c>
      <c r="S77" s="335">
        <v>184</v>
      </c>
      <c r="T77" s="337">
        <v>184</v>
      </c>
      <c r="U77" s="337">
        <v>10</v>
      </c>
      <c r="V77" s="311">
        <v>174</v>
      </c>
    </row>
    <row r="78" spans="1:22" s="339" customFormat="1" ht="12.75">
      <c r="A78" s="334" t="s">
        <v>96</v>
      </c>
      <c r="B78" s="335">
        <v>1288</v>
      </c>
      <c r="C78" s="336">
        <v>1288</v>
      </c>
      <c r="D78" s="336">
        <v>1004</v>
      </c>
      <c r="E78" s="337">
        <v>730</v>
      </c>
      <c r="F78" s="337">
        <v>0</v>
      </c>
      <c r="G78" s="337">
        <v>0</v>
      </c>
      <c r="H78" s="338">
        <v>1252</v>
      </c>
      <c r="I78" s="311">
        <v>1040</v>
      </c>
      <c r="J78" s="335">
        <v>2433</v>
      </c>
      <c r="K78" s="336">
        <v>2433</v>
      </c>
      <c r="L78" s="336">
        <v>171</v>
      </c>
      <c r="M78" s="337">
        <v>450</v>
      </c>
      <c r="N78" s="338">
        <v>2154</v>
      </c>
      <c r="O78" s="335">
        <v>428</v>
      </c>
      <c r="P78" s="336">
        <v>399</v>
      </c>
      <c r="Q78" s="337">
        <v>235</v>
      </c>
      <c r="R78" s="311">
        <v>193</v>
      </c>
      <c r="S78" s="335">
        <v>1208</v>
      </c>
      <c r="T78" s="337">
        <v>1208</v>
      </c>
      <c r="U78" s="337">
        <v>900</v>
      </c>
      <c r="V78" s="311">
        <v>308</v>
      </c>
    </row>
    <row r="79" spans="1:22" s="339" customFormat="1" ht="12.75">
      <c r="A79" s="367" t="s">
        <v>97</v>
      </c>
      <c r="B79" s="329">
        <v>398</v>
      </c>
      <c r="C79" s="330">
        <v>398</v>
      </c>
      <c r="D79" s="330">
        <v>989</v>
      </c>
      <c r="E79" s="331">
        <v>60</v>
      </c>
      <c r="F79" s="331">
        <v>0</v>
      </c>
      <c r="G79" s="331">
        <v>150</v>
      </c>
      <c r="H79" s="332">
        <v>721</v>
      </c>
      <c r="I79" s="333">
        <v>666</v>
      </c>
      <c r="J79" s="329">
        <v>106</v>
      </c>
      <c r="K79" s="330">
        <v>106</v>
      </c>
      <c r="L79" s="330">
        <v>105</v>
      </c>
      <c r="M79" s="331">
        <v>120</v>
      </c>
      <c r="N79" s="332">
        <v>91</v>
      </c>
      <c r="O79" s="329">
        <v>1309</v>
      </c>
      <c r="P79" s="330">
        <v>1309</v>
      </c>
      <c r="Q79" s="331">
        <v>805</v>
      </c>
      <c r="R79" s="333">
        <v>504</v>
      </c>
      <c r="S79" s="329">
        <v>3</v>
      </c>
      <c r="T79" s="331">
        <v>3</v>
      </c>
      <c r="U79" s="331">
        <v>0</v>
      </c>
      <c r="V79" s="333">
        <v>3</v>
      </c>
    </row>
    <row r="80" spans="1:23" s="339" customFormat="1" ht="12.75">
      <c r="A80" s="367" t="s">
        <v>98</v>
      </c>
      <c r="B80" s="329">
        <v>641</v>
      </c>
      <c r="C80" s="330">
        <v>641</v>
      </c>
      <c r="D80" s="330">
        <v>1695</v>
      </c>
      <c r="E80" s="331">
        <v>1158</v>
      </c>
      <c r="F80" s="331">
        <v>0</v>
      </c>
      <c r="G80" s="331">
        <v>0</v>
      </c>
      <c r="H80" s="332">
        <v>1747</v>
      </c>
      <c r="I80" s="333">
        <v>589</v>
      </c>
      <c r="J80" s="329">
        <v>361</v>
      </c>
      <c r="K80" s="330">
        <v>361</v>
      </c>
      <c r="L80" s="330">
        <v>77</v>
      </c>
      <c r="M80" s="331">
        <v>0</v>
      </c>
      <c r="N80" s="332">
        <v>438</v>
      </c>
      <c r="O80" s="329">
        <v>569</v>
      </c>
      <c r="P80" s="330">
        <v>569</v>
      </c>
      <c r="Q80" s="331">
        <v>569</v>
      </c>
      <c r="R80" s="333">
        <v>0</v>
      </c>
      <c r="S80" s="329">
        <v>207</v>
      </c>
      <c r="T80" s="331">
        <v>207</v>
      </c>
      <c r="U80" s="331">
        <v>26</v>
      </c>
      <c r="V80" s="333">
        <v>181</v>
      </c>
      <c r="W80" s="363"/>
    </row>
    <row r="81" spans="1:22" s="339" customFormat="1" ht="12.75">
      <c r="A81" s="367" t="s">
        <v>99</v>
      </c>
      <c r="B81" s="329">
        <v>38</v>
      </c>
      <c r="C81" s="330">
        <v>38</v>
      </c>
      <c r="D81" s="330">
        <v>1036</v>
      </c>
      <c r="E81" s="331">
        <v>303</v>
      </c>
      <c r="F81" s="331">
        <v>0</v>
      </c>
      <c r="G81" s="331">
        <v>0</v>
      </c>
      <c r="H81" s="332">
        <v>922</v>
      </c>
      <c r="I81" s="333">
        <v>152</v>
      </c>
      <c r="J81" s="329">
        <v>247</v>
      </c>
      <c r="K81" s="330">
        <v>247</v>
      </c>
      <c r="L81" s="330">
        <v>50</v>
      </c>
      <c r="M81" s="331">
        <v>200</v>
      </c>
      <c r="N81" s="332">
        <v>97</v>
      </c>
      <c r="O81" s="329">
        <v>398</v>
      </c>
      <c r="P81" s="330">
        <v>398</v>
      </c>
      <c r="Q81" s="331">
        <v>398</v>
      </c>
      <c r="R81" s="333">
        <v>0</v>
      </c>
      <c r="S81" s="329">
        <v>4</v>
      </c>
      <c r="T81" s="331">
        <v>4</v>
      </c>
      <c r="U81" s="331">
        <v>0</v>
      </c>
      <c r="V81" s="333">
        <v>4</v>
      </c>
    </row>
    <row r="82" spans="1:22" s="339" customFormat="1" ht="12.75">
      <c r="A82" s="367" t="s">
        <v>100</v>
      </c>
      <c r="B82" s="329">
        <v>539</v>
      </c>
      <c r="C82" s="330">
        <v>539</v>
      </c>
      <c r="D82" s="330">
        <v>1359</v>
      </c>
      <c r="E82" s="331">
        <v>740</v>
      </c>
      <c r="F82" s="331">
        <v>100</v>
      </c>
      <c r="G82" s="331">
        <v>0</v>
      </c>
      <c r="H82" s="332">
        <v>1508</v>
      </c>
      <c r="I82" s="333">
        <v>390</v>
      </c>
      <c r="J82" s="329">
        <v>477</v>
      </c>
      <c r="K82" s="330">
        <v>477</v>
      </c>
      <c r="L82" s="330">
        <v>120</v>
      </c>
      <c r="M82" s="331">
        <v>100</v>
      </c>
      <c r="N82" s="332">
        <v>497</v>
      </c>
      <c r="O82" s="329">
        <v>1245</v>
      </c>
      <c r="P82" s="330">
        <v>1115</v>
      </c>
      <c r="Q82" s="331">
        <v>390</v>
      </c>
      <c r="R82" s="333">
        <v>855</v>
      </c>
      <c r="S82" s="329">
        <v>256</v>
      </c>
      <c r="T82" s="331">
        <v>256</v>
      </c>
      <c r="U82" s="331">
        <v>0</v>
      </c>
      <c r="V82" s="333">
        <v>256</v>
      </c>
    </row>
    <row r="83" spans="1:22" s="339" customFormat="1" ht="12.75">
      <c r="A83" s="367" t="s">
        <v>101</v>
      </c>
      <c r="B83" s="329">
        <v>738</v>
      </c>
      <c r="C83" s="330">
        <v>738</v>
      </c>
      <c r="D83" s="330">
        <v>1704</v>
      </c>
      <c r="E83" s="331">
        <v>900</v>
      </c>
      <c r="F83" s="331">
        <v>0</v>
      </c>
      <c r="G83" s="331">
        <v>0</v>
      </c>
      <c r="H83" s="332">
        <v>1307</v>
      </c>
      <c r="I83" s="333">
        <v>1135</v>
      </c>
      <c r="J83" s="329">
        <v>671</v>
      </c>
      <c r="K83" s="330">
        <v>671</v>
      </c>
      <c r="L83" s="330">
        <v>108</v>
      </c>
      <c r="M83" s="331">
        <v>500</v>
      </c>
      <c r="N83" s="332">
        <v>279</v>
      </c>
      <c r="O83" s="329">
        <v>808</v>
      </c>
      <c r="P83" s="330">
        <v>808</v>
      </c>
      <c r="Q83" s="331">
        <v>517</v>
      </c>
      <c r="R83" s="333">
        <v>291</v>
      </c>
      <c r="S83" s="329">
        <v>399</v>
      </c>
      <c r="T83" s="331">
        <v>399</v>
      </c>
      <c r="U83" s="331">
        <v>300</v>
      </c>
      <c r="V83" s="333">
        <v>99</v>
      </c>
    </row>
    <row r="84" spans="1:22" s="339" customFormat="1" ht="13.5" thickBot="1">
      <c r="A84" s="367" t="s">
        <v>102</v>
      </c>
      <c r="B84" s="329">
        <v>254</v>
      </c>
      <c r="C84" s="330">
        <v>254</v>
      </c>
      <c r="D84" s="330">
        <v>668</v>
      </c>
      <c r="E84" s="331">
        <v>346</v>
      </c>
      <c r="F84" s="331">
        <v>0</v>
      </c>
      <c r="G84" s="331">
        <v>0</v>
      </c>
      <c r="H84" s="332">
        <v>762</v>
      </c>
      <c r="I84" s="333">
        <v>160</v>
      </c>
      <c r="J84" s="329">
        <v>241</v>
      </c>
      <c r="K84" s="330">
        <v>241</v>
      </c>
      <c r="L84" s="330">
        <v>0</v>
      </c>
      <c r="M84" s="331">
        <v>241</v>
      </c>
      <c r="N84" s="332">
        <v>0</v>
      </c>
      <c r="O84" s="329">
        <v>566</v>
      </c>
      <c r="P84" s="330">
        <v>564</v>
      </c>
      <c r="Q84" s="331">
        <v>486</v>
      </c>
      <c r="R84" s="333">
        <v>80</v>
      </c>
      <c r="S84" s="329">
        <v>3</v>
      </c>
      <c r="T84" s="331">
        <v>3</v>
      </c>
      <c r="U84" s="331">
        <v>0</v>
      </c>
      <c r="V84" s="333">
        <v>3</v>
      </c>
    </row>
    <row r="85" spans="1:256" s="52" customFormat="1" ht="13.5" thickBot="1">
      <c r="A85" s="251" t="s">
        <v>103</v>
      </c>
      <c r="B85" s="248">
        <f>SUM(B86)</f>
        <v>81</v>
      </c>
      <c r="C85" s="249">
        <f aca="true" t="shared" si="5" ref="C85:V85">SUM(C86)</f>
        <v>81</v>
      </c>
      <c r="D85" s="249">
        <f t="shared" si="5"/>
        <v>402</v>
      </c>
      <c r="E85" s="249">
        <f t="shared" si="5"/>
        <v>280</v>
      </c>
      <c r="F85" s="249">
        <f t="shared" si="5"/>
        <v>0</v>
      </c>
      <c r="G85" s="249">
        <f t="shared" si="5"/>
        <v>0</v>
      </c>
      <c r="H85" s="249">
        <f t="shared" si="5"/>
        <v>457</v>
      </c>
      <c r="I85" s="250">
        <f t="shared" si="5"/>
        <v>26</v>
      </c>
      <c r="J85" s="248">
        <f t="shared" si="5"/>
        <v>66</v>
      </c>
      <c r="K85" s="249">
        <f t="shared" si="5"/>
        <v>66</v>
      </c>
      <c r="L85" s="249">
        <f t="shared" si="5"/>
        <v>6</v>
      </c>
      <c r="M85" s="249">
        <f t="shared" si="5"/>
        <v>6</v>
      </c>
      <c r="N85" s="250">
        <f t="shared" si="5"/>
        <v>66</v>
      </c>
      <c r="O85" s="248">
        <f t="shared" si="5"/>
        <v>356</v>
      </c>
      <c r="P85" s="249">
        <f t="shared" si="5"/>
        <v>356</v>
      </c>
      <c r="Q85" s="249">
        <f t="shared" si="5"/>
        <v>300</v>
      </c>
      <c r="R85" s="250">
        <f t="shared" si="5"/>
        <v>56</v>
      </c>
      <c r="S85" s="248">
        <f t="shared" si="5"/>
        <v>20</v>
      </c>
      <c r="T85" s="249">
        <f t="shared" si="5"/>
        <v>20</v>
      </c>
      <c r="U85" s="249">
        <f t="shared" si="5"/>
        <v>0</v>
      </c>
      <c r="V85" s="250">
        <f t="shared" si="5"/>
        <v>20</v>
      </c>
      <c r="W85" s="323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</row>
    <row r="86" spans="1:256" s="339" customFormat="1" ht="23.25" thickBot="1">
      <c r="A86" s="547" t="s">
        <v>286</v>
      </c>
      <c r="B86" s="427">
        <v>81</v>
      </c>
      <c r="C86" s="428">
        <v>81</v>
      </c>
      <c r="D86" s="428">
        <v>402</v>
      </c>
      <c r="E86" s="429">
        <v>280</v>
      </c>
      <c r="F86" s="429">
        <v>0</v>
      </c>
      <c r="G86" s="429">
        <v>0</v>
      </c>
      <c r="H86" s="430">
        <v>457</v>
      </c>
      <c r="I86" s="431">
        <v>26</v>
      </c>
      <c r="J86" s="427">
        <v>66</v>
      </c>
      <c r="K86" s="428">
        <v>66</v>
      </c>
      <c r="L86" s="428">
        <v>6</v>
      </c>
      <c r="M86" s="429">
        <v>6</v>
      </c>
      <c r="N86" s="430">
        <v>66</v>
      </c>
      <c r="O86" s="427">
        <v>356</v>
      </c>
      <c r="P86" s="428">
        <v>356</v>
      </c>
      <c r="Q86" s="429">
        <v>300</v>
      </c>
      <c r="R86" s="431">
        <v>56</v>
      </c>
      <c r="S86" s="427">
        <v>20</v>
      </c>
      <c r="T86" s="428">
        <v>20</v>
      </c>
      <c r="U86" s="429">
        <v>0</v>
      </c>
      <c r="V86" s="431">
        <v>20</v>
      </c>
      <c r="W86" s="348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49"/>
      <c r="CZ86" s="349"/>
      <c r="DA86" s="349"/>
      <c r="DB86" s="349"/>
      <c r="DC86" s="349"/>
      <c r="DD86" s="349"/>
      <c r="DE86" s="349"/>
      <c r="DF86" s="349"/>
      <c r="DG86" s="349"/>
      <c r="DH86" s="349"/>
      <c r="DI86" s="349"/>
      <c r="DJ86" s="349"/>
      <c r="DK86" s="349"/>
      <c r="DL86" s="349"/>
      <c r="DM86" s="349"/>
      <c r="DN86" s="349"/>
      <c r="DO86" s="349"/>
      <c r="DP86" s="349"/>
      <c r="DQ86" s="349"/>
      <c r="DR86" s="349"/>
      <c r="DS86" s="349"/>
      <c r="DT86" s="349"/>
      <c r="DU86" s="349"/>
      <c r="DV86" s="349"/>
      <c r="DW86" s="349"/>
      <c r="DX86" s="349"/>
      <c r="DY86" s="349"/>
      <c r="DZ86" s="349"/>
      <c r="EA86" s="349"/>
      <c r="EB86" s="349"/>
      <c r="EC86" s="349"/>
      <c r="ED86" s="349"/>
      <c r="EE86" s="349"/>
      <c r="EF86" s="349"/>
      <c r="EG86" s="349"/>
      <c r="EH86" s="349"/>
      <c r="EI86" s="349"/>
      <c r="EJ86" s="349"/>
      <c r="EK86" s="349"/>
      <c r="EL86" s="349"/>
      <c r="EM86" s="349"/>
      <c r="EN86" s="349"/>
      <c r="EO86" s="349"/>
      <c r="EP86" s="349"/>
      <c r="EQ86" s="349"/>
      <c r="ER86" s="349"/>
      <c r="ES86" s="349"/>
      <c r="ET86" s="349"/>
      <c r="EU86" s="349"/>
      <c r="EV86" s="349"/>
      <c r="EW86" s="349"/>
      <c r="EX86" s="349"/>
      <c r="EY86" s="349"/>
      <c r="EZ86" s="349"/>
      <c r="FA86" s="349"/>
      <c r="FB86" s="349"/>
      <c r="FC86" s="349"/>
      <c r="FD86" s="349"/>
      <c r="FE86" s="349"/>
      <c r="FF86" s="349"/>
      <c r="FG86" s="349"/>
      <c r="FH86" s="349"/>
      <c r="FI86" s="349"/>
      <c r="FJ86" s="349"/>
      <c r="FK86" s="349"/>
      <c r="FL86" s="349"/>
      <c r="FM86" s="349"/>
      <c r="FN86" s="349"/>
      <c r="FO86" s="349"/>
      <c r="FP86" s="349"/>
      <c r="FQ86" s="349"/>
      <c r="FR86" s="349"/>
      <c r="FS86" s="349"/>
      <c r="FT86" s="349"/>
      <c r="FU86" s="349"/>
      <c r="FV86" s="349"/>
      <c r="FW86" s="349"/>
      <c r="FX86" s="349"/>
      <c r="FY86" s="349"/>
      <c r="FZ86" s="349"/>
      <c r="GA86" s="349"/>
      <c r="GB86" s="349"/>
      <c r="GC86" s="349"/>
      <c r="GD86" s="349"/>
      <c r="GE86" s="349"/>
      <c r="GF86" s="349"/>
      <c r="GG86" s="349"/>
      <c r="GH86" s="349"/>
      <c r="GI86" s="349"/>
      <c r="GJ86" s="349"/>
      <c r="GK86" s="349"/>
      <c r="GL86" s="349"/>
      <c r="GM86" s="349"/>
      <c r="GN86" s="349"/>
      <c r="GO86" s="349"/>
      <c r="GP86" s="349"/>
      <c r="GQ86" s="349"/>
      <c r="GR86" s="349"/>
      <c r="GS86" s="349"/>
      <c r="GT86" s="349"/>
      <c r="GU86" s="349"/>
      <c r="GV86" s="349"/>
      <c r="GW86" s="349"/>
      <c r="GX86" s="349"/>
      <c r="GY86" s="349"/>
      <c r="GZ86" s="349"/>
      <c r="HA86" s="349"/>
      <c r="HB86" s="349"/>
      <c r="HC86" s="349"/>
      <c r="HD86" s="349"/>
      <c r="HE86" s="349"/>
      <c r="HF86" s="349"/>
      <c r="HG86" s="349"/>
      <c r="HH86" s="349"/>
      <c r="HI86" s="349"/>
      <c r="HJ86" s="349"/>
      <c r="HK86" s="349"/>
      <c r="HL86" s="349"/>
      <c r="HM86" s="349"/>
      <c r="HN86" s="349"/>
      <c r="HO86" s="349"/>
      <c r="HP86" s="349"/>
      <c r="HQ86" s="349"/>
      <c r="HR86" s="349"/>
      <c r="HS86" s="349"/>
      <c r="HT86" s="349"/>
      <c r="HU86" s="349"/>
      <c r="HV86" s="349"/>
      <c r="HW86" s="349"/>
      <c r="HX86" s="349"/>
      <c r="HY86" s="349"/>
      <c r="HZ86" s="349"/>
      <c r="IA86" s="349"/>
      <c r="IB86" s="349"/>
      <c r="IC86" s="349"/>
      <c r="ID86" s="349"/>
      <c r="IE86" s="349"/>
      <c r="IF86" s="349"/>
      <c r="IG86" s="349"/>
      <c r="IH86" s="349"/>
      <c r="II86" s="349"/>
      <c r="IJ86" s="349"/>
      <c r="IK86" s="349"/>
      <c r="IL86" s="349"/>
      <c r="IM86" s="349"/>
      <c r="IN86" s="349"/>
      <c r="IO86" s="349"/>
      <c r="IP86" s="349"/>
      <c r="IQ86" s="349"/>
      <c r="IR86" s="349"/>
      <c r="IS86" s="349"/>
      <c r="IT86" s="349"/>
      <c r="IU86" s="349"/>
      <c r="IV86" s="349"/>
    </row>
    <row r="87" spans="1:256" s="339" customFormat="1" ht="13.5" thickBot="1">
      <c r="A87" s="432" t="s">
        <v>30</v>
      </c>
      <c r="B87" s="440">
        <f>SUM(B88)</f>
        <v>5397</v>
      </c>
      <c r="C87" s="439">
        <f aca="true" t="shared" si="6" ref="C87:V87">SUM(C88)</f>
        <v>1000</v>
      </c>
      <c r="D87" s="439">
        <f t="shared" si="6"/>
        <v>5800</v>
      </c>
      <c r="E87" s="439">
        <f t="shared" si="6"/>
        <v>2700</v>
      </c>
      <c r="F87" s="439">
        <f t="shared" si="6"/>
        <v>2000</v>
      </c>
      <c r="G87" s="439">
        <f t="shared" si="6"/>
        <v>800</v>
      </c>
      <c r="H87" s="439">
        <f t="shared" si="6"/>
        <v>5500</v>
      </c>
      <c r="I87" s="441">
        <f t="shared" si="6"/>
        <v>5697</v>
      </c>
      <c r="J87" s="440">
        <f t="shared" si="6"/>
        <v>6834</v>
      </c>
      <c r="K87" s="439">
        <f t="shared" si="6"/>
        <v>1000</v>
      </c>
      <c r="L87" s="439">
        <f t="shared" si="6"/>
        <v>304</v>
      </c>
      <c r="M87" s="439">
        <f t="shared" si="6"/>
        <v>1000</v>
      </c>
      <c r="N87" s="441">
        <f t="shared" si="6"/>
        <v>6138</v>
      </c>
      <c r="O87" s="440">
        <f t="shared" si="6"/>
        <v>347</v>
      </c>
      <c r="P87" s="439">
        <f t="shared" si="6"/>
        <v>96</v>
      </c>
      <c r="Q87" s="439">
        <f t="shared" si="6"/>
        <v>0</v>
      </c>
      <c r="R87" s="441">
        <f t="shared" si="6"/>
        <v>347</v>
      </c>
      <c r="S87" s="440">
        <f t="shared" si="6"/>
        <v>723</v>
      </c>
      <c r="T87" s="439">
        <f t="shared" si="6"/>
        <v>723</v>
      </c>
      <c r="U87" s="439">
        <f t="shared" si="6"/>
        <v>500</v>
      </c>
      <c r="V87" s="441">
        <f t="shared" si="6"/>
        <v>223</v>
      </c>
      <c r="W87" s="348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  <c r="BJ87" s="349"/>
      <c r="BK87" s="349"/>
      <c r="BL87" s="349"/>
      <c r="BM87" s="349"/>
      <c r="BN87" s="349"/>
      <c r="BO87" s="349"/>
      <c r="BP87" s="349"/>
      <c r="BQ87" s="349"/>
      <c r="BR87" s="349"/>
      <c r="BS87" s="349"/>
      <c r="BT87" s="349"/>
      <c r="BU87" s="349"/>
      <c r="BV87" s="349"/>
      <c r="BW87" s="349"/>
      <c r="BX87" s="349"/>
      <c r="BY87" s="349"/>
      <c r="BZ87" s="349"/>
      <c r="CA87" s="349"/>
      <c r="CB87" s="349"/>
      <c r="CC87" s="349"/>
      <c r="CD87" s="349"/>
      <c r="CE87" s="349"/>
      <c r="CF87" s="349"/>
      <c r="CG87" s="349"/>
      <c r="CH87" s="349"/>
      <c r="CI87" s="349"/>
      <c r="CJ87" s="349"/>
      <c r="CK87" s="349"/>
      <c r="CL87" s="349"/>
      <c r="CM87" s="349"/>
      <c r="CN87" s="349"/>
      <c r="CO87" s="349"/>
      <c r="CP87" s="349"/>
      <c r="CQ87" s="349"/>
      <c r="CR87" s="349"/>
      <c r="CS87" s="349"/>
      <c r="CT87" s="349"/>
      <c r="CU87" s="349"/>
      <c r="CV87" s="349"/>
      <c r="CW87" s="349"/>
      <c r="CX87" s="349"/>
      <c r="CY87" s="349"/>
      <c r="CZ87" s="349"/>
      <c r="DA87" s="349"/>
      <c r="DB87" s="349"/>
      <c r="DC87" s="349"/>
      <c r="DD87" s="349"/>
      <c r="DE87" s="349"/>
      <c r="DF87" s="349"/>
      <c r="DG87" s="349"/>
      <c r="DH87" s="349"/>
      <c r="DI87" s="349"/>
      <c r="DJ87" s="349"/>
      <c r="DK87" s="349"/>
      <c r="DL87" s="349"/>
      <c r="DM87" s="349"/>
      <c r="DN87" s="349"/>
      <c r="DO87" s="349"/>
      <c r="DP87" s="349"/>
      <c r="DQ87" s="349"/>
      <c r="DR87" s="349"/>
      <c r="DS87" s="349"/>
      <c r="DT87" s="349"/>
      <c r="DU87" s="349"/>
      <c r="DV87" s="349"/>
      <c r="DW87" s="349"/>
      <c r="DX87" s="349"/>
      <c r="DY87" s="349"/>
      <c r="DZ87" s="349"/>
      <c r="EA87" s="349"/>
      <c r="EB87" s="349"/>
      <c r="EC87" s="349"/>
      <c r="ED87" s="349"/>
      <c r="EE87" s="349"/>
      <c r="EF87" s="349"/>
      <c r="EG87" s="349"/>
      <c r="EH87" s="349"/>
      <c r="EI87" s="349"/>
      <c r="EJ87" s="349"/>
      <c r="EK87" s="349"/>
      <c r="EL87" s="349"/>
      <c r="EM87" s="349"/>
      <c r="EN87" s="349"/>
      <c r="EO87" s="349"/>
      <c r="EP87" s="349"/>
      <c r="EQ87" s="349"/>
      <c r="ER87" s="349"/>
      <c r="ES87" s="349"/>
      <c r="ET87" s="349"/>
      <c r="EU87" s="349"/>
      <c r="EV87" s="349"/>
      <c r="EW87" s="349"/>
      <c r="EX87" s="349"/>
      <c r="EY87" s="349"/>
      <c r="EZ87" s="349"/>
      <c r="FA87" s="349"/>
      <c r="FB87" s="349"/>
      <c r="FC87" s="349"/>
      <c r="FD87" s="349"/>
      <c r="FE87" s="349"/>
      <c r="FF87" s="349"/>
      <c r="FG87" s="349"/>
      <c r="FH87" s="349"/>
      <c r="FI87" s="349"/>
      <c r="FJ87" s="349"/>
      <c r="FK87" s="349"/>
      <c r="FL87" s="349"/>
      <c r="FM87" s="349"/>
      <c r="FN87" s="349"/>
      <c r="FO87" s="349"/>
      <c r="FP87" s="349"/>
      <c r="FQ87" s="349"/>
      <c r="FR87" s="349"/>
      <c r="FS87" s="349"/>
      <c r="FT87" s="349"/>
      <c r="FU87" s="349"/>
      <c r="FV87" s="349"/>
      <c r="FW87" s="349"/>
      <c r="FX87" s="349"/>
      <c r="FY87" s="349"/>
      <c r="FZ87" s="349"/>
      <c r="GA87" s="349"/>
      <c r="GB87" s="349"/>
      <c r="GC87" s="349"/>
      <c r="GD87" s="349"/>
      <c r="GE87" s="349"/>
      <c r="GF87" s="349"/>
      <c r="GG87" s="349"/>
      <c r="GH87" s="349"/>
      <c r="GI87" s="349"/>
      <c r="GJ87" s="349"/>
      <c r="GK87" s="349"/>
      <c r="GL87" s="349"/>
      <c r="GM87" s="349"/>
      <c r="GN87" s="349"/>
      <c r="GO87" s="349"/>
      <c r="GP87" s="349"/>
      <c r="GQ87" s="349"/>
      <c r="GR87" s="349"/>
      <c r="GS87" s="349"/>
      <c r="GT87" s="349"/>
      <c r="GU87" s="349"/>
      <c r="GV87" s="349"/>
      <c r="GW87" s="349"/>
      <c r="GX87" s="349"/>
      <c r="GY87" s="349"/>
      <c r="GZ87" s="349"/>
      <c r="HA87" s="349"/>
      <c r="HB87" s="349"/>
      <c r="HC87" s="349"/>
      <c r="HD87" s="349"/>
      <c r="HE87" s="349"/>
      <c r="HF87" s="349"/>
      <c r="HG87" s="349"/>
      <c r="HH87" s="349"/>
      <c r="HI87" s="349"/>
      <c r="HJ87" s="349"/>
      <c r="HK87" s="349"/>
      <c r="HL87" s="349"/>
      <c r="HM87" s="349"/>
      <c r="HN87" s="349"/>
      <c r="HO87" s="349"/>
      <c r="HP87" s="349"/>
      <c r="HQ87" s="349"/>
      <c r="HR87" s="349"/>
      <c r="HS87" s="349"/>
      <c r="HT87" s="349"/>
      <c r="HU87" s="349"/>
      <c r="HV87" s="349"/>
      <c r="HW87" s="349"/>
      <c r="HX87" s="349"/>
      <c r="HY87" s="349"/>
      <c r="HZ87" s="349"/>
      <c r="IA87" s="349"/>
      <c r="IB87" s="349"/>
      <c r="IC87" s="349"/>
      <c r="ID87" s="349"/>
      <c r="IE87" s="349"/>
      <c r="IF87" s="349"/>
      <c r="IG87" s="349"/>
      <c r="IH87" s="349"/>
      <c r="II87" s="349"/>
      <c r="IJ87" s="349"/>
      <c r="IK87" s="349"/>
      <c r="IL87" s="349"/>
      <c r="IM87" s="349"/>
      <c r="IN87" s="349"/>
      <c r="IO87" s="349"/>
      <c r="IP87" s="349"/>
      <c r="IQ87" s="349"/>
      <c r="IR87" s="349"/>
      <c r="IS87" s="349"/>
      <c r="IT87" s="349"/>
      <c r="IU87" s="349"/>
      <c r="IV87" s="349"/>
    </row>
    <row r="88" spans="1:256" s="339" customFormat="1" ht="13.5" thickBot="1">
      <c r="A88" s="342" t="s">
        <v>243</v>
      </c>
      <c r="B88" s="382">
        <v>5397</v>
      </c>
      <c r="C88" s="383">
        <v>1000</v>
      </c>
      <c r="D88" s="383">
        <v>5800</v>
      </c>
      <c r="E88" s="384">
        <v>2700</v>
      </c>
      <c r="F88" s="384">
        <v>2000</v>
      </c>
      <c r="G88" s="384">
        <v>800</v>
      </c>
      <c r="H88" s="386">
        <v>5500</v>
      </c>
      <c r="I88" s="385">
        <v>5697</v>
      </c>
      <c r="J88" s="382">
        <v>6834</v>
      </c>
      <c r="K88" s="383">
        <v>1000</v>
      </c>
      <c r="L88" s="383">
        <v>304</v>
      </c>
      <c r="M88" s="384">
        <v>1000</v>
      </c>
      <c r="N88" s="386">
        <v>6138</v>
      </c>
      <c r="O88" s="382">
        <v>347</v>
      </c>
      <c r="P88" s="383">
        <v>96</v>
      </c>
      <c r="Q88" s="384">
        <v>0</v>
      </c>
      <c r="R88" s="385">
        <v>347</v>
      </c>
      <c r="S88" s="383">
        <v>723</v>
      </c>
      <c r="T88" s="383">
        <v>723</v>
      </c>
      <c r="U88" s="384">
        <v>500</v>
      </c>
      <c r="V88" s="385">
        <v>223</v>
      </c>
      <c r="W88" s="348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49"/>
      <c r="CB88" s="349"/>
      <c r="CC88" s="349"/>
      <c r="CD88" s="349"/>
      <c r="CE88" s="349"/>
      <c r="CF88" s="349"/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49"/>
      <c r="CS88" s="349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49"/>
      <c r="FY88" s="349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49"/>
      <c r="GM88" s="349"/>
      <c r="GN88" s="349"/>
      <c r="GO88" s="349"/>
      <c r="GP88" s="349"/>
      <c r="GQ88" s="349"/>
      <c r="GR88" s="349"/>
      <c r="GS88" s="349"/>
      <c r="GT88" s="349"/>
      <c r="GU88" s="349"/>
      <c r="GV88" s="349"/>
      <c r="GW88" s="349"/>
      <c r="GX88" s="349"/>
      <c r="GY88" s="349"/>
      <c r="GZ88" s="349"/>
      <c r="HA88" s="349"/>
      <c r="HB88" s="349"/>
      <c r="HC88" s="349"/>
      <c r="HD88" s="349"/>
      <c r="HE88" s="349"/>
      <c r="HF88" s="349"/>
      <c r="HG88" s="349"/>
      <c r="HH88" s="349"/>
      <c r="HI88" s="349"/>
      <c r="HJ88" s="349"/>
      <c r="HK88" s="349"/>
      <c r="HL88" s="349"/>
      <c r="HM88" s="349"/>
      <c r="HN88" s="349"/>
      <c r="HO88" s="349"/>
      <c r="HP88" s="349"/>
      <c r="HQ88" s="349"/>
      <c r="HR88" s="349"/>
      <c r="HS88" s="349"/>
      <c r="HT88" s="349"/>
      <c r="HU88" s="349"/>
      <c r="HV88" s="349"/>
      <c r="HW88" s="349"/>
      <c r="HX88" s="349"/>
      <c r="HY88" s="349"/>
      <c r="HZ88" s="349"/>
      <c r="IA88" s="349"/>
      <c r="IB88" s="349"/>
      <c r="IC88" s="349"/>
      <c r="ID88" s="349"/>
      <c r="IE88" s="349"/>
      <c r="IF88" s="349"/>
      <c r="IG88" s="349"/>
      <c r="IH88" s="349"/>
      <c r="II88" s="349"/>
      <c r="IJ88" s="349"/>
      <c r="IK88" s="349"/>
      <c r="IL88" s="349"/>
      <c r="IM88" s="349"/>
      <c r="IN88" s="349"/>
      <c r="IO88" s="349"/>
      <c r="IP88" s="349"/>
      <c r="IQ88" s="349"/>
      <c r="IR88" s="349"/>
      <c r="IS88" s="349"/>
      <c r="IT88" s="349"/>
      <c r="IU88" s="349"/>
      <c r="IV88" s="349"/>
    </row>
    <row r="89" spans="1:256" s="52" customFormat="1" ht="13.5" thickBot="1">
      <c r="A89" s="251" t="s">
        <v>31</v>
      </c>
      <c r="B89" s="248">
        <f>SUM(B90:B94)</f>
        <v>243</v>
      </c>
      <c r="C89" s="249">
        <f aca="true" t="shared" si="7" ref="C89:V89">SUM(C90:C94)</f>
        <v>243</v>
      </c>
      <c r="D89" s="249">
        <f t="shared" si="7"/>
        <v>328</v>
      </c>
      <c r="E89" s="249">
        <f t="shared" si="7"/>
        <v>330</v>
      </c>
      <c r="F89" s="249">
        <f t="shared" si="7"/>
        <v>0</v>
      </c>
      <c r="G89" s="249">
        <f t="shared" si="7"/>
        <v>0</v>
      </c>
      <c r="H89" s="249">
        <f t="shared" si="7"/>
        <v>378</v>
      </c>
      <c r="I89" s="250">
        <f t="shared" si="7"/>
        <v>193</v>
      </c>
      <c r="J89" s="248">
        <f t="shared" si="7"/>
        <v>40</v>
      </c>
      <c r="K89" s="249">
        <f t="shared" si="7"/>
        <v>40</v>
      </c>
      <c r="L89" s="249">
        <f t="shared" si="7"/>
        <v>20</v>
      </c>
      <c r="M89" s="249">
        <f t="shared" si="7"/>
        <v>2</v>
      </c>
      <c r="N89" s="250">
        <f t="shared" si="7"/>
        <v>58</v>
      </c>
      <c r="O89" s="248">
        <f t="shared" si="7"/>
        <v>301</v>
      </c>
      <c r="P89" s="249">
        <f t="shared" si="7"/>
        <v>297</v>
      </c>
      <c r="Q89" s="249">
        <f t="shared" si="7"/>
        <v>252</v>
      </c>
      <c r="R89" s="250">
        <f t="shared" si="7"/>
        <v>49</v>
      </c>
      <c r="S89" s="248">
        <f t="shared" si="7"/>
        <v>11</v>
      </c>
      <c r="T89" s="249">
        <f t="shared" si="7"/>
        <v>11</v>
      </c>
      <c r="U89" s="249">
        <f t="shared" si="7"/>
        <v>11</v>
      </c>
      <c r="V89" s="250">
        <f t="shared" si="7"/>
        <v>0</v>
      </c>
      <c r="W89" s="323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339" customFormat="1" ht="12.75">
      <c r="A90" s="342" t="s">
        <v>139</v>
      </c>
      <c r="B90" s="343">
        <v>73</v>
      </c>
      <c r="C90" s="344">
        <v>73</v>
      </c>
      <c r="D90" s="344">
        <v>23</v>
      </c>
      <c r="E90" s="345">
        <v>0</v>
      </c>
      <c r="F90" s="345">
        <v>0</v>
      </c>
      <c r="G90" s="345">
        <v>0</v>
      </c>
      <c r="H90" s="346">
        <v>18</v>
      </c>
      <c r="I90" s="347">
        <v>78</v>
      </c>
      <c r="J90" s="343">
        <v>16</v>
      </c>
      <c r="K90" s="344">
        <v>16</v>
      </c>
      <c r="L90" s="344">
        <v>0</v>
      </c>
      <c r="M90" s="345">
        <v>0</v>
      </c>
      <c r="N90" s="346">
        <v>16</v>
      </c>
      <c r="O90" s="343">
        <v>43</v>
      </c>
      <c r="P90" s="344">
        <v>43</v>
      </c>
      <c r="Q90" s="345">
        <v>43</v>
      </c>
      <c r="R90" s="347">
        <v>0</v>
      </c>
      <c r="S90" s="343">
        <v>0</v>
      </c>
      <c r="T90" s="344">
        <v>0</v>
      </c>
      <c r="U90" s="345">
        <v>0</v>
      </c>
      <c r="V90" s="347">
        <v>0</v>
      </c>
      <c r="W90" s="348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49"/>
      <c r="CS90" s="349"/>
      <c r="CT90" s="349"/>
      <c r="CU90" s="349"/>
      <c r="CV90" s="349"/>
      <c r="CW90" s="349"/>
      <c r="CX90" s="349"/>
      <c r="CY90" s="349"/>
      <c r="CZ90" s="349"/>
      <c r="DA90" s="349"/>
      <c r="DB90" s="349"/>
      <c r="DC90" s="349"/>
      <c r="DD90" s="349"/>
      <c r="DE90" s="349"/>
      <c r="DF90" s="349"/>
      <c r="DG90" s="349"/>
      <c r="DH90" s="349"/>
      <c r="DI90" s="349"/>
      <c r="DJ90" s="349"/>
      <c r="DK90" s="349"/>
      <c r="DL90" s="349"/>
      <c r="DM90" s="349"/>
      <c r="DN90" s="349"/>
      <c r="DO90" s="349"/>
      <c r="DP90" s="349"/>
      <c r="DQ90" s="349"/>
      <c r="DR90" s="349"/>
      <c r="DS90" s="349"/>
      <c r="DT90" s="349"/>
      <c r="DU90" s="349"/>
      <c r="DV90" s="349"/>
      <c r="DW90" s="349"/>
      <c r="DX90" s="349"/>
      <c r="DY90" s="349"/>
      <c r="DZ90" s="349"/>
      <c r="EA90" s="349"/>
      <c r="EB90" s="349"/>
      <c r="EC90" s="349"/>
      <c r="ED90" s="349"/>
      <c r="EE90" s="349"/>
      <c r="EF90" s="349"/>
      <c r="EG90" s="349"/>
      <c r="EH90" s="349"/>
      <c r="EI90" s="349"/>
      <c r="EJ90" s="349"/>
      <c r="EK90" s="349"/>
      <c r="EL90" s="349"/>
      <c r="EM90" s="349"/>
      <c r="EN90" s="349"/>
      <c r="EO90" s="349"/>
      <c r="EP90" s="349"/>
      <c r="EQ90" s="349"/>
      <c r="ER90" s="349"/>
      <c r="ES90" s="349"/>
      <c r="ET90" s="349"/>
      <c r="EU90" s="349"/>
      <c r="EV90" s="349"/>
      <c r="EW90" s="349"/>
      <c r="EX90" s="349"/>
      <c r="EY90" s="349"/>
      <c r="EZ90" s="349"/>
      <c r="FA90" s="349"/>
      <c r="FB90" s="349"/>
      <c r="FC90" s="349"/>
      <c r="FD90" s="349"/>
      <c r="FE90" s="349"/>
      <c r="FF90" s="349"/>
      <c r="FG90" s="349"/>
      <c r="FH90" s="349"/>
      <c r="FI90" s="349"/>
      <c r="FJ90" s="349"/>
      <c r="FK90" s="349"/>
      <c r="FL90" s="349"/>
      <c r="FM90" s="349"/>
      <c r="FN90" s="349"/>
      <c r="FO90" s="349"/>
      <c r="FP90" s="349"/>
      <c r="FQ90" s="349"/>
      <c r="FR90" s="349"/>
      <c r="FS90" s="349"/>
      <c r="FT90" s="349"/>
      <c r="FU90" s="349"/>
      <c r="FV90" s="349"/>
      <c r="FW90" s="349"/>
      <c r="FX90" s="349"/>
      <c r="FY90" s="349"/>
      <c r="FZ90" s="349"/>
      <c r="GA90" s="349"/>
      <c r="GB90" s="349"/>
      <c r="GC90" s="349"/>
      <c r="GD90" s="349"/>
      <c r="GE90" s="349"/>
      <c r="GF90" s="349"/>
      <c r="GG90" s="349"/>
      <c r="GH90" s="349"/>
      <c r="GI90" s="349"/>
      <c r="GJ90" s="349"/>
      <c r="GK90" s="349"/>
      <c r="GL90" s="349"/>
      <c r="GM90" s="349"/>
      <c r="GN90" s="349"/>
      <c r="GO90" s="349"/>
      <c r="GP90" s="349"/>
      <c r="GQ90" s="349"/>
      <c r="GR90" s="349"/>
      <c r="GS90" s="349"/>
      <c r="GT90" s="349"/>
      <c r="GU90" s="349"/>
      <c r="GV90" s="349"/>
      <c r="GW90" s="349"/>
      <c r="GX90" s="349"/>
      <c r="GY90" s="349"/>
      <c r="GZ90" s="349"/>
      <c r="HA90" s="349"/>
      <c r="HB90" s="349"/>
      <c r="HC90" s="349"/>
      <c r="HD90" s="349"/>
      <c r="HE90" s="349"/>
      <c r="HF90" s="349"/>
      <c r="HG90" s="349"/>
      <c r="HH90" s="349"/>
      <c r="HI90" s="349"/>
      <c r="HJ90" s="349"/>
      <c r="HK90" s="349"/>
      <c r="HL90" s="349"/>
      <c r="HM90" s="349"/>
      <c r="HN90" s="349"/>
      <c r="HO90" s="349"/>
      <c r="HP90" s="349"/>
      <c r="HQ90" s="349"/>
      <c r="HR90" s="349"/>
      <c r="HS90" s="349"/>
      <c r="HT90" s="349"/>
      <c r="HU90" s="349"/>
      <c r="HV90" s="349"/>
      <c r="HW90" s="349"/>
      <c r="HX90" s="349"/>
      <c r="HY90" s="349"/>
      <c r="HZ90" s="349"/>
      <c r="IA90" s="349"/>
      <c r="IB90" s="349"/>
      <c r="IC90" s="349"/>
      <c r="ID90" s="349"/>
      <c r="IE90" s="349"/>
      <c r="IF90" s="349"/>
      <c r="IG90" s="349"/>
      <c r="IH90" s="349"/>
      <c r="II90" s="349"/>
      <c r="IJ90" s="349"/>
      <c r="IK90" s="349"/>
      <c r="IL90" s="349"/>
      <c r="IM90" s="349"/>
      <c r="IN90" s="349"/>
      <c r="IO90" s="349"/>
      <c r="IP90" s="349"/>
      <c r="IQ90" s="349"/>
      <c r="IR90" s="349"/>
      <c r="IS90" s="349"/>
      <c r="IT90" s="349"/>
      <c r="IU90" s="349"/>
      <c r="IV90" s="349"/>
    </row>
    <row r="91" spans="1:256" s="339" customFormat="1" ht="12.75">
      <c r="A91" s="351" t="s">
        <v>32</v>
      </c>
      <c r="B91" s="335">
        <v>0</v>
      </c>
      <c r="C91" s="336">
        <v>0</v>
      </c>
      <c r="D91" s="336">
        <v>31</v>
      </c>
      <c r="E91" s="337">
        <v>0</v>
      </c>
      <c r="F91" s="337">
        <v>0</v>
      </c>
      <c r="G91" s="337">
        <v>0</v>
      </c>
      <c r="H91" s="338">
        <v>30</v>
      </c>
      <c r="I91" s="311">
        <v>1</v>
      </c>
      <c r="J91" s="335">
        <v>0</v>
      </c>
      <c r="K91" s="336">
        <v>0</v>
      </c>
      <c r="L91" s="336">
        <v>0</v>
      </c>
      <c r="M91" s="337">
        <v>0</v>
      </c>
      <c r="N91" s="338">
        <v>0</v>
      </c>
      <c r="O91" s="335">
        <v>79</v>
      </c>
      <c r="P91" s="336">
        <v>79</v>
      </c>
      <c r="Q91" s="337">
        <v>55</v>
      </c>
      <c r="R91" s="311">
        <v>24</v>
      </c>
      <c r="S91" s="335">
        <v>0</v>
      </c>
      <c r="T91" s="336">
        <v>0</v>
      </c>
      <c r="U91" s="337">
        <v>0</v>
      </c>
      <c r="V91" s="311">
        <v>0</v>
      </c>
      <c r="W91" s="348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49"/>
      <c r="CX91" s="349"/>
      <c r="CY91" s="349"/>
      <c r="CZ91" s="349"/>
      <c r="DA91" s="349"/>
      <c r="DB91" s="349"/>
      <c r="DC91" s="349"/>
      <c r="DD91" s="349"/>
      <c r="DE91" s="349"/>
      <c r="DF91" s="349"/>
      <c r="DG91" s="349"/>
      <c r="DH91" s="349"/>
      <c r="DI91" s="349"/>
      <c r="DJ91" s="349"/>
      <c r="DK91" s="349"/>
      <c r="DL91" s="349"/>
      <c r="DM91" s="349"/>
      <c r="DN91" s="349"/>
      <c r="DO91" s="349"/>
      <c r="DP91" s="349"/>
      <c r="DQ91" s="349"/>
      <c r="DR91" s="349"/>
      <c r="DS91" s="349"/>
      <c r="DT91" s="349"/>
      <c r="DU91" s="349"/>
      <c r="DV91" s="349"/>
      <c r="DW91" s="349"/>
      <c r="DX91" s="349"/>
      <c r="DY91" s="349"/>
      <c r="DZ91" s="349"/>
      <c r="EA91" s="349"/>
      <c r="EB91" s="349"/>
      <c r="EC91" s="349"/>
      <c r="ED91" s="349"/>
      <c r="EE91" s="349"/>
      <c r="EF91" s="349"/>
      <c r="EG91" s="349"/>
      <c r="EH91" s="349"/>
      <c r="EI91" s="349"/>
      <c r="EJ91" s="349"/>
      <c r="EK91" s="349"/>
      <c r="EL91" s="349"/>
      <c r="EM91" s="349"/>
      <c r="EN91" s="349"/>
      <c r="EO91" s="349"/>
      <c r="EP91" s="349"/>
      <c r="EQ91" s="349"/>
      <c r="ER91" s="349"/>
      <c r="ES91" s="349"/>
      <c r="ET91" s="349"/>
      <c r="EU91" s="349"/>
      <c r="EV91" s="349"/>
      <c r="EW91" s="349"/>
      <c r="EX91" s="349"/>
      <c r="EY91" s="349"/>
      <c r="EZ91" s="349"/>
      <c r="FA91" s="349"/>
      <c r="FB91" s="349"/>
      <c r="FC91" s="349"/>
      <c r="FD91" s="349"/>
      <c r="FE91" s="349"/>
      <c r="FF91" s="349"/>
      <c r="FG91" s="349"/>
      <c r="FH91" s="349"/>
      <c r="FI91" s="349"/>
      <c r="FJ91" s="349"/>
      <c r="FK91" s="349"/>
      <c r="FL91" s="349"/>
      <c r="FM91" s="349"/>
      <c r="FN91" s="349"/>
      <c r="FO91" s="349"/>
      <c r="FP91" s="349"/>
      <c r="FQ91" s="349"/>
      <c r="FR91" s="349"/>
      <c r="FS91" s="349"/>
      <c r="FT91" s="349"/>
      <c r="FU91" s="349"/>
      <c r="FV91" s="349"/>
      <c r="FW91" s="349"/>
      <c r="FX91" s="349"/>
      <c r="FY91" s="349"/>
      <c r="FZ91" s="349"/>
      <c r="GA91" s="349"/>
      <c r="GB91" s="349"/>
      <c r="GC91" s="349"/>
      <c r="GD91" s="349"/>
      <c r="GE91" s="349"/>
      <c r="GF91" s="349"/>
      <c r="GG91" s="349"/>
      <c r="GH91" s="349"/>
      <c r="GI91" s="349"/>
      <c r="GJ91" s="349"/>
      <c r="GK91" s="349"/>
      <c r="GL91" s="349"/>
      <c r="GM91" s="349"/>
      <c r="GN91" s="349"/>
      <c r="GO91" s="349"/>
      <c r="GP91" s="349"/>
      <c r="GQ91" s="349"/>
      <c r="GR91" s="349"/>
      <c r="GS91" s="349"/>
      <c r="GT91" s="349"/>
      <c r="GU91" s="349"/>
      <c r="GV91" s="349"/>
      <c r="GW91" s="349"/>
      <c r="GX91" s="349"/>
      <c r="GY91" s="349"/>
      <c r="GZ91" s="349"/>
      <c r="HA91" s="349"/>
      <c r="HB91" s="349"/>
      <c r="HC91" s="349"/>
      <c r="HD91" s="349"/>
      <c r="HE91" s="349"/>
      <c r="HF91" s="349"/>
      <c r="HG91" s="349"/>
      <c r="HH91" s="349"/>
      <c r="HI91" s="349"/>
      <c r="HJ91" s="349"/>
      <c r="HK91" s="349"/>
      <c r="HL91" s="349"/>
      <c r="HM91" s="349"/>
      <c r="HN91" s="349"/>
      <c r="HO91" s="349"/>
      <c r="HP91" s="349"/>
      <c r="HQ91" s="349"/>
      <c r="HR91" s="349"/>
      <c r="HS91" s="349"/>
      <c r="HT91" s="349"/>
      <c r="HU91" s="349"/>
      <c r="HV91" s="349"/>
      <c r="HW91" s="349"/>
      <c r="HX91" s="349"/>
      <c r="HY91" s="349"/>
      <c r="HZ91" s="349"/>
      <c r="IA91" s="349"/>
      <c r="IB91" s="349"/>
      <c r="IC91" s="349"/>
      <c r="ID91" s="349"/>
      <c r="IE91" s="349"/>
      <c r="IF91" s="349"/>
      <c r="IG91" s="349"/>
      <c r="IH91" s="349"/>
      <c r="II91" s="349"/>
      <c r="IJ91" s="349"/>
      <c r="IK91" s="349"/>
      <c r="IL91" s="349"/>
      <c r="IM91" s="349"/>
      <c r="IN91" s="349"/>
      <c r="IO91" s="349"/>
      <c r="IP91" s="349"/>
      <c r="IQ91" s="349"/>
      <c r="IR91" s="349"/>
      <c r="IS91" s="349"/>
      <c r="IT91" s="349"/>
      <c r="IU91" s="349"/>
      <c r="IV91" s="349"/>
    </row>
    <row r="92" spans="1:256" s="339" customFormat="1" ht="12.75">
      <c r="A92" s="351" t="s">
        <v>33</v>
      </c>
      <c r="B92" s="335">
        <v>0</v>
      </c>
      <c r="C92" s="336">
        <v>0</v>
      </c>
      <c r="D92" s="336">
        <v>0</v>
      </c>
      <c r="E92" s="337">
        <v>0</v>
      </c>
      <c r="F92" s="337">
        <v>0</v>
      </c>
      <c r="G92" s="337">
        <v>0</v>
      </c>
      <c r="H92" s="338">
        <v>0</v>
      </c>
      <c r="I92" s="311">
        <v>0</v>
      </c>
      <c r="J92" s="335">
        <v>2</v>
      </c>
      <c r="K92" s="336">
        <v>2</v>
      </c>
      <c r="L92" s="336">
        <v>0</v>
      </c>
      <c r="M92" s="337">
        <v>2</v>
      </c>
      <c r="N92" s="338">
        <v>0</v>
      </c>
      <c r="O92" s="335">
        <v>43</v>
      </c>
      <c r="P92" s="336">
        <v>43</v>
      </c>
      <c r="Q92" s="337">
        <v>36</v>
      </c>
      <c r="R92" s="311">
        <v>7</v>
      </c>
      <c r="S92" s="335">
        <v>0</v>
      </c>
      <c r="T92" s="336">
        <v>0</v>
      </c>
      <c r="U92" s="337">
        <v>0</v>
      </c>
      <c r="V92" s="311">
        <v>0</v>
      </c>
      <c r="W92" s="348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49"/>
      <c r="BX92" s="349"/>
      <c r="BY92" s="349"/>
      <c r="BZ92" s="349"/>
      <c r="CA92" s="349"/>
      <c r="CB92" s="349"/>
      <c r="CC92" s="349"/>
      <c r="CD92" s="349"/>
      <c r="CE92" s="349"/>
      <c r="CF92" s="349"/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49"/>
      <c r="CS92" s="349"/>
      <c r="CT92" s="349"/>
      <c r="CU92" s="349"/>
      <c r="CV92" s="349"/>
      <c r="CW92" s="349"/>
      <c r="CX92" s="349"/>
      <c r="CY92" s="349"/>
      <c r="CZ92" s="349"/>
      <c r="DA92" s="349"/>
      <c r="DB92" s="349"/>
      <c r="DC92" s="349"/>
      <c r="DD92" s="349"/>
      <c r="DE92" s="349"/>
      <c r="DF92" s="349"/>
      <c r="DG92" s="349"/>
      <c r="DH92" s="349"/>
      <c r="DI92" s="349"/>
      <c r="DJ92" s="349"/>
      <c r="DK92" s="349"/>
      <c r="DL92" s="349"/>
      <c r="DM92" s="349"/>
      <c r="DN92" s="349"/>
      <c r="DO92" s="349"/>
      <c r="DP92" s="349"/>
      <c r="DQ92" s="349"/>
      <c r="DR92" s="349"/>
      <c r="DS92" s="349"/>
      <c r="DT92" s="349"/>
      <c r="DU92" s="349"/>
      <c r="DV92" s="349"/>
      <c r="DW92" s="349"/>
      <c r="DX92" s="349"/>
      <c r="DY92" s="349"/>
      <c r="DZ92" s="349"/>
      <c r="EA92" s="349"/>
      <c r="EB92" s="349"/>
      <c r="EC92" s="349"/>
      <c r="ED92" s="349"/>
      <c r="EE92" s="349"/>
      <c r="EF92" s="349"/>
      <c r="EG92" s="349"/>
      <c r="EH92" s="349"/>
      <c r="EI92" s="349"/>
      <c r="EJ92" s="349"/>
      <c r="EK92" s="349"/>
      <c r="EL92" s="349"/>
      <c r="EM92" s="349"/>
      <c r="EN92" s="349"/>
      <c r="EO92" s="349"/>
      <c r="EP92" s="349"/>
      <c r="EQ92" s="349"/>
      <c r="ER92" s="349"/>
      <c r="ES92" s="349"/>
      <c r="ET92" s="349"/>
      <c r="EU92" s="349"/>
      <c r="EV92" s="349"/>
      <c r="EW92" s="349"/>
      <c r="EX92" s="349"/>
      <c r="EY92" s="349"/>
      <c r="EZ92" s="349"/>
      <c r="FA92" s="349"/>
      <c r="FB92" s="349"/>
      <c r="FC92" s="349"/>
      <c r="FD92" s="349"/>
      <c r="FE92" s="349"/>
      <c r="FF92" s="349"/>
      <c r="FG92" s="349"/>
      <c r="FH92" s="349"/>
      <c r="FI92" s="349"/>
      <c r="FJ92" s="349"/>
      <c r="FK92" s="349"/>
      <c r="FL92" s="349"/>
      <c r="FM92" s="349"/>
      <c r="FN92" s="349"/>
      <c r="FO92" s="349"/>
      <c r="FP92" s="349"/>
      <c r="FQ92" s="349"/>
      <c r="FR92" s="349"/>
      <c r="FS92" s="349"/>
      <c r="FT92" s="349"/>
      <c r="FU92" s="349"/>
      <c r="FV92" s="349"/>
      <c r="FW92" s="349"/>
      <c r="FX92" s="349"/>
      <c r="FY92" s="349"/>
      <c r="FZ92" s="349"/>
      <c r="GA92" s="349"/>
      <c r="GB92" s="349"/>
      <c r="GC92" s="349"/>
      <c r="GD92" s="349"/>
      <c r="GE92" s="349"/>
      <c r="GF92" s="349"/>
      <c r="GG92" s="349"/>
      <c r="GH92" s="349"/>
      <c r="GI92" s="349"/>
      <c r="GJ92" s="349"/>
      <c r="GK92" s="349"/>
      <c r="GL92" s="349"/>
      <c r="GM92" s="349"/>
      <c r="GN92" s="349"/>
      <c r="GO92" s="349"/>
      <c r="GP92" s="349"/>
      <c r="GQ92" s="349"/>
      <c r="GR92" s="349"/>
      <c r="GS92" s="349"/>
      <c r="GT92" s="349"/>
      <c r="GU92" s="349"/>
      <c r="GV92" s="349"/>
      <c r="GW92" s="349"/>
      <c r="GX92" s="349"/>
      <c r="GY92" s="349"/>
      <c r="GZ92" s="349"/>
      <c r="HA92" s="349"/>
      <c r="HB92" s="349"/>
      <c r="HC92" s="349"/>
      <c r="HD92" s="349"/>
      <c r="HE92" s="349"/>
      <c r="HF92" s="349"/>
      <c r="HG92" s="349"/>
      <c r="HH92" s="349"/>
      <c r="HI92" s="349"/>
      <c r="HJ92" s="349"/>
      <c r="HK92" s="349"/>
      <c r="HL92" s="349"/>
      <c r="HM92" s="349"/>
      <c r="HN92" s="349"/>
      <c r="HO92" s="349"/>
      <c r="HP92" s="349"/>
      <c r="HQ92" s="349"/>
      <c r="HR92" s="349"/>
      <c r="HS92" s="349"/>
      <c r="HT92" s="349"/>
      <c r="HU92" s="349"/>
      <c r="HV92" s="349"/>
      <c r="HW92" s="349"/>
      <c r="HX92" s="349"/>
      <c r="HY92" s="349"/>
      <c r="HZ92" s="349"/>
      <c r="IA92" s="349"/>
      <c r="IB92" s="349"/>
      <c r="IC92" s="349"/>
      <c r="ID92" s="349"/>
      <c r="IE92" s="349"/>
      <c r="IF92" s="349"/>
      <c r="IG92" s="349"/>
      <c r="IH92" s="349"/>
      <c r="II92" s="349"/>
      <c r="IJ92" s="349"/>
      <c r="IK92" s="349"/>
      <c r="IL92" s="349"/>
      <c r="IM92" s="349"/>
      <c r="IN92" s="349"/>
      <c r="IO92" s="349"/>
      <c r="IP92" s="349"/>
      <c r="IQ92" s="349"/>
      <c r="IR92" s="349"/>
      <c r="IS92" s="349"/>
      <c r="IT92" s="349"/>
      <c r="IU92" s="349"/>
      <c r="IV92" s="349"/>
    </row>
    <row r="93" spans="1:256" ht="12.75">
      <c r="A93" s="264" t="s">
        <v>34</v>
      </c>
      <c r="B93" s="335">
        <v>36</v>
      </c>
      <c r="C93" s="336">
        <v>36</v>
      </c>
      <c r="D93" s="336">
        <v>53</v>
      </c>
      <c r="E93" s="337">
        <v>0</v>
      </c>
      <c r="F93" s="337">
        <v>0</v>
      </c>
      <c r="G93" s="337">
        <v>0</v>
      </c>
      <c r="H93" s="338">
        <v>0</v>
      </c>
      <c r="I93" s="311">
        <v>89</v>
      </c>
      <c r="J93" s="335">
        <v>21</v>
      </c>
      <c r="K93" s="336">
        <v>21</v>
      </c>
      <c r="L93" s="336">
        <v>20</v>
      </c>
      <c r="M93" s="337">
        <v>0</v>
      </c>
      <c r="N93" s="338">
        <v>41</v>
      </c>
      <c r="O93" s="335">
        <v>64</v>
      </c>
      <c r="P93" s="336">
        <v>60</v>
      </c>
      <c r="Q93" s="337">
        <v>64</v>
      </c>
      <c r="R93" s="311">
        <v>0</v>
      </c>
      <c r="S93" s="335">
        <v>11</v>
      </c>
      <c r="T93" s="336">
        <v>11</v>
      </c>
      <c r="U93" s="337">
        <v>11</v>
      </c>
      <c r="V93" s="311">
        <v>0</v>
      </c>
      <c r="W93" s="323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</row>
    <row r="94" spans="1:256" s="339" customFormat="1" ht="13.5" thickBot="1">
      <c r="A94" s="398" t="s">
        <v>66</v>
      </c>
      <c r="B94" s="358">
        <v>134</v>
      </c>
      <c r="C94" s="359">
        <v>134</v>
      </c>
      <c r="D94" s="359">
        <v>221</v>
      </c>
      <c r="E94" s="359">
        <v>330</v>
      </c>
      <c r="F94" s="359">
        <v>0</v>
      </c>
      <c r="G94" s="359">
        <v>0</v>
      </c>
      <c r="H94" s="359">
        <v>330</v>
      </c>
      <c r="I94" s="392">
        <v>25</v>
      </c>
      <c r="J94" s="358">
        <v>1</v>
      </c>
      <c r="K94" s="359">
        <v>1</v>
      </c>
      <c r="L94" s="359">
        <v>0</v>
      </c>
      <c r="M94" s="359">
        <v>0</v>
      </c>
      <c r="N94" s="392">
        <v>1</v>
      </c>
      <c r="O94" s="358">
        <v>72</v>
      </c>
      <c r="P94" s="359">
        <v>72</v>
      </c>
      <c r="Q94" s="359">
        <v>54</v>
      </c>
      <c r="R94" s="392">
        <v>18</v>
      </c>
      <c r="S94" s="358">
        <v>0</v>
      </c>
      <c r="T94" s="359">
        <v>0</v>
      </c>
      <c r="U94" s="359">
        <v>0</v>
      </c>
      <c r="V94" s="356">
        <v>0</v>
      </c>
      <c r="W94" s="348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49"/>
      <c r="CB94" s="349"/>
      <c r="CC94" s="349"/>
      <c r="CD94" s="349"/>
      <c r="CE94" s="349"/>
      <c r="CF94" s="349"/>
      <c r="CG94" s="349"/>
      <c r="CH94" s="349"/>
      <c r="CI94" s="349"/>
      <c r="CJ94" s="349"/>
      <c r="CK94" s="349"/>
      <c r="CL94" s="349"/>
      <c r="CM94" s="349"/>
      <c r="CN94" s="349"/>
      <c r="CO94" s="349"/>
      <c r="CP94" s="349"/>
      <c r="CQ94" s="349"/>
      <c r="CR94" s="349"/>
      <c r="CS94" s="349"/>
      <c r="CT94" s="349"/>
      <c r="CU94" s="349"/>
      <c r="CV94" s="349"/>
      <c r="CW94" s="349"/>
      <c r="CX94" s="349"/>
      <c r="CY94" s="349"/>
      <c r="CZ94" s="349"/>
      <c r="DA94" s="349"/>
      <c r="DB94" s="349"/>
      <c r="DC94" s="349"/>
      <c r="DD94" s="349"/>
      <c r="DE94" s="349"/>
      <c r="DF94" s="349"/>
      <c r="DG94" s="349"/>
      <c r="DH94" s="349"/>
      <c r="DI94" s="349"/>
      <c r="DJ94" s="349"/>
      <c r="DK94" s="349"/>
      <c r="DL94" s="349"/>
      <c r="DM94" s="349"/>
      <c r="DN94" s="349"/>
      <c r="DO94" s="349"/>
      <c r="DP94" s="349"/>
      <c r="DQ94" s="349"/>
      <c r="DR94" s="349"/>
      <c r="DS94" s="349"/>
      <c r="DT94" s="349"/>
      <c r="DU94" s="349"/>
      <c r="DV94" s="349"/>
      <c r="DW94" s="349"/>
      <c r="DX94" s="349"/>
      <c r="DY94" s="349"/>
      <c r="DZ94" s="349"/>
      <c r="EA94" s="349"/>
      <c r="EB94" s="349"/>
      <c r="EC94" s="349"/>
      <c r="ED94" s="349"/>
      <c r="EE94" s="349"/>
      <c r="EF94" s="349"/>
      <c r="EG94" s="349"/>
      <c r="EH94" s="349"/>
      <c r="EI94" s="349"/>
      <c r="EJ94" s="349"/>
      <c r="EK94" s="349"/>
      <c r="EL94" s="349"/>
      <c r="EM94" s="349"/>
      <c r="EN94" s="349"/>
      <c r="EO94" s="349"/>
      <c r="EP94" s="349"/>
      <c r="EQ94" s="349"/>
      <c r="ER94" s="349"/>
      <c r="ES94" s="349"/>
      <c r="ET94" s="349"/>
      <c r="EU94" s="349"/>
      <c r="EV94" s="349"/>
      <c r="EW94" s="349"/>
      <c r="EX94" s="349"/>
      <c r="EY94" s="349"/>
      <c r="EZ94" s="349"/>
      <c r="FA94" s="349"/>
      <c r="FB94" s="349"/>
      <c r="FC94" s="349"/>
      <c r="FD94" s="349"/>
      <c r="FE94" s="349"/>
      <c r="FF94" s="349"/>
      <c r="FG94" s="349"/>
      <c r="FH94" s="349"/>
      <c r="FI94" s="349"/>
      <c r="FJ94" s="349"/>
      <c r="FK94" s="349"/>
      <c r="FL94" s="349"/>
      <c r="FM94" s="349"/>
      <c r="FN94" s="349"/>
      <c r="FO94" s="349"/>
      <c r="FP94" s="349"/>
      <c r="FQ94" s="349"/>
      <c r="FR94" s="349"/>
      <c r="FS94" s="349"/>
      <c r="FT94" s="349"/>
      <c r="FU94" s="349"/>
      <c r="FV94" s="349"/>
      <c r="FW94" s="349"/>
      <c r="FX94" s="349"/>
      <c r="FY94" s="349"/>
      <c r="FZ94" s="349"/>
      <c r="GA94" s="349"/>
      <c r="GB94" s="349"/>
      <c r="GC94" s="349"/>
      <c r="GD94" s="349"/>
      <c r="GE94" s="349"/>
      <c r="GF94" s="349"/>
      <c r="GG94" s="349"/>
      <c r="GH94" s="349"/>
      <c r="GI94" s="349"/>
      <c r="GJ94" s="349"/>
      <c r="GK94" s="349"/>
      <c r="GL94" s="349"/>
      <c r="GM94" s="349"/>
      <c r="GN94" s="349"/>
      <c r="GO94" s="349"/>
      <c r="GP94" s="349"/>
      <c r="GQ94" s="349"/>
      <c r="GR94" s="349"/>
      <c r="GS94" s="349"/>
      <c r="GT94" s="349"/>
      <c r="GU94" s="349"/>
      <c r="GV94" s="349"/>
      <c r="GW94" s="349"/>
      <c r="GX94" s="349"/>
      <c r="GY94" s="349"/>
      <c r="GZ94" s="349"/>
      <c r="HA94" s="349"/>
      <c r="HB94" s="349"/>
      <c r="HC94" s="349"/>
      <c r="HD94" s="349"/>
      <c r="HE94" s="349"/>
      <c r="HF94" s="349"/>
      <c r="HG94" s="349"/>
      <c r="HH94" s="349"/>
      <c r="HI94" s="349"/>
      <c r="HJ94" s="349"/>
      <c r="HK94" s="349"/>
      <c r="HL94" s="349"/>
      <c r="HM94" s="349"/>
      <c r="HN94" s="349"/>
      <c r="HO94" s="349"/>
      <c r="HP94" s="349"/>
      <c r="HQ94" s="349"/>
      <c r="HR94" s="349"/>
      <c r="HS94" s="349"/>
      <c r="HT94" s="349"/>
      <c r="HU94" s="349"/>
      <c r="HV94" s="349"/>
      <c r="HW94" s="349"/>
      <c r="HX94" s="349"/>
      <c r="HY94" s="349"/>
      <c r="HZ94" s="349"/>
      <c r="IA94" s="349"/>
      <c r="IB94" s="349"/>
      <c r="IC94" s="349"/>
      <c r="ID94" s="349"/>
      <c r="IE94" s="349"/>
      <c r="IF94" s="349"/>
      <c r="IG94" s="349"/>
      <c r="IH94" s="349"/>
      <c r="II94" s="349"/>
      <c r="IJ94" s="349"/>
      <c r="IK94" s="349"/>
      <c r="IL94" s="349"/>
      <c r="IM94" s="349"/>
      <c r="IN94" s="349"/>
      <c r="IO94" s="349"/>
      <c r="IP94" s="349"/>
      <c r="IQ94" s="349"/>
      <c r="IR94" s="349"/>
      <c r="IS94" s="349"/>
      <c r="IT94" s="349"/>
      <c r="IU94" s="349"/>
      <c r="IV94" s="349"/>
    </row>
    <row r="95" spans="1:256" s="339" customFormat="1" ht="12.75">
      <c r="A95" s="443"/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9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J95" s="349"/>
      <c r="BK95" s="349"/>
      <c r="BL95" s="349"/>
      <c r="BM95" s="349"/>
      <c r="BN95" s="349"/>
      <c r="BO95" s="349"/>
      <c r="BP95" s="349"/>
      <c r="BQ95" s="349"/>
      <c r="BR95" s="349"/>
      <c r="BS95" s="349"/>
      <c r="BT95" s="349"/>
      <c r="BU95" s="349"/>
      <c r="BV95" s="349"/>
      <c r="BW95" s="349"/>
      <c r="BX95" s="349"/>
      <c r="BY95" s="349"/>
      <c r="BZ95" s="349"/>
      <c r="CA95" s="349"/>
      <c r="CB95" s="349"/>
      <c r="CC95" s="349"/>
      <c r="CD95" s="349"/>
      <c r="CE95" s="349"/>
      <c r="CF95" s="349"/>
      <c r="CG95" s="349"/>
      <c r="CH95" s="349"/>
      <c r="CI95" s="349"/>
      <c r="CJ95" s="349"/>
      <c r="CK95" s="349"/>
      <c r="CL95" s="349"/>
      <c r="CM95" s="349"/>
      <c r="CN95" s="349"/>
      <c r="CO95" s="349"/>
      <c r="CP95" s="349"/>
      <c r="CQ95" s="349"/>
      <c r="CR95" s="349"/>
      <c r="CS95" s="349"/>
      <c r="CT95" s="349"/>
      <c r="CU95" s="349"/>
      <c r="CV95" s="349"/>
      <c r="CW95" s="349"/>
      <c r="CX95" s="349"/>
      <c r="CY95" s="349"/>
      <c r="CZ95" s="349"/>
      <c r="DA95" s="349"/>
      <c r="DB95" s="349"/>
      <c r="DC95" s="349"/>
      <c r="DD95" s="349"/>
      <c r="DE95" s="349"/>
      <c r="DF95" s="349"/>
      <c r="DG95" s="349"/>
      <c r="DH95" s="349"/>
      <c r="DI95" s="349"/>
      <c r="DJ95" s="349"/>
      <c r="DK95" s="349"/>
      <c r="DL95" s="349"/>
      <c r="DM95" s="349"/>
      <c r="DN95" s="349"/>
      <c r="DO95" s="349"/>
      <c r="DP95" s="349"/>
      <c r="DQ95" s="349"/>
      <c r="DR95" s="349"/>
      <c r="DS95" s="349"/>
      <c r="DT95" s="349"/>
      <c r="DU95" s="349"/>
      <c r="DV95" s="349"/>
      <c r="DW95" s="349"/>
      <c r="DX95" s="349"/>
      <c r="DY95" s="349"/>
      <c r="DZ95" s="349"/>
      <c r="EA95" s="349"/>
      <c r="EB95" s="349"/>
      <c r="EC95" s="349"/>
      <c r="ED95" s="349"/>
      <c r="EE95" s="349"/>
      <c r="EF95" s="349"/>
      <c r="EG95" s="349"/>
      <c r="EH95" s="349"/>
      <c r="EI95" s="349"/>
      <c r="EJ95" s="349"/>
      <c r="EK95" s="349"/>
      <c r="EL95" s="349"/>
      <c r="EM95" s="349"/>
      <c r="EN95" s="349"/>
      <c r="EO95" s="349"/>
      <c r="EP95" s="349"/>
      <c r="EQ95" s="349"/>
      <c r="ER95" s="349"/>
      <c r="ES95" s="349"/>
      <c r="ET95" s="349"/>
      <c r="EU95" s="349"/>
      <c r="EV95" s="349"/>
      <c r="EW95" s="349"/>
      <c r="EX95" s="349"/>
      <c r="EY95" s="349"/>
      <c r="EZ95" s="349"/>
      <c r="FA95" s="349"/>
      <c r="FB95" s="349"/>
      <c r="FC95" s="349"/>
      <c r="FD95" s="349"/>
      <c r="FE95" s="349"/>
      <c r="FF95" s="349"/>
      <c r="FG95" s="349"/>
      <c r="FH95" s="349"/>
      <c r="FI95" s="349"/>
      <c r="FJ95" s="349"/>
      <c r="FK95" s="349"/>
      <c r="FL95" s="349"/>
      <c r="FM95" s="349"/>
      <c r="FN95" s="349"/>
      <c r="FO95" s="349"/>
      <c r="FP95" s="349"/>
      <c r="FQ95" s="349"/>
      <c r="FR95" s="349"/>
      <c r="FS95" s="349"/>
      <c r="FT95" s="349"/>
      <c r="FU95" s="349"/>
      <c r="FV95" s="349"/>
      <c r="FW95" s="349"/>
      <c r="FX95" s="349"/>
      <c r="FY95" s="349"/>
      <c r="FZ95" s="349"/>
      <c r="GA95" s="349"/>
      <c r="GB95" s="349"/>
      <c r="GC95" s="349"/>
      <c r="GD95" s="349"/>
      <c r="GE95" s="349"/>
      <c r="GF95" s="349"/>
      <c r="GG95" s="349"/>
      <c r="GH95" s="349"/>
      <c r="GI95" s="349"/>
      <c r="GJ95" s="349"/>
      <c r="GK95" s="349"/>
      <c r="GL95" s="349"/>
      <c r="GM95" s="349"/>
      <c r="GN95" s="349"/>
      <c r="GO95" s="349"/>
      <c r="GP95" s="349"/>
      <c r="GQ95" s="349"/>
      <c r="GR95" s="349"/>
      <c r="GS95" s="349"/>
      <c r="GT95" s="349"/>
      <c r="GU95" s="349"/>
      <c r="GV95" s="349"/>
      <c r="GW95" s="349"/>
      <c r="GX95" s="349"/>
      <c r="GY95" s="349"/>
      <c r="GZ95" s="349"/>
      <c r="HA95" s="349"/>
      <c r="HB95" s="349"/>
      <c r="HC95" s="349"/>
      <c r="HD95" s="349"/>
      <c r="HE95" s="349"/>
      <c r="HF95" s="349"/>
      <c r="HG95" s="349"/>
      <c r="HH95" s="349"/>
      <c r="HI95" s="349"/>
      <c r="HJ95" s="349"/>
      <c r="HK95" s="349"/>
      <c r="HL95" s="349"/>
      <c r="HM95" s="349"/>
      <c r="HN95" s="349"/>
      <c r="HO95" s="349"/>
      <c r="HP95" s="349"/>
      <c r="HQ95" s="349"/>
      <c r="HR95" s="349"/>
      <c r="HS95" s="349"/>
      <c r="HT95" s="349"/>
      <c r="HU95" s="349"/>
      <c r="HV95" s="349"/>
      <c r="HW95" s="349"/>
      <c r="HX95" s="349"/>
      <c r="HY95" s="349"/>
      <c r="HZ95" s="349"/>
      <c r="IA95" s="349"/>
      <c r="IB95" s="349"/>
      <c r="IC95" s="349"/>
      <c r="ID95" s="349"/>
      <c r="IE95" s="349"/>
      <c r="IF95" s="349"/>
      <c r="IG95" s="349"/>
      <c r="IH95" s="349"/>
      <c r="II95" s="349"/>
      <c r="IJ95" s="349"/>
      <c r="IK95" s="349"/>
      <c r="IL95" s="349"/>
      <c r="IM95" s="349"/>
      <c r="IN95" s="349"/>
      <c r="IO95" s="349"/>
      <c r="IP95" s="349"/>
      <c r="IQ95" s="349"/>
      <c r="IR95" s="349"/>
      <c r="IS95" s="349"/>
      <c r="IT95" s="349"/>
      <c r="IU95" s="349"/>
      <c r="IV95" s="349"/>
    </row>
    <row r="96" spans="1:256" s="70" customFormat="1" ht="18">
      <c r="A96" s="570" t="s">
        <v>159</v>
      </c>
      <c r="B96" s="570"/>
      <c r="C96" s="570"/>
      <c r="D96" s="570"/>
      <c r="E96" s="570"/>
      <c r="F96" s="570"/>
      <c r="G96" s="570"/>
      <c r="H96" s="57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326"/>
      <c r="HJ96" s="433"/>
      <c r="HK96" s="433"/>
      <c r="HL96" s="433"/>
      <c r="HM96" s="433"/>
      <c r="HN96" s="433"/>
      <c r="HO96" s="433"/>
      <c r="HP96" s="433"/>
      <c r="HQ96" s="433"/>
      <c r="HR96" s="433"/>
      <c r="HS96" s="433"/>
      <c r="HT96" s="433"/>
      <c r="HU96" s="433"/>
      <c r="HV96" s="433"/>
      <c r="HW96" s="433"/>
      <c r="HX96" s="433"/>
      <c r="HY96" s="433"/>
      <c r="HZ96" s="433"/>
      <c r="IA96" s="433"/>
      <c r="IB96" s="433"/>
      <c r="IC96" s="433"/>
      <c r="ID96" s="433"/>
      <c r="IE96" s="433"/>
      <c r="IF96" s="433"/>
      <c r="IG96" s="433"/>
      <c r="IH96" s="433"/>
      <c r="II96" s="433"/>
      <c r="IJ96" s="433"/>
      <c r="IK96" s="433"/>
      <c r="IL96" s="433"/>
      <c r="IM96" s="433"/>
      <c r="IN96" s="433"/>
      <c r="IO96" s="433"/>
      <c r="IP96" s="433"/>
      <c r="IQ96" s="433"/>
      <c r="IR96" s="433"/>
      <c r="IS96" s="433"/>
      <c r="IT96" s="433"/>
      <c r="IU96" s="433"/>
      <c r="IV96" s="433"/>
    </row>
    <row r="97" spans="1:256" ht="13.5" thickBot="1">
      <c r="A97" s="211" t="s">
        <v>27</v>
      </c>
      <c r="B97" s="210"/>
      <c r="C97" s="210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65" t="s">
        <v>8</v>
      </c>
      <c r="W97" s="32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</row>
    <row r="98" spans="1:256" ht="12.75">
      <c r="A98" s="213"/>
      <c r="B98" s="214" t="s">
        <v>9</v>
      </c>
      <c r="C98" s="215"/>
      <c r="D98" s="215"/>
      <c r="E98" s="215"/>
      <c r="F98" s="215"/>
      <c r="G98" s="215"/>
      <c r="H98" s="215"/>
      <c r="I98" s="216"/>
      <c r="J98" s="214" t="s">
        <v>10</v>
      </c>
      <c r="K98" s="215"/>
      <c r="L98" s="217"/>
      <c r="M98" s="215"/>
      <c r="N98" s="216"/>
      <c r="O98" s="567" t="s">
        <v>11</v>
      </c>
      <c r="P98" s="568"/>
      <c r="Q98" s="568"/>
      <c r="R98" s="569"/>
      <c r="S98" s="567" t="s">
        <v>12</v>
      </c>
      <c r="T98" s="568" t="s">
        <v>12</v>
      </c>
      <c r="U98" s="568"/>
      <c r="V98" s="569"/>
      <c r="W98" s="32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</row>
    <row r="99" spans="1:256" s="30" customFormat="1" ht="12.75">
      <c r="A99" s="534" t="s">
        <v>0</v>
      </c>
      <c r="B99" s="219" t="s">
        <v>13</v>
      </c>
      <c r="C99" s="220" t="s">
        <v>57</v>
      </c>
      <c r="D99" s="266"/>
      <c r="E99" s="222" t="s">
        <v>14</v>
      </c>
      <c r="F99" s="259"/>
      <c r="G99" s="222"/>
      <c r="H99" s="223"/>
      <c r="I99" s="224" t="s">
        <v>13</v>
      </c>
      <c r="J99" s="225" t="s">
        <v>13</v>
      </c>
      <c r="K99" s="220" t="s">
        <v>57</v>
      </c>
      <c r="L99" s="226"/>
      <c r="M99" s="227"/>
      <c r="N99" s="228" t="s">
        <v>13</v>
      </c>
      <c r="O99" s="225" t="s">
        <v>15</v>
      </c>
      <c r="P99" s="220" t="s">
        <v>67</v>
      </c>
      <c r="Q99" s="229"/>
      <c r="R99" s="228" t="s">
        <v>13</v>
      </c>
      <c r="S99" s="225" t="s">
        <v>15</v>
      </c>
      <c r="T99" s="220" t="s">
        <v>67</v>
      </c>
      <c r="U99" s="230"/>
      <c r="V99" s="228" t="s">
        <v>13</v>
      </c>
      <c r="W99" s="324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</row>
    <row r="100" spans="1:256" ht="14.25" customHeight="1">
      <c r="A100" s="218"/>
      <c r="B100" s="267" t="s">
        <v>16</v>
      </c>
      <c r="C100" s="220" t="s">
        <v>56</v>
      </c>
      <c r="D100" s="232" t="s">
        <v>133</v>
      </c>
      <c r="E100" s="574" t="s">
        <v>58</v>
      </c>
      <c r="F100" s="576" t="s">
        <v>17</v>
      </c>
      <c r="G100" s="577"/>
      <c r="H100" s="233" t="s">
        <v>18</v>
      </c>
      <c r="I100" s="239" t="s">
        <v>16</v>
      </c>
      <c r="J100" s="260" t="s">
        <v>16</v>
      </c>
      <c r="K100" s="220" t="s">
        <v>56</v>
      </c>
      <c r="L100" s="232" t="s">
        <v>15</v>
      </c>
      <c r="M100" s="236" t="s">
        <v>14</v>
      </c>
      <c r="N100" s="261" t="s">
        <v>19</v>
      </c>
      <c r="O100" s="235" t="s">
        <v>20</v>
      </c>
      <c r="P100" s="220" t="s">
        <v>59</v>
      </c>
      <c r="Q100" s="238" t="s">
        <v>21</v>
      </c>
      <c r="R100" s="239" t="s">
        <v>16</v>
      </c>
      <c r="S100" s="235" t="s">
        <v>20</v>
      </c>
      <c r="T100" s="220" t="s">
        <v>59</v>
      </c>
      <c r="U100" s="238" t="s">
        <v>21</v>
      </c>
      <c r="V100" s="239" t="s">
        <v>19</v>
      </c>
      <c r="W100" s="32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</row>
    <row r="101" spans="1:256" ht="34.5" thickBot="1">
      <c r="A101" s="268" t="s">
        <v>27</v>
      </c>
      <c r="B101" s="473" t="s">
        <v>160</v>
      </c>
      <c r="C101" s="471" t="s">
        <v>161</v>
      </c>
      <c r="D101" s="269" t="s">
        <v>22</v>
      </c>
      <c r="E101" s="575"/>
      <c r="F101" s="270" t="s">
        <v>23</v>
      </c>
      <c r="G101" s="238" t="s">
        <v>24</v>
      </c>
      <c r="H101" s="237" t="s">
        <v>60</v>
      </c>
      <c r="I101" s="245">
        <v>40178</v>
      </c>
      <c r="J101" s="472" t="s">
        <v>160</v>
      </c>
      <c r="K101" s="471" t="s">
        <v>161</v>
      </c>
      <c r="L101" s="241" t="s">
        <v>22</v>
      </c>
      <c r="M101" s="236" t="s">
        <v>22</v>
      </c>
      <c r="N101" s="422">
        <v>40178</v>
      </c>
      <c r="O101" s="472" t="s">
        <v>160</v>
      </c>
      <c r="P101" s="471" t="s">
        <v>161</v>
      </c>
      <c r="Q101" s="243" t="s">
        <v>22</v>
      </c>
      <c r="R101" s="245">
        <v>40178</v>
      </c>
      <c r="S101" s="472" t="s">
        <v>160</v>
      </c>
      <c r="T101" s="471" t="s">
        <v>161</v>
      </c>
      <c r="U101" s="243" t="s">
        <v>22</v>
      </c>
      <c r="V101" s="245">
        <v>40178</v>
      </c>
      <c r="W101" s="32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</row>
    <row r="102" spans="1:256" ht="13.5" thickBot="1">
      <c r="A102" s="251" t="s">
        <v>35</v>
      </c>
      <c r="B102" s="481">
        <f aca="true" t="shared" si="8" ref="B102:V102">SUM(B103:B103)</f>
        <v>686</v>
      </c>
      <c r="C102" s="457">
        <f t="shared" si="8"/>
        <v>686</v>
      </c>
      <c r="D102" s="457">
        <f t="shared" si="8"/>
        <v>924</v>
      </c>
      <c r="E102" s="457">
        <f t="shared" si="8"/>
        <v>374</v>
      </c>
      <c r="F102" s="457">
        <f t="shared" si="8"/>
        <v>0</v>
      </c>
      <c r="G102" s="457">
        <f t="shared" si="8"/>
        <v>250</v>
      </c>
      <c r="H102" s="482">
        <f t="shared" si="8"/>
        <v>937</v>
      </c>
      <c r="I102" s="458">
        <f t="shared" si="8"/>
        <v>673</v>
      </c>
      <c r="J102" s="481">
        <f t="shared" si="8"/>
        <v>344</v>
      </c>
      <c r="K102" s="457">
        <f t="shared" si="8"/>
        <v>344</v>
      </c>
      <c r="L102" s="457">
        <f t="shared" si="8"/>
        <v>41</v>
      </c>
      <c r="M102" s="457">
        <f t="shared" si="8"/>
        <v>150</v>
      </c>
      <c r="N102" s="458">
        <f t="shared" si="8"/>
        <v>235</v>
      </c>
      <c r="O102" s="481">
        <f t="shared" si="8"/>
        <v>340</v>
      </c>
      <c r="P102" s="457">
        <f t="shared" si="8"/>
        <v>326</v>
      </c>
      <c r="Q102" s="457">
        <f t="shared" si="8"/>
        <v>154</v>
      </c>
      <c r="R102" s="458">
        <f t="shared" si="8"/>
        <v>186</v>
      </c>
      <c r="S102" s="481">
        <f t="shared" si="8"/>
        <v>41</v>
      </c>
      <c r="T102" s="457">
        <f t="shared" si="8"/>
        <v>41</v>
      </c>
      <c r="U102" s="457">
        <f t="shared" si="8"/>
        <v>41</v>
      </c>
      <c r="V102" s="458">
        <f t="shared" si="8"/>
        <v>0</v>
      </c>
      <c r="W102" s="32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</row>
    <row r="103" spans="1:256" s="339" customFormat="1" ht="13.5" thickBot="1">
      <c r="A103" s="342" t="s">
        <v>105</v>
      </c>
      <c r="B103" s="412">
        <v>686</v>
      </c>
      <c r="C103" s="413">
        <v>686</v>
      </c>
      <c r="D103" s="414">
        <v>924</v>
      </c>
      <c r="E103" s="416">
        <v>374</v>
      </c>
      <c r="F103" s="417">
        <v>0</v>
      </c>
      <c r="G103" s="412">
        <v>250</v>
      </c>
      <c r="H103" s="418">
        <v>937</v>
      </c>
      <c r="I103" s="434">
        <v>673</v>
      </c>
      <c r="J103" s="423">
        <v>344</v>
      </c>
      <c r="K103" s="413">
        <v>344</v>
      </c>
      <c r="L103" s="414">
        <v>41</v>
      </c>
      <c r="M103" s="412">
        <v>150</v>
      </c>
      <c r="N103" s="376">
        <v>235</v>
      </c>
      <c r="O103" s="421">
        <v>340</v>
      </c>
      <c r="P103" s="413">
        <v>326</v>
      </c>
      <c r="Q103" s="412">
        <v>154</v>
      </c>
      <c r="R103" s="376">
        <v>186</v>
      </c>
      <c r="S103" s="421">
        <v>41</v>
      </c>
      <c r="T103" s="412">
        <v>41</v>
      </c>
      <c r="U103" s="412">
        <v>41</v>
      </c>
      <c r="V103" s="376">
        <v>0</v>
      </c>
      <c r="HJ103" s="349"/>
      <c r="HK103" s="349"/>
      <c r="HL103" s="349"/>
      <c r="HM103" s="349"/>
      <c r="HN103" s="349"/>
      <c r="HO103" s="349"/>
      <c r="HP103" s="349"/>
      <c r="HQ103" s="349"/>
      <c r="HR103" s="349"/>
      <c r="HS103" s="349"/>
      <c r="HT103" s="349"/>
      <c r="HU103" s="349"/>
      <c r="HV103" s="349"/>
      <c r="HW103" s="349"/>
      <c r="HX103" s="349"/>
      <c r="HY103" s="349"/>
      <c r="HZ103" s="349"/>
      <c r="IA103" s="349"/>
      <c r="IB103" s="349"/>
      <c r="IC103" s="349"/>
      <c r="ID103" s="349"/>
      <c r="IE103" s="349"/>
      <c r="IF103" s="349"/>
      <c r="IG103" s="349"/>
      <c r="IH103" s="349"/>
      <c r="II103" s="349"/>
      <c r="IJ103" s="349"/>
      <c r="IK103" s="349"/>
      <c r="IL103" s="349"/>
      <c r="IM103" s="349"/>
      <c r="IN103" s="349"/>
      <c r="IO103" s="349"/>
      <c r="IP103" s="349"/>
      <c r="IQ103" s="349"/>
      <c r="IR103" s="349"/>
      <c r="IS103" s="349"/>
      <c r="IT103" s="349"/>
      <c r="IU103" s="349"/>
      <c r="IV103" s="349"/>
    </row>
    <row r="104" spans="1:256" s="52" customFormat="1" ht="13.5" thickBot="1">
      <c r="A104" s="251" t="s">
        <v>36</v>
      </c>
      <c r="B104" s="248">
        <f>SUM(B105:B106)</f>
        <v>93</v>
      </c>
      <c r="C104" s="249">
        <f aca="true" t="shared" si="9" ref="C104:V104">SUM(C105:C106)</f>
        <v>93</v>
      </c>
      <c r="D104" s="249">
        <f t="shared" si="9"/>
        <v>0</v>
      </c>
      <c r="E104" s="249">
        <f t="shared" si="9"/>
        <v>0</v>
      </c>
      <c r="F104" s="249">
        <f t="shared" si="9"/>
        <v>0</v>
      </c>
      <c r="G104" s="249">
        <f t="shared" si="9"/>
        <v>0</v>
      </c>
      <c r="H104" s="249">
        <f t="shared" si="9"/>
        <v>0</v>
      </c>
      <c r="I104" s="250">
        <f t="shared" si="9"/>
        <v>93</v>
      </c>
      <c r="J104" s="248">
        <f t="shared" si="9"/>
        <v>379</v>
      </c>
      <c r="K104" s="249">
        <f t="shared" si="9"/>
        <v>379</v>
      </c>
      <c r="L104" s="249">
        <f t="shared" si="9"/>
        <v>12</v>
      </c>
      <c r="M104" s="249">
        <f t="shared" si="9"/>
        <v>0</v>
      </c>
      <c r="N104" s="250">
        <f t="shared" si="9"/>
        <v>391</v>
      </c>
      <c r="O104" s="248">
        <f t="shared" si="9"/>
        <v>160</v>
      </c>
      <c r="P104" s="249">
        <f t="shared" si="9"/>
        <v>172</v>
      </c>
      <c r="Q104" s="249">
        <f t="shared" si="9"/>
        <v>70</v>
      </c>
      <c r="R104" s="250">
        <f t="shared" si="9"/>
        <v>90</v>
      </c>
      <c r="S104" s="248">
        <f t="shared" si="9"/>
        <v>18</v>
      </c>
      <c r="T104" s="249">
        <f t="shared" si="9"/>
        <v>18</v>
      </c>
      <c r="U104" s="249">
        <f t="shared" si="9"/>
        <v>0</v>
      </c>
      <c r="V104" s="250">
        <f t="shared" si="9"/>
        <v>18</v>
      </c>
      <c r="W104" s="323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</row>
    <row r="105" spans="1:23" s="349" customFormat="1" ht="12.75">
      <c r="A105" s="364" t="s">
        <v>7</v>
      </c>
      <c r="B105" s="343">
        <v>93</v>
      </c>
      <c r="C105" s="344">
        <v>93</v>
      </c>
      <c r="D105" s="345">
        <v>0</v>
      </c>
      <c r="E105" s="345">
        <v>0</v>
      </c>
      <c r="F105" s="345">
        <v>0</v>
      </c>
      <c r="G105" s="345">
        <v>0</v>
      </c>
      <c r="H105" s="345">
        <v>0</v>
      </c>
      <c r="I105" s="347">
        <v>93</v>
      </c>
      <c r="J105" s="343">
        <v>164</v>
      </c>
      <c r="K105" s="344">
        <v>164</v>
      </c>
      <c r="L105" s="345">
        <v>0</v>
      </c>
      <c r="M105" s="345">
        <v>0</v>
      </c>
      <c r="N105" s="347">
        <v>164</v>
      </c>
      <c r="O105" s="343">
        <v>77</v>
      </c>
      <c r="P105" s="344">
        <v>77</v>
      </c>
      <c r="Q105" s="345">
        <v>30</v>
      </c>
      <c r="R105" s="347">
        <v>47</v>
      </c>
      <c r="S105" s="343">
        <v>0</v>
      </c>
      <c r="T105" s="344">
        <v>0</v>
      </c>
      <c r="U105" s="345">
        <v>0</v>
      </c>
      <c r="V105" s="347">
        <v>0</v>
      </c>
      <c r="W105" s="348"/>
    </row>
    <row r="106" spans="1:23" s="349" customFormat="1" ht="23.25" thickBot="1">
      <c r="A106" s="444" t="s">
        <v>287</v>
      </c>
      <c r="B106" s="335">
        <v>0</v>
      </c>
      <c r="C106" s="337">
        <v>0</v>
      </c>
      <c r="D106" s="337">
        <v>0</v>
      </c>
      <c r="E106" s="337">
        <v>0</v>
      </c>
      <c r="F106" s="337">
        <v>0</v>
      </c>
      <c r="G106" s="337">
        <v>0</v>
      </c>
      <c r="H106" s="337">
        <v>0</v>
      </c>
      <c r="I106" s="347">
        <v>0</v>
      </c>
      <c r="J106" s="343">
        <v>215</v>
      </c>
      <c r="K106" s="344">
        <v>215</v>
      </c>
      <c r="L106" s="345">
        <v>12</v>
      </c>
      <c r="M106" s="345">
        <v>0</v>
      </c>
      <c r="N106" s="347">
        <v>227</v>
      </c>
      <c r="O106" s="343">
        <v>83</v>
      </c>
      <c r="P106" s="344">
        <v>95</v>
      </c>
      <c r="Q106" s="345">
        <v>40</v>
      </c>
      <c r="R106" s="347">
        <v>43</v>
      </c>
      <c r="S106" s="343">
        <v>18</v>
      </c>
      <c r="T106" s="344">
        <v>18</v>
      </c>
      <c r="U106" s="345">
        <v>0</v>
      </c>
      <c r="V106" s="347">
        <v>18</v>
      </c>
      <c r="W106" s="348"/>
    </row>
    <row r="107" spans="1:217" s="4" customFormat="1" ht="13.5" thickBot="1">
      <c r="A107" s="251" t="s">
        <v>37</v>
      </c>
      <c r="B107" s="248">
        <f>SUM(B108:B113)</f>
        <v>340</v>
      </c>
      <c r="C107" s="249">
        <f aca="true" t="shared" si="10" ref="C107:V107">SUM(C108:C113)</f>
        <v>340</v>
      </c>
      <c r="D107" s="249">
        <f t="shared" si="10"/>
        <v>283</v>
      </c>
      <c r="E107" s="249">
        <f t="shared" si="10"/>
        <v>220</v>
      </c>
      <c r="F107" s="249">
        <f t="shared" si="10"/>
        <v>0</v>
      </c>
      <c r="G107" s="249">
        <f t="shared" si="10"/>
        <v>160</v>
      </c>
      <c r="H107" s="249">
        <f t="shared" si="10"/>
        <v>370</v>
      </c>
      <c r="I107" s="250">
        <f t="shared" si="10"/>
        <v>253</v>
      </c>
      <c r="J107" s="248">
        <f t="shared" si="10"/>
        <v>102</v>
      </c>
      <c r="K107" s="249">
        <f t="shared" si="10"/>
        <v>102</v>
      </c>
      <c r="L107" s="249">
        <f t="shared" si="10"/>
        <v>85</v>
      </c>
      <c r="M107" s="249">
        <f t="shared" si="10"/>
        <v>95</v>
      </c>
      <c r="N107" s="250">
        <f t="shared" si="10"/>
        <v>92</v>
      </c>
      <c r="O107" s="248">
        <f t="shared" si="10"/>
        <v>1114</v>
      </c>
      <c r="P107" s="249">
        <f t="shared" si="10"/>
        <v>1106</v>
      </c>
      <c r="Q107" s="249">
        <f t="shared" si="10"/>
        <v>703</v>
      </c>
      <c r="R107" s="250">
        <f t="shared" si="10"/>
        <v>411</v>
      </c>
      <c r="S107" s="248">
        <f t="shared" si="10"/>
        <v>114</v>
      </c>
      <c r="T107" s="249">
        <f t="shared" si="10"/>
        <v>114</v>
      </c>
      <c r="U107" s="249">
        <f t="shared" si="10"/>
        <v>42</v>
      </c>
      <c r="V107" s="250">
        <f t="shared" si="10"/>
        <v>72</v>
      </c>
      <c r="W107" s="325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</row>
    <row r="108" spans="1:217" s="372" customFormat="1" ht="12.75">
      <c r="A108" s="342" t="s">
        <v>288</v>
      </c>
      <c r="B108" s="343">
        <v>183</v>
      </c>
      <c r="C108" s="345">
        <v>183</v>
      </c>
      <c r="D108" s="345">
        <v>148</v>
      </c>
      <c r="E108" s="345">
        <v>150</v>
      </c>
      <c r="F108" s="345">
        <v>0</v>
      </c>
      <c r="G108" s="345">
        <v>160</v>
      </c>
      <c r="H108" s="345">
        <v>300</v>
      </c>
      <c r="I108" s="347">
        <v>31</v>
      </c>
      <c r="J108" s="343">
        <v>72</v>
      </c>
      <c r="K108" s="344">
        <v>72</v>
      </c>
      <c r="L108" s="344">
        <v>10</v>
      </c>
      <c r="M108" s="345">
        <v>0</v>
      </c>
      <c r="N108" s="346">
        <v>82</v>
      </c>
      <c r="O108" s="343">
        <v>235</v>
      </c>
      <c r="P108" s="344">
        <v>235</v>
      </c>
      <c r="Q108" s="345">
        <v>100</v>
      </c>
      <c r="R108" s="347">
        <v>135</v>
      </c>
      <c r="S108" s="343">
        <v>4</v>
      </c>
      <c r="T108" s="345">
        <v>4</v>
      </c>
      <c r="U108" s="345">
        <v>0</v>
      </c>
      <c r="V108" s="347">
        <v>4</v>
      </c>
      <c r="W108" s="360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2"/>
      <c r="BQ108" s="362"/>
      <c r="BR108" s="362"/>
      <c r="BS108" s="362"/>
      <c r="BT108" s="362"/>
      <c r="BU108" s="362"/>
      <c r="BV108" s="362"/>
      <c r="BW108" s="362"/>
      <c r="BX108" s="362"/>
      <c r="BY108" s="362"/>
      <c r="BZ108" s="362"/>
      <c r="CA108" s="362"/>
      <c r="CB108" s="362"/>
      <c r="CC108" s="362"/>
      <c r="CD108" s="362"/>
      <c r="CE108" s="362"/>
      <c r="CF108" s="362"/>
      <c r="CG108" s="362"/>
      <c r="CH108" s="362"/>
      <c r="CI108" s="362"/>
      <c r="CJ108" s="362"/>
      <c r="CK108" s="362"/>
      <c r="CL108" s="362"/>
      <c r="CM108" s="362"/>
      <c r="CN108" s="362"/>
      <c r="CO108" s="362"/>
      <c r="CP108" s="362"/>
      <c r="CQ108" s="362"/>
      <c r="CR108" s="362"/>
      <c r="CS108" s="362"/>
      <c r="CT108" s="362"/>
      <c r="CU108" s="362"/>
      <c r="CV108" s="362"/>
      <c r="CW108" s="362"/>
      <c r="CX108" s="362"/>
      <c r="CY108" s="362"/>
      <c r="CZ108" s="362"/>
      <c r="DA108" s="362"/>
      <c r="DB108" s="362"/>
      <c r="DC108" s="362"/>
      <c r="DD108" s="362"/>
      <c r="DE108" s="362"/>
      <c r="DF108" s="362"/>
      <c r="DG108" s="362"/>
      <c r="DH108" s="362"/>
      <c r="DI108" s="362"/>
      <c r="DJ108" s="362"/>
      <c r="DK108" s="362"/>
      <c r="DL108" s="362"/>
      <c r="DM108" s="362"/>
      <c r="DN108" s="362"/>
      <c r="DO108" s="362"/>
      <c r="DP108" s="362"/>
      <c r="DQ108" s="362"/>
      <c r="DR108" s="362"/>
      <c r="DS108" s="362"/>
      <c r="DT108" s="362"/>
      <c r="DU108" s="362"/>
      <c r="DV108" s="362"/>
      <c r="DW108" s="362"/>
      <c r="DX108" s="362"/>
      <c r="DY108" s="362"/>
      <c r="DZ108" s="362"/>
      <c r="EA108" s="362"/>
      <c r="EB108" s="362"/>
      <c r="EC108" s="362"/>
      <c r="ED108" s="362"/>
      <c r="EE108" s="362"/>
      <c r="EF108" s="362"/>
      <c r="EG108" s="362"/>
      <c r="EH108" s="362"/>
      <c r="EI108" s="362"/>
      <c r="EJ108" s="362"/>
      <c r="EK108" s="362"/>
      <c r="EL108" s="362"/>
      <c r="EM108" s="362"/>
      <c r="EN108" s="362"/>
      <c r="EO108" s="362"/>
      <c r="EP108" s="362"/>
      <c r="EQ108" s="362"/>
      <c r="ER108" s="362"/>
      <c r="ES108" s="362"/>
      <c r="ET108" s="362"/>
      <c r="EU108" s="362"/>
      <c r="EV108" s="362"/>
      <c r="EW108" s="362"/>
      <c r="EX108" s="362"/>
      <c r="EY108" s="362"/>
      <c r="EZ108" s="362"/>
      <c r="FA108" s="362"/>
      <c r="FB108" s="362"/>
      <c r="FC108" s="362"/>
      <c r="FD108" s="362"/>
      <c r="FE108" s="362"/>
      <c r="FF108" s="362"/>
      <c r="FG108" s="362"/>
      <c r="FH108" s="362"/>
      <c r="FI108" s="362"/>
      <c r="FJ108" s="362"/>
      <c r="FK108" s="362"/>
      <c r="FL108" s="362"/>
      <c r="FM108" s="362"/>
      <c r="FN108" s="362"/>
      <c r="FO108" s="362"/>
      <c r="FP108" s="362"/>
      <c r="FQ108" s="362"/>
      <c r="FR108" s="362"/>
      <c r="FS108" s="362"/>
      <c r="FT108" s="362"/>
      <c r="FU108" s="362"/>
      <c r="FV108" s="362"/>
      <c r="FW108" s="362"/>
      <c r="FX108" s="362"/>
      <c r="FY108" s="362"/>
      <c r="FZ108" s="362"/>
      <c r="GA108" s="362"/>
      <c r="GB108" s="362"/>
      <c r="GC108" s="362"/>
      <c r="GD108" s="362"/>
      <c r="GE108" s="362"/>
      <c r="GF108" s="362"/>
      <c r="GG108" s="362"/>
      <c r="GH108" s="362"/>
      <c r="GI108" s="362"/>
      <c r="GJ108" s="362"/>
      <c r="GK108" s="362"/>
      <c r="GL108" s="362"/>
      <c r="GM108" s="362"/>
      <c r="GN108" s="362"/>
      <c r="GO108" s="362"/>
      <c r="GP108" s="362"/>
      <c r="GQ108" s="362"/>
      <c r="GR108" s="362"/>
      <c r="GS108" s="362"/>
      <c r="GT108" s="362"/>
      <c r="GU108" s="362"/>
      <c r="GV108" s="362"/>
      <c r="GW108" s="362"/>
      <c r="GX108" s="362"/>
      <c r="GY108" s="362"/>
      <c r="GZ108" s="362"/>
      <c r="HA108" s="362"/>
      <c r="HB108" s="362"/>
      <c r="HC108" s="362"/>
      <c r="HD108" s="362"/>
      <c r="HE108" s="362"/>
      <c r="HF108" s="362"/>
      <c r="HG108" s="362"/>
      <c r="HH108" s="362"/>
      <c r="HI108" s="362"/>
    </row>
    <row r="109" spans="1:217" s="339" customFormat="1" ht="12.75">
      <c r="A109" s="351" t="s">
        <v>281</v>
      </c>
      <c r="B109" s="335">
        <v>69</v>
      </c>
      <c r="C109" s="337">
        <v>69</v>
      </c>
      <c r="D109" s="337">
        <v>80</v>
      </c>
      <c r="E109" s="337">
        <v>0</v>
      </c>
      <c r="F109" s="337">
        <v>0</v>
      </c>
      <c r="G109" s="337">
        <v>0</v>
      </c>
      <c r="H109" s="337">
        <v>0</v>
      </c>
      <c r="I109" s="311">
        <v>149</v>
      </c>
      <c r="J109" s="335">
        <v>0</v>
      </c>
      <c r="K109" s="336">
        <v>0</v>
      </c>
      <c r="L109" s="336">
        <v>2</v>
      </c>
      <c r="M109" s="337">
        <v>0</v>
      </c>
      <c r="N109" s="338">
        <v>2</v>
      </c>
      <c r="O109" s="335">
        <v>257</v>
      </c>
      <c r="P109" s="336">
        <v>249</v>
      </c>
      <c r="Q109" s="337">
        <v>189</v>
      </c>
      <c r="R109" s="311">
        <v>68</v>
      </c>
      <c r="S109" s="335">
        <v>56</v>
      </c>
      <c r="T109" s="337">
        <v>56</v>
      </c>
      <c r="U109" s="337">
        <v>0</v>
      </c>
      <c r="V109" s="311">
        <v>56</v>
      </c>
      <c r="W109" s="348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 s="349"/>
      <c r="BP109" s="349"/>
      <c r="BQ109" s="349"/>
      <c r="BR109" s="349"/>
      <c r="BS109" s="349"/>
      <c r="BT109" s="349"/>
      <c r="BU109" s="349"/>
      <c r="BV109" s="349"/>
      <c r="BW109" s="349"/>
      <c r="BX109" s="349"/>
      <c r="BY109" s="349"/>
      <c r="BZ109" s="349"/>
      <c r="CA109" s="349"/>
      <c r="CB109" s="349"/>
      <c r="CC109" s="349"/>
      <c r="CD109" s="349"/>
      <c r="CE109" s="349"/>
      <c r="CF109" s="349"/>
      <c r="CG109" s="349"/>
      <c r="CH109" s="349"/>
      <c r="CI109" s="349"/>
      <c r="CJ109" s="349"/>
      <c r="CK109" s="349"/>
      <c r="CL109" s="349"/>
      <c r="CM109" s="349"/>
      <c r="CN109" s="349"/>
      <c r="CO109" s="349"/>
      <c r="CP109" s="349"/>
      <c r="CQ109" s="349"/>
      <c r="CR109" s="349"/>
      <c r="CS109" s="349"/>
      <c r="CT109" s="349"/>
      <c r="CU109" s="349"/>
      <c r="CV109" s="349"/>
      <c r="CW109" s="349"/>
      <c r="CX109" s="349"/>
      <c r="CY109" s="349"/>
      <c r="CZ109" s="349"/>
      <c r="DA109" s="349"/>
      <c r="DB109" s="349"/>
      <c r="DC109" s="349"/>
      <c r="DD109" s="349"/>
      <c r="DE109" s="349"/>
      <c r="DF109" s="349"/>
      <c r="DG109" s="349"/>
      <c r="DH109" s="349"/>
      <c r="DI109" s="349"/>
      <c r="DJ109" s="349"/>
      <c r="DK109" s="349"/>
      <c r="DL109" s="349"/>
      <c r="DM109" s="349"/>
      <c r="DN109" s="349"/>
      <c r="DO109" s="349"/>
      <c r="DP109" s="349"/>
      <c r="DQ109" s="349"/>
      <c r="DR109" s="349"/>
      <c r="DS109" s="349"/>
      <c r="DT109" s="349"/>
      <c r="DU109" s="349"/>
      <c r="DV109" s="349"/>
      <c r="DW109" s="349"/>
      <c r="DX109" s="349"/>
      <c r="DY109" s="349"/>
      <c r="DZ109" s="349"/>
      <c r="EA109" s="349"/>
      <c r="EB109" s="349"/>
      <c r="EC109" s="349"/>
      <c r="ED109" s="349"/>
      <c r="EE109" s="349"/>
      <c r="EF109" s="349"/>
      <c r="EG109" s="349"/>
      <c r="EH109" s="349"/>
      <c r="EI109" s="349"/>
      <c r="EJ109" s="349"/>
      <c r="EK109" s="349"/>
      <c r="EL109" s="349"/>
      <c r="EM109" s="349"/>
      <c r="EN109" s="349"/>
      <c r="EO109" s="349"/>
      <c r="EP109" s="349"/>
      <c r="EQ109" s="349"/>
      <c r="ER109" s="349"/>
      <c r="ES109" s="349"/>
      <c r="ET109" s="349"/>
      <c r="EU109" s="349"/>
      <c r="EV109" s="349"/>
      <c r="EW109" s="349"/>
      <c r="EX109" s="349"/>
      <c r="EY109" s="349"/>
      <c r="EZ109" s="349"/>
      <c r="FA109" s="349"/>
      <c r="FB109" s="349"/>
      <c r="FC109" s="349"/>
      <c r="FD109" s="349"/>
      <c r="FE109" s="349"/>
      <c r="FF109" s="349"/>
      <c r="FG109" s="349"/>
      <c r="FH109" s="349"/>
      <c r="FI109" s="349"/>
      <c r="FJ109" s="349"/>
      <c r="FK109" s="349"/>
      <c r="FL109" s="349"/>
      <c r="FM109" s="349"/>
      <c r="FN109" s="349"/>
      <c r="FO109" s="349"/>
      <c r="FP109" s="349"/>
      <c r="FQ109" s="349"/>
      <c r="FR109" s="349"/>
      <c r="FS109" s="349"/>
      <c r="FT109" s="349"/>
      <c r="FU109" s="349"/>
      <c r="FV109" s="349"/>
      <c r="FW109" s="349"/>
      <c r="FX109" s="349"/>
      <c r="FY109" s="349"/>
      <c r="FZ109" s="349"/>
      <c r="GA109" s="349"/>
      <c r="GB109" s="349"/>
      <c r="GC109" s="349"/>
      <c r="GD109" s="349"/>
      <c r="GE109" s="349"/>
      <c r="GF109" s="349"/>
      <c r="GG109" s="349"/>
      <c r="GH109" s="349"/>
      <c r="GI109" s="349"/>
      <c r="GJ109" s="349"/>
      <c r="GK109" s="349"/>
      <c r="GL109" s="349"/>
      <c r="GM109" s="349"/>
      <c r="GN109" s="349"/>
      <c r="GO109" s="349"/>
      <c r="GP109" s="349"/>
      <c r="GQ109" s="349"/>
      <c r="GR109" s="349"/>
      <c r="GS109" s="349"/>
      <c r="GT109" s="349"/>
      <c r="GU109" s="349"/>
      <c r="GV109" s="349"/>
      <c r="GW109" s="349"/>
      <c r="GX109" s="349"/>
      <c r="GY109" s="349"/>
      <c r="GZ109" s="349"/>
      <c r="HA109" s="349"/>
      <c r="HB109" s="349"/>
      <c r="HC109" s="349"/>
      <c r="HD109" s="349"/>
      <c r="HE109" s="349"/>
      <c r="HF109" s="349"/>
      <c r="HG109" s="349"/>
      <c r="HH109" s="349"/>
      <c r="HI109" s="349"/>
    </row>
    <row r="110" spans="1:217" s="339" customFormat="1" ht="12.75">
      <c r="A110" s="351" t="s">
        <v>289</v>
      </c>
      <c r="B110" s="335">
        <v>14</v>
      </c>
      <c r="C110" s="337">
        <v>14</v>
      </c>
      <c r="D110" s="337">
        <v>21</v>
      </c>
      <c r="E110" s="337">
        <v>0</v>
      </c>
      <c r="F110" s="337">
        <v>0</v>
      </c>
      <c r="G110" s="337">
        <v>0</v>
      </c>
      <c r="H110" s="337">
        <v>0</v>
      </c>
      <c r="I110" s="311">
        <v>35</v>
      </c>
      <c r="J110" s="335">
        <v>0</v>
      </c>
      <c r="K110" s="336">
        <v>0</v>
      </c>
      <c r="L110" s="336">
        <v>0</v>
      </c>
      <c r="M110" s="337">
        <v>0</v>
      </c>
      <c r="N110" s="338">
        <v>0</v>
      </c>
      <c r="O110" s="335">
        <v>155</v>
      </c>
      <c r="P110" s="336">
        <v>155</v>
      </c>
      <c r="Q110" s="337">
        <v>65</v>
      </c>
      <c r="R110" s="311">
        <v>90</v>
      </c>
      <c r="S110" s="335">
        <v>0</v>
      </c>
      <c r="T110" s="337">
        <v>0</v>
      </c>
      <c r="U110" s="337">
        <v>0</v>
      </c>
      <c r="V110" s="311">
        <v>0</v>
      </c>
      <c r="W110" s="348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49"/>
      <c r="BE110" s="349"/>
      <c r="BF110" s="349"/>
      <c r="BG110" s="349"/>
      <c r="BH110" s="349"/>
      <c r="BI110" s="349"/>
      <c r="BJ110" s="349"/>
      <c r="BK110" s="349"/>
      <c r="BL110" s="349"/>
      <c r="BM110" s="349"/>
      <c r="BN110" s="349"/>
      <c r="BO110" s="349"/>
      <c r="BP110" s="349"/>
      <c r="BQ110" s="349"/>
      <c r="BR110" s="349"/>
      <c r="BS110" s="349"/>
      <c r="BT110" s="349"/>
      <c r="BU110" s="349"/>
      <c r="BV110" s="349"/>
      <c r="BW110" s="349"/>
      <c r="BX110" s="349"/>
      <c r="BY110" s="349"/>
      <c r="BZ110" s="349"/>
      <c r="CA110" s="349"/>
      <c r="CB110" s="349"/>
      <c r="CC110" s="349"/>
      <c r="CD110" s="349"/>
      <c r="CE110" s="349"/>
      <c r="CF110" s="349"/>
      <c r="CG110" s="349"/>
      <c r="CH110" s="349"/>
      <c r="CI110" s="349"/>
      <c r="CJ110" s="349"/>
      <c r="CK110" s="349"/>
      <c r="CL110" s="349"/>
      <c r="CM110" s="349"/>
      <c r="CN110" s="349"/>
      <c r="CO110" s="349"/>
      <c r="CP110" s="349"/>
      <c r="CQ110" s="349"/>
      <c r="CR110" s="349"/>
      <c r="CS110" s="349"/>
      <c r="CT110" s="349"/>
      <c r="CU110" s="349"/>
      <c r="CV110" s="349"/>
      <c r="CW110" s="349"/>
      <c r="CX110" s="349"/>
      <c r="CY110" s="349"/>
      <c r="CZ110" s="349"/>
      <c r="DA110" s="349"/>
      <c r="DB110" s="349"/>
      <c r="DC110" s="349"/>
      <c r="DD110" s="349"/>
      <c r="DE110" s="349"/>
      <c r="DF110" s="349"/>
      <c r="DG110" s="349"/>
      <c r="DH110" s="349"/>
      <c r="DI110" s="349"/>
      <c r="DJ110" s="349"/>
      <c r="DK110" s="349"/>
      <c r="DL110" s="349"/>
      <c r="DM110" s="349"/>
      <c r="DN110" s="349"/>
      <c r="DO110" s="349"/>
      <c r="DP110" s="349"/>
      <c r="DQ110" s="349"/>
      <c r="DR110" s="349"/>
      <c r="DS110" s="349"/>
      <c r="DT110" s="349"/>
      <c r="DU110" s="349"/>
      <c r="DV110" s="349"/>
      <c r="DW110" s="349"/>
      <c r="DX110" s="349"/>
      <c r="DY110" s="349"/>
      <c r="DZ110" s="349"/>
      <c r="EA110" s="349"/>
      <c r="EB110" s="349"/>
      <c r="EC110" s="349"/>
      <c r="ED110" s="349"/>
      <c r="EE110" s="349"/>
      <c r="EF110" s="349"/>
      <c r="EG110" s="349"/>
      <c r="EH110" s="349"/>
      <c r="EI110" s="349"/>
      <c r="EJ110" s="349"/>
      <c r="EK110" s="349"/>
      <c r="EL110" s="349"/>
      <c r="EM110" s="349"/>
      <c r="EN110" s="349"/>
      <c r="EO110" s="349"/>
      <c r="EP110" s="349"/>
      <c r="EQ110" s="349"/>
      <c r="ER110" s="349"/>
      <c r="ES110" s="349"/>
      <c r="ET110" s="349"/>
      <c r="EU110" s="349"/>
      <c r="EV110" s="349"/>
      <c r="EW110" s="349"/>
      <c r="EX110" s="349"/>
      <c r="EY110" s="349"/>
      <c r="EZ110" s="349"/>
      <c r="FA110" s="349"/>
      <c r="FB110" s="349"/>
      <c r="FC110" s="349"/>
      <c r="FD110" s="349"/>
      <c r="FE110" s="349"/>
      <c r="FF110" s="349"/>
      <c r="FG110" s="349"/>
      <c r="FH110" s="349"/>
      <c r="FI110" s="349"/>
      <c r="FJ110" s="349"/>
      <c r="FK110" s="349"/>
      <c r="FL110" s="349"/>
      <c r="FM110" s="349"/>
      <c r="FN110" s="349"/>
      <c r="FO110" s="349"/>
      <c r="FP110" s="349"/>
      <c r="FQ110" s="349"/>
      <c r="FR110" s="349"/>
      <c r="FS110" s="349"/>
      <c r="FT110" s="349"/>
      <c r="FU110" s="349"/>
      <c r="FV110" s="349"/>
      <c r="FW110" s="349"/>
      <c r="FX110" s="349"/>
      <c r="FY110" s="349"/>
      <c r="FZ110" s="349"/>
      <c r="GA110" s="349"/>
      <c r="GB110" s="349"/>
      <c r="GC110" s="349"/>
      <c r="GD110" s="349"/>
      <c r="GE110" s="349"/>
      <c r="GF110" s="349"/>
      <c r="GG110" s="349"/>
      <c r="GH110" s="349"/>
      <c r="GI110" s="349"/>
      <c r="GJ110" s="349"/>
      <c r="GK110" s="349"/>
      <c r="GL110" s="349"/>
      <c r="GM110" s="349"/>
      <c r="GN110" s="349"/>
      <c r="GO110" s="349"/>
      <c r="GP110" s="349"/>
      <c r="GQ110" s="349"/>
      <c r="GR110" s="349"/>
      <c r="GS110" s="349"/>
      <c r="GT110" s="349"/>
      <c r="GU110" s="349"/>
      <c r="GV110" s="349"/>
      <c r="GW110" s="349"/>
      <c r="GX110" s="349"/>
      <c r="GY110" s="349"/>
      <c r="GZ110" s="349"/>
      <c r="HA110" s="349"/>
      <c r="HB110" s="349"/>
      <c r="HC110" s="349"/>
      <c r="HD110" s="349"/>
      <c r="HE110" s="349"/>
      <c r="HF110" s="349"/>
      <c r="HG110" s="349"/>
      <c r="HH110" s="349"/>
      <c r="HI110" s="349"/>
    </row>
    <row r="111" spans="1:217" s="339" customFormat="1" ht="12.75">
      <c r="A111" s="361" t="s">
        <v>141</v>
      </c>
      <c r="B111" s="335">
        <v>0</v>
      </c>
      <c r="C111" s="337">
        <v>0</v>
      </c>
      <c r="D111" s="337">
        <v>0</v>
      </c>
      <c r="E111" s="337">
        <v>0</v>
      </c>
      <c r="F111" s="337">
        <v>0</v>
      </c>
      <c r="G111" s="337">
        <v>0</v>
      </c>
      <c r="H111" s="337">
        <v>0</v>
      </c>
      <c r="I111" s="311">
        <v>0</v>
      </c>
      <c r="J111" s="335">
        <v>21</v>
      </c>
      <c r="K111" s="336">
        <v>21</v>
      </c>
      <c r="L111" s="337">
        <v>0</v>
      </c>
      <c r="M111" s="337">
        <v>20</v>
      </c>
      <c r="N111" s="311">
        <v>1</v>
      </c>
      <c r="O111" s="335">
        <v>69</v>
      </c>
      <c r="P111" s="336">
        <v>69</v>
      </c>
      <c r="Q111" s="337">
        <v>43</v>
      </c>
      <c r="R111" s="311">
        <v>26</v>
      </c>
      <c r="S111" s="335">
        <v>12</v>
      </c>
      <c r="T111" s="337">
        <v>12</v>
      </c>
      <c r="U111" s="337">
        <v>0</v>
      </c>
      <c r="V111" s="311">
        <v>12</v>
      </c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49"/>
      <c r="BF111" s="349"/>
      <c r="BG111" s="349"/>
      <c r="BH111" s="349"/>
      <c r="BI111" s="349"/>
      <c r="BJ111" s="349"/>
      <c r="BK111" s="349"/>
      <c r="BL111" s="349"/>
      <c r="BM111" s="349"/>
      <c r="BN111" s="349"/>
      <c r="BO111" s="349"/>
      <c r="BP111" s="349"/>
      <c r="BQ111" s="349"/>
      <c r="BR111" s="349"/>
      <c r="BS111" s="349"/>
      <c r="BT111" s="349"/>
      <c r="BU111" s="349"/>
      <c r="BV111" s="349"/>
      <c r="BW111" s="349"/>
      <c r="BX111" s="349"/>
      <c r="BY111" s="349"/>
      <c r="BZ111" s="349"/>
      <c r="CA111" s="349"/>
      <c r="CB111" s="349"/>
      <c r="CC111" s="349"/>
      <c r="CD111" s="349"/>
      <c r="CE111" s="349"/>
      <c r="CF111" s="349"/>
      <c r="CG111" s="349"/>
      <c r="CH111" s="349"/>
      <c r="CI111" s="349"/>
      <c r="CJ111" s="349"/>
      <c r="CK111" s="349"/>
      <c r="CL111" s="349"/>
      <c r="CM111" s="349"/>
      <c r="CN111" s="349"/>
      <c r="CO111" s="349"/>
      <c r="CP111" s="349"/>
      <c r="CQ111" s="349"/>
      <c r="CR111" s="349"/>
      <c r="CS111" s="349"/>
      <c r="CT111" s="349"/>
      <c r="CU111" s="349"/>
      <c r="CV111" s="349"/>
      <c r="CW111" s="349"/>
      <c r="CX111" s="349"/>
      <c r="CY111" s="349"/>
      <c r="CZ111" s="349"/>
      <c r="DA111" s="349"/>
      <c r="DB111" s="349"/>
      <c r="DC111" s="349"/>
      <c r="DD111" s="349"/>
      <c r="DE111" s="349"/>
      <c r="DF111" s="349"/>
      <c r="DG111" s="349"/>
      <c r="DH111" s="349"/>
      <c r="DI111" s="349"/>
      <c r="DJ111" s="349"/>
      <c r="DK111" s="349"/>
      <c r="DL111" s="349"/>
      <c r="DM111" s="349"/>
      <c r="DN111" s="349"/>
      <c r="DO111" s="349"/>
      <c r="DP111" s="349"/>
      <c r="DQ111" s="349"/>
      <c r="DR111" s="349"/>
      <c r="DS111" s="349"/>
      <c r="DT111" s="349"/>
      <c r="DU111" s="349"/>
      <c r="DV111" s="349"/>
      <c r="DW111" s="349"/>
      <c r="DX111" s="349"/>
      <c r="DY111" s="349"/>
      <c r="DZ111" s="349"/>
      <c r="EA111" s="349"/>
      <c r="EB111" s="349"/>
      <c r="EC111" s="349"/>
      <c r="ED111" s="349"/>
      <c r="EE111" s="349"/>
      <c r="EF111" s="349"/>
      <c r="EG111" s="349"/>
      <c r="EH111" s="349"/>
      <c r="EI111" s="349"/>
      <c r="EJ111" s="349"/>
      <c r="EK111" s="349"/>
      <c r="EL111" s="349"/>
      <c r="EM111" s="349"/>
      <c r="EN111" s="349"/>
      <c r="EO111" s="349"/>
      <c r="EP111" s="349"/>
      <c r="EQ111" s="349"/>
      <c r="ER111" s="349"/>
      <c r="ES111" s="349"/>
      <c r="ET111" s="349"/>
      <c r="EU111" s="349"/>
      <c r="EV111" s="349"/>
      <c r="EW111" s="349"/>
      <c r="EX111" s="349"/>
      <c r="EY111" s="349"/>
      <c r="EZ111" s="349"/>
      <c r="FA111" s="349"/>
      <c r="FB111" s="349"/>
      <c r="FC111" s="349"/>
      <c r="FD111" s="349"/>
      <c r="FE111" s="349"/>
      <c r="FF111" s="349"/>
      <c r="FG111" s="349"/>
      <c r="FH111" s="349"/>
      <c r="FI111" s="349"/>
      <c r="FJ111" s="349"/>
      <c r="FK111" s="349"/>
      <c r="FL111" s="349"/>
      <c r="FM111" s="349"/>
      <c r="FN111" s="349"/>
      <c r="FO111" s="349"/>
      <c r="FP111" s="349"/>
      <c r="FQ111" s="349"/>
      <c r="FR111" s="349"/>
      <c r="FS111" s="349"/>
      <c r="FT111" s="349"/>
      <c r="FU111" s="349"/>
      <c r="FV111" s="349"/>
      <c r="FW111" s="349"/>
      <c r="FX111" s="349"/>
      <c r="FY111" s="349"/>
      <c r="FZ111" s="349"/>
      <c r="GA111" s="349"/>
      <c r="GB111" s="349"/>
      <c r="GC111" s="349"/>
      <c r="GD111" s="349"/>
      <c r="GE111" s="349"/>
      <c r="GF111" s="349"/>
      <c r="GG111" s="349"/>
      <c r="GH111" s="349"/>
      <c r="GI111" s="349"/>
      <c r="GJ111" s="349"/>
      <c r="GK111" s="349"/>
      <c r="GL111" s="349"/>
      <c r="GM111" s="349"/>
      <c r="GN111" s="349"/>
      <c r="GO111" s="349"/>
      <c r="GP111" s="349"/>
      <c r="GQ111" s="349"/>
      <c r="GR111" s="349"/>
      <c r="GS111" s="349"/>
      <c r="GT111" s="349"/>
      <c r="GU111" s="349"/>
      <c r="GV111" s="349"/>
      <c r="GW111" s="349"/>
      <c r="GX111" s="349"/>
      <c r="GY111" s="349"/>
      <c r="GZ111" s="349"/>
      <c r="HA111" s="349"/>
      <c r="HB111" s="349"/>
      <c r="HC111" s="349"/>
      <c r="HD111" s="349"/>
      <c r="HE111" s="349"/>
      <c r="HF111" s="349"/>
      <c r="HG111" s="349"/>
      <c r="HH111" s="349"/>
      <c r="HI111" s="349"/>
    </row>
    <row r="112" spans="1:217" s="339" customFormat="1" ht="12.75">
      <c r="A112" s="351" t="s">
        <v>158</v>
      </c>
      <c r="B112" s="335">
        <v>69</v>
      </c>
      <c r="C112" s="337">
        <v>69</v>
      </c>
      <c r="D112" s="337">
        <v>25</v>
      </c>
      <c r="E112" s="337">
        <v>70</v>
      </c>
      <c r="F112" s="337">
        <v>0</v>
      </c>
      <c r="G112" s="337">
        <v>0</v>
      </c>
      <c r="H112" s="337">
        <v>70</v>
      </c>
      <c r="I112" s="311">
        <v>24</v>
      </c>
      <c r="J112" s="336">
        <v>2</v>
      </c>
      <c r="K112" s="336">
        <v>2</v>
      </c>
      <c r="L112" s="336">
        <v>0</v>
      </c>
      <c r="M112" s="337">
        <v>2</v>
      </c>
      <c r="N112" s="338">
        <v>0</v>
      </c>
      <c r="O112" s="335">
        <v>180</v>
      </c>
      <c r="P112" s="336">
        <v>180</v>
      </c>
      <c r="Q112" s="337">
        <v>160</v>
      </c>
      <c r="R112" s="311">
        <v>20</v>
      </c>
      <c r="S112" s="335">
        <v>42</v>
      </c>
      <c r="T112" s="337">
        <v>42</v>
      </c>
      <c r="U112" s="337">
        <v>42</v>
      </c>
      <c r="V112" s="311">
        <v>0</v>
      </c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49"/>
      <c r="BE112" s="349"/>
      <c r="BF112" s="349"/>
      <c r="BG112" s="349"/>
      <c r="BH112" s="349"/>
      <c r="BI112" s="349"/>
      <c r="BJ112" s="349"/>
      <c r="BK112" s="349"/>
      <c r="BL112" s="349"/>
      <c r="BM112" s="349"/>
      <c r="BN112" s="349"/>
      <c r="BO112" s="349"/>
      <c r="BP112" s="349"/>
      <c r="BQ112" s="349"/>
      <c r="BR112" s="349"/>
      <c r="BS112" s="349"/>
      <c r="BT112" s="349"/>
      <c r="BU112" s="349"/>
      <c r="BV112" s="349"/>
      <c r="BW112" s="349"/>
      <c r="BX112" s="349"/>
      <c r="BY112" s="349"/>
      <c r="BZ112" s="349"/>
      <c r="CA112" s="349"/>
      <c r="CB112" s="349"/>
      <c r="CC112" s="349"/>
      <c r="CD112" s="349"/>
      <c r="CE112" s="349"/>
      <c r="CF112" s="349"/>
      <c r="CG112" s="349"/>
      <c r="CH112" s="349"/>
      <c r="CI112" s="349"/>
      <c r="CJ112" s="349"/>
      <c r="CK112" s="349"/>
      <c r="CL112" s="349"/>
      <c r="CM112" s="349"/>
      <c r="CN112" s="349"/>
      <c r="CO112" s="349"/>
      <c r="CP112" s="349"/>
      <c r="CQ112" s="349"/>
      <c r="CR112" s="349"/>
      <c r="CS112" s="349"/>
      <c r="CT112" s="349"/>
      <c r="CU112" s="349"/>
      <c r="CV112" s="349"/>
      <c r="CW112" s="349"/>
      <c r="CX112" s="349"/>
      <c r="CY112" s="349"/>
      <c r="CZ112" s="349"/>
      <c r="DA112" s="349"/>
      <c r="DB112" s="349"/>
      <c r="DC112" s="349"/>
      <c r="DD112" s="349"/>
      <c r="DE112" s="349"/>
      <c r="DF112" s="349"/>
      <c r="DG112" s="349"/>
      <c r="DH112" s="349"/>
      <c r="DI112" s="349"/>
      <c r="DJ112" s="349"/>
      <c r="DK112" s="349"/>
      <c r="DL112" s="349"/>
      <c r="DM112" s="349"/>
      <c r="DN112" s="349"/>
      <c r="DO112" s="349"/>
      <c r="DP112" s="349"/>
      <c r="DQ112" s="349"/>
      <c r="DR112" s="349"/>
      <c r="DS112" s="349"/>
      <c r="DT112" s="349"/>
      <c r="DU112" s="349"/>
      <c r="DV112" s="349"/>
      <c r="DW112" s="349"/>
      <c r="DX112" s="349"/>
      <c r="DY112" s="349"/>
      <c r="DZ112" s="349"/>
      <c r="EA112" s="349"/>
      <c r="EB112" s="349"/>
      <c r="EC112" s="349"/>
      <c r="ED112" s="349"/>
      <c r="EE112" s="349"/>
      <c r="EF112" s="349"/>
      <c r="EG112" s="349"/>
      <c r="EH112" s="349"/>
      <c r="EI112" s="349"/>
      <c r="EJ112" s="349"/>
      <c r="EK112" s="349"/>
      <c r="EL112" s="349"/>
      <c r="EM112" s="349"/>
      <c r="EN112" s="349"/>
      <c r="EO112" s="349"/>
      <c r="EP112" s="349"/>
      <c r="EQ112" s="349"/>
      <c r="ER112" s="349"/>
      <c r="ES112" s="349"/>
      <c r="ET112" s="349"/>
      <c r="EU112" s="349"/>
      <c r="EV112" s="349"/>
      <c r="EW112" s="349"/>
      <c r="EX112" s="349"/>
      <c r="EY112" s="349"/>
      <c r="EZ112" s="349"/>
      <c r="FA112" s="349"/>
      <c r="FB112" s="349"/>
      <c r="FC112" s="349"/>
      <c r="FD112" s="349"/>
      <c r="FE112" s="349"/>
      <c r="FF112" s="349"/>
      <c r="FG112" s="349"/>
      <c r="FH112" s="349"/>
      <c r="FI112" s="349"/>
      <c r="FJ112" s="349"/>
      <c r="FK112" s="349"/>
      <c r="FL112" s="349"/>
      <c r="FM112" s="349"/>
      <c r="FN112" s="349"/>
      <c r="FO112" s="349"/>
      <c r="FP112" s="349"/>
      <c r="FQ112" s="349"/>
      <c r="FR112" s="349"/>
      <c r="FS112" s="349"/>
      <c r="FT112" s="349"/>
      <c r="FU112" s="349"/>
      <c r="FV112" s="349"/>
      <c r="FW112" s="349"/>
      <c r="FX112" s="349"/>
      <c r="FY112" s="349"/>
      <c r="FZ112" s="349"/>
      <c r="GA112" s="349"/>
      <c r="GB112" s="349"/>
      <c r="GC112" s="349"/>
      <c r="GD112" s="349"/>
      <c r="GE112" s="349"/>
      <c r="GF112" s="349"/>
      <c r="GG112" s="349"/>
      <c r="GH112" s="349"/>
      <c r="GI112" s="349"/>
      <c r="GJ112" s="349"/>
      <c r="GK112" s="349"/>
      <c r="GL112" s="349"/>
      <c r="GM112" s="349"/>
      <c r="GN112" s="349"/>
      <c r="GO112" s="349"/>
      <c r="GP112" s="349"/>
      <c r="GQ112" s="349"/>
      <c r="GR112" s="349"/>
      <c r="GS112" s="349"/>
      <c r="GT112" s="349"/>
      <c r="GU112" s="349"/>
      <c r="GV112" s="349"/>
      <c r="GW112" s="349"/>
      <c r="GX112" s="349"/>
      <c r="GY112" s="349"/>
      <c r="GZ112" s="349"/>
      <c r="HA112" s="349"/>
      <c r="HB112" s="349"/>
      <c r="HC112" s="349"/>
      <c r="HD112" s="349"/>
      <c r="HE112" s="349"/>
      <c r="HF112" s="349"/>
      <c r="HG112" s="349"/>
      <c r="HH112" s="349"/>
      <c r="HI112" s="349"/>
    </row>
    <row r="113" spans="1:35" ht="13.5" thickBot="1">
      <c r="A113" s="271" t="s">
        <v>117</v>
      </c>
      <c r="B113" s="329">
        <v>5</v>
      </c>
      <c r="C113" s="331">
        <v>5</v>
      </c>
      <c r="D113" s="331">
        <v>9</v>
      </c>
      <c r="E113" s="331">
        <v>0</v>
      </c>
      <c r="F113" s="331">
        <v>0</v>
      </c>
      <c r="G113" s="331">
        <v>0</v>
      </c>
      <c r="H113" s="331">
        <v>0</v>
      </c>
      <c r="I113" s="333">
        <v>14</v>
      </c>
      <c r="J113" s="329">
        <v>7</v>
      </c>
      <c r="K113" s="330">
        <v>7</v>
      </c>
      <c r="L113" s="330">
        <v>73</v>
      </c>
      <c r="M113" s="331">
        <v>73</v>
      </c>
      <c r="N113" s="332">
        <v>7</v>
      </c>
      <c r="O113" s="329">
        <v>218</v>
      </c>
      <c r="P113" s="330">
        <v>218</v>
      </c>
      <c r="Q113" s="331">
        <v>146</v>
      </c>
      <c r="R113" s="333">
        <v>72</v>
      </c>
      <c r="S113" s="329">
        <v>0</v>
      </c>
      <c r="T113" s="331">
        <v>0</v>
      </c>
      <c r="U113" s="331">
        <v>0</v>
      </c>
      <c r="V113" s="333">
        <v>0</v>
      </c>
      <c r="W113" s="323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ht="13.5" thickBot="1">
      <c r="A114" s="274" t="s">
        <v>189</v>
      </c>
      <c r="B114" s="440">
        <f>SUM(B115)</f>
        <v>2</v>
      </c>
      <c r="C114" s="439">
        <f aca="true" t="shared" si="11" ref="C114:V114">SUM(C115)</f>
        <v>2</v>
      </c>
      <c r="D114" s="439">
        <f t="shared" si="11"/>
        <v>106</v>
      </c>
      <c r="E114" s="439">
        <f t="shared" si="11"/>
        <v>0</v>
      </c>
      <c r="F114" s="439">
        <f t="shared" si="11"/>
        <v>0</v>
      </c>
      <c r="G114" s="439">
        <f t="shared" si="11"/>
        <v>0</v>
      </c>
      <c r="H114" s="439">
        <f t="shared" si="11"/>
        <v>0</v>
      </c>
      <c r="I114" s="441">
        <f t="shared" si="11"/>
        <v>108</v>
      </c>
      <c r="J114" s="440">
        <f t="shared" si="11"/>
        <v>0</v>
      </c>
      <c r="K114" s="439">
        <f t="shared" si="11"/>
        <v>0</v>
      </c>
      <c r="L114" s="439">
        <f t="shared" si="11"/>
        <v>200</v>
      </c>
      <c r="M114" s="439">
        <f t="shared" si="11"/>
        <v>200</v>
      </c>
      <c r="N114" s="441">
        <f t="shared" si="11"/>
        <v>0</v>
      </c>
      <c r="O114" s="440">
        <f t="shared" si="11"/>
        <v>65</v>
      </c>
      <c r="P114" s="439">
        <f t="shared" si="11"/>
        <v>62</v>
      </c>
      <c r="Q114" s="439">
        <f t="shared" si="11"/>
        <v>35</v>
      </c>
      <c r="R114" s="441">
        <f t="shared" si="11"/>
        <v>30</v>
      </c>
      <c r="S114" s="440">
        <f t="shared" si="11"/>
        <v>8</v>
      </c>
      <c r="T114" s="439">
        <f t="shared" si="11"/>
        <v>8</v>
      </c>
      <c r="U114" s="439">
        <f t="shared" si="11"/>
        <v>0</v>
      </c>
      <c r="V114" s="441">
        <f t="shared" si="11"/>
        <v>8</v>
      </c>
      <c r="W114" s="323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ht="13.5" thickBot="1">
      <c r="A115" s="501" t="s">
        <v>188</v>
      </c>
      <c r="B115" s="382">
        <v>2</v>
      </c>
      <c r="C115" s="384">
        <v>2</v>
      </c>
      <c r="D115" s="384">
        <v>106</v>
      </c>
      <c r="E115" s="384">
        <v>0</v>
      </c>
      <c r="F115" s="384">
        <v>0</v>
      </c>
      <c r="G115" s="384">
        <v>0</v>
      </c>
      <c r="H115" s="384">
        <v>0</v>
      </c>
      <c r="I115" s="385">
        <v>108</v>
      </c>
      <c r="J115" s="382">
        <v>0</v>
      </c>
      <c r="K115" s="383">
        <v>0</v>
      </c>
      <c r="L115" s="383">
        <v>200</v>
      </c>
      <c r="M115" s="384">
        <v>200</v>
      </c>
      <c r="N115" s="386">
        <v>0</v>
      </c>
      <c r="O115" s="382">
        <v>65</v>
      </c>
      <c r="P115" s="383">
        <v>62</v>
      </c>
      <c r="Q115" s="384">
        <v>35</v>
      </c>
      <c r="R115" s="385">
        <v>30</v>
      </c>
      <c r="S115" s="382">
        <v>8</v>
      </c>
      <c r="T115" s="384">
        <v>8</v>
      </c>
      <c r="U115" s="384">
        <v>0</v>
      </c>
      <c r="V115" s="385">
        <v>8</v>
      </c>
      <c r="W115" s="323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ht="13.5" thickBot="1">
      <c r="A116" s="274" t="s">
        <v>38</v>
      </c>
      <c r="B116" s="248">
        <f>SUM(B117:B123)</f>
        <v>1723</v>
      </c>
      <c r="C116" s="249">
        <f aca="true" t="shared" si="12" ref="C116:V116">SUM(C117:C123)</f>
        <v>1723</v>
      </c>
      <c r="D116" s="249">
        <f t="shared" si="12"/>
        <v>1686</v>
      </c>
      <c r="E116" s="249">
        <f t="shared" si="12"/>
        <v>80</v>
      </c>
      <c r="F116" s="249">
        <f t="shared" si="12"/>
        <v>502</v>
      </c>
      <c r="G116" s="249">
        <f t="shared" si="12"/>
        <v>352</v>
      </c>
      <c r="H116" s="249">
        <f t="shared" si="12"/>
        <v>1458</v>
      </c>
      <c r="I116" s="250">
        <f t="shared" si="12"/>
        <v>1951</v>
      </c>
      <c r="J116" s="248">
        <f t="shared" si="12"/>
        <v>527</v>
      </c>
      <c r="K116" s="249">
        <f t="shared" si="12"/>
        <v>527</v>
      </c>
      <c r="L116" s="249">
        <f t="shared" si="12"/>
        <v>871</v>
      </c>
      <c r="M116" s="249">
        <f t="shared" si="12"/>
        <v>959</v>
      </c>
      <c r="N116" s="250">
        <f t="shared" si="12"/>
        <v>439</v>
      </c>
      <c r="O116" s="248">
        <f t="shared" si="12"/>
        <v>794</v>
      </c>
      <c r="P116" s="249">
        <f t="shared" si="12"/>
        <v>798</v>
      </c>
      <c r="Q116" s="249">
        <f t="shared" si="12"/>
        <v>286</v>
      </c>
      <c r="R116" s="250">
        <f t="shared" si="12"/>
        <v>508</v>
      </c>
      <c r="S116" s="248">
        <f t="shared" si="12"/>
        <v>517</v>
      </c>
      <c r="T116" s="249">
        <f t="shared" si="12"/>
        <v>517</v>
      </c>
      <c r="U116" s="249">
        <f t="shared" si="12"/>
        <v>47</v>
      </c>
      <c r="V116" s="250">
        <f t="shared" si="12"/>
        <v>470</v>
      </c>
      <c r="W116" s="323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339" customFormat="1" ht="12.75">
      <c r="A117" s="393" t="s">
        <v>107</v>
      </c>
      <c r="B117" s="365">
        <v>325</v>
      </c>
      <c r="C117" s="366">
        <v>325</v>
      </c>
      <c r="D117" s="366">
        <v>132</v>
      </c>
      <c r="E117" s="366">
        <v>80</v>
      </c>
      <c r="F117" s="366">
        <v>302</v>
      </c>
      <c r="G117" s="366">
        <v>0</v>
      </c>
      <c r="H117" s="366">
        <v>418</v>
      </c>
      <c r="I117" s="309">
        <v>39</v>
      </c>
      <c r="J117" s="365">
        <v>20</v>
      </c>
      <c r="K117" s="366">
        <v>20</v>
      </c>
      <c r="L117" s="366">
        <v>73</v>
      </c>
      <c r="M117" s="366">
        <v>84</v>
      </c>
      <c r="N117" s="309">
        <v>9</v>
      </c>
      <c r="O117" s="365">
        <v>33</v>
      </c>
      <c r="P117" s="366">
        <v>33</v>
      </c>
      <c r="Q117" s="366">
        <v>13</v>
      </c>
      <c r="R117" s="309">
        <v>20</v>
      </c>
      <c r="S117" s="365">
        <v>17</v>
      </c>
      <c r="T117" s="366">
        <v>17</v>
      </c>
      <c r="U117" s="366">
        <v>17</v>
      </c>
      <c r="V117" s="309">
        <v>0</v>
      </c>
      <c r="W117" s="348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</row>
    <row r="118" spans="1:35" s="339" customFormat="1" ht="21" customHeight="1">
      <c r="A118" s="425" t="s">
        <v>145</v>
      </c>
      <c r="B118" s="335">
        <v>59</v>
      </c>
      <c r="C118" s="397">
        <v>59</v>
      </c>
      <c r="D118" s="337">
        <v>7</v>
      </c>
      <c r="E118" s="337">
        <v>0</v>
      </c>
      <c r="F118" s="337">
        <v>0</v>
      </c>
      <c r="G118" s="337">
        <v>0</v>
      </c>
      <c r="H118" s="337">
        <v>0</v>
      </c>
      <c r="I118" s="311">
        <v>66</v>
      </c>
      <c r="J118" s="335">
        <v>191</v>
      </c>
      <c r="K118" s="337">
        <v>191</v>
      </c>
      <c r="L118" s="337">
        <v>78</v>
      </c>
      <c r="M118" s="337">
        <v>40</v>
      </c>
      <c r="N118" s="311">
        <v>229</v>
      </c>
      <c r="O118" s="335">
        <v>193</v>
      </c>
      <c r="P118" s="337">
        <v>197</v>
      </c>
      <c r="Q118" s="337">
        <v>30</v>
      </c>
      <c r="R118" s="311">
        <v>163</v>
      </c>
      <c r="S118" s="335">
        <v>55</v>
      </c>
      <c r="T118" s="337">
        <v>55</v>
      </c>
      <c r="U118" s="337">
        <v>30</v>
      </c>
      <c r="V118" s="311">
        <v>25</v>
      </c>
      <c r="W118" s="360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</row>
    <row r="119" spans="1:35" s="339" customFormat="1" ht="22.5">
      <c r="A119" s="548" t="s">
        <v>290</v>
      </c>
      <c r="B119" s="335">
        <v>264</v>
      </c>
      <c r="C119" s="337">
        <v>264</v>
      </c>
      <c r="D119" s="337">
        <v>59</v>
      </c>
      <c r="E119" s="337">
        <v>0</v>
      </c>
      <c r="F119" s="337">
        <v>0</v>
      </c>
      <c r="G119" s="337">
        <v>0</v>
      </c>
      <c r="H119" s="337">
        <v>2</v>
      </c>
      <c r="I119" s="311">
        <v>321</v>
      </c>
      <c r="J119" s="335">
        <v>124</v>
      </c>
      <c r="K119" s="337">
        <v>124</v>
      </c>
      <c r="L119" s="337">
        <v>72</v>
      </c>
      <c r="M119" s="337">
        <v>65</v>
      </c>
      <c r="N119" s="311">
        <v>131</v>
      </c>
      <c r="O119" s="335">
        <v>54</v>
      </c>
      <c r="P119" s="337">
        <v>54</v>
      </c>
      <c r="Q119" s="337">
        <v>23</v>
      </c>
      <c r="R119" s="311">
        <v>31</v>
      </c>
      <c r="S119" s="335">
        <v>175</v>
      </c>
      <c r="T119" s="337">
        <v>175</v>
      </c>
      <c r="U119" s="337">
        <v>0</v>
      </c>
      <c r="V119" s="311">
        <v>175</v>
      </c>
      <c r="W119" s="348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</row>
    <row r="120" spans="1:35" s="339" customFormat="1" ht="12.75">
      <c r="A120" s="351" t="s">
        <v>6</v>
      </c>
      <c r="B120" s="335">
        <v>393</v>
      </c>
      <c r="C120" s="337">
        <v>393</v>
      </c>
      <c r="D120" s="337">
        <v>134</v>
      </c>
      <c r="E120" s="337">
        <v>0</v>
      </c>
      <c r="F120" s="337">
        <v>0</v>
      </c>
      <c r="G120" s="337">
        <v>315</v>
      </c>
      <c r="H120" s="337">
        <v>344</v>
      </c>
      <c r="I120" s="311">
        <v>183</v>
      </c>
      <c r="J120" s="335">
        <v>32</v>
      </c>
      <c r="K120" s="337">
        <v>32</v>
      </c>
      <c r="L120" s="337">
        <v>6</v>
      </c>
      <c r="M120" s="337">
        <v>10</v>
      </c>
      <c r="N120" s="311">
        <v>28</v>
      </c>
      <c r="O120" s="335">
        <v>150</v>
      </c>
      <c r="P120" s="337">
        <v>150</v>
      </c>
      <c r="Q120" s="337">
        <v>57</v>
      </c>
      <c r="R120" s="311">
        <v>93</v>
      </c>
      <c r="S120" s="335">
        <v>3</v>
      </c>
      <c r="T120" s="337">
        <v>3</v>
      </c>
      <c r="U120" s="337">
        <v>0</v>
      </c>
      <c r="V120" s="311">
        <v>3</v>
      </c>
      <c r="W120" s="348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</row>
    <row r="121" spans="1:35" s="339" customFormat="1" ht="12.75">
      <c r="A121" s="334" t="s">
        <v>108</v>
      </c>
      <c r="B121" s="335">
        <v>27</v>
      </c>
      <c r="C121" s="337">
        <v>27</v>
      </c>
      <c r="D121" s="337">
        <v>124</v>
      </c>
      <c r="E121" s="337">
        <v>0</v>
      </c>
      <c r="F121" s="337">
        <v>0</v>
      </c>
      <c r="G121" s="337">
        <v>37</v>
      </c>
      <c r="H121" s="337">
        <v>151</v>
      </c>
      <c r="I121" s="311">
        <v>0</v>
      </c>
      <c r="J121" s="335">
        <v>0</v>
      </c>
      <c r="K121" s="337">
        <v>0</v>
      </c>
      <c r="L121" s="337">
        <v>0</v>
      </c>
      <c r="M121" s="337">
        <v>0</v>
      </c>
      <c r="N121" s="311">
        <v>0</v>
      </c>
      <c r="O121" s="335">
        <v>46</v>
      </c>
      <c r="P121" s="337">
        <v>46</v>
      </c>
      <c r="Q121" s="337">
        <v>46</v>
      </c>
      <c r="R121" s="311">
        <v>0</v>
      </c>
      <c r="S121" s="335">
        <v>0</v>
      </c>
      <c r="T121" s="337">
        <v>0</v>
      </c>
      <c r="U121" s="337">
        <v>0</v>
      </c>
      <c r="V121" s="311">
        <v>0</v>
      </c>
      <c r="W121" s="348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</row>
    <row r="122" spans="1:35" s="339" customFormat="1" ht="12.75">
      <c r="A122" s="351" t="s">
        <v>109</v>
      </c>
      <c r="B122" s="335">
        <v>226</v>
      </c>
      <c r="C122" s="337">
        <v>226</v>
      </c>
      <c r="D122" s="337">
        <v>29</v>
      </c>
      <c r="E122" s="337">
        <v>0</v>
      </c>
      <c r="F122" s="337">
        <v>0</v>
      </c>
      <c r="G122" s="337">
        <v>0</v>
      </c>
      <c r="H122" s="337">
        <v>0</v>
      </c>
      <c r="I122" s="311">
        <v>255</v>
      </c>
      <c r="J122" s="335">
        <v>0</v>
      </c>
      <c r="K122" s="337">
        <v>0</v>
      </c>
      <c r="L122" s="337">
        <v>10</v>
      </c>
      <c r="M122" s="337">
        <v>0</v>
      </c>
      <c r="N122" s="311">
        <v>10</v>
      </c>
      <c r="O122" s="335">
        <v>72</v>
      </c>
      <c r="P122" s="337">
        <v>72</v>
      </c>
      <c r="Q122" s="337">
        <v>17</v>
      </c>
      <c r="R122" s="311">
        <v>55</v>
      </c>
      <c r="S122" s="335">
        <v>12</v>
      </c>
      <c r="T122" s="337">
        <v>12</v>
      </c>
      <c r="U122" s="337">
        <v>0</v>
      </c>
      <c r="V122" s="311">
        <v>12</v>
      </c>
      <c r="W122" s="348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</row>
    <row r="123" spans="1:35" s="339" customFormat="1" ht="13.5" thickBot="1">
      <c r="A123" s="361" t="s">
        <v>291</v>
      </c>
      <c r="B123" s="329">
        <v>429</v>
      </c>
      <c r="C123" s="331">
        <v>429</v>
      </c>
      <c r="D123" s="331">
        <v>1201</v>
      </c>
      <c r="E123" s="331">
        <v>0</v>
      </c>
      <c r="F123" s="331">
        <v>200</v>
      </c>
      <c r="G123" s="331">
        <v>0</v>
      </c>
      <c r="H123" s="331">
        <v>543</v>
      </c>
      <c r="I123" s="333">
        <v>1087</v>
      </c>
      <c r="J123" s="329">
        <v>160</v>
      </c>
      <c r="K123" s="331">
        <v>160</v>
      </c>
      <c r="L123" s="331">
        <v>632</v>
      </c>
      <c r="M123" s="331">
        <v>760</v>
      </c>
      <c r="N123" s="333">
        <v>32</v>
      </c>
      <c r="O123" s="329">
        <v>246</v>
      </c>
      <c r="P123" s="331">
        <v>246</v>
      </c>
      <c r="Q123" s="331">
        <v>100</v>
      </c>
      <c r="R123" s="333">
        <v>146</v>
      </c>
      <c r="S123" s="329">
        <v>255</v>
      </c>
      <c r="T123" s="331">
        <v>255</v>
      </c>
      <c r="U123" s="331">
        <v>0</v>
      </c>
      <c r="V123" s="333">
        <v>255</v>
      </c>
      <c r="W123" s="348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</row>
    <row r="124" spans="1:35" ht="13.5" thickBot="1">
      <c r="A124" s="274" t="s">
        <v>39</v>
      </c>
      <c r="B124" s="248">
        <f>SUM(B125:B133)</f>
        <v>1783</v>
      </c>
      <c r="C124" s="249">
        <f aca="true" t="shared" si="13" ref="C124:V124">SUM(C125:C133)</f>
        <v>1783</v>
      </c>
      <c r="D124" s="249">
        <f t="shared" si="13"/>
        <v>2211</v>
      </c>
      <c r="E124" s="249">
        <f t="shared" si="13"/>
        <v>539</v>
      </c>
      <c r="F124" s="249">
        <f t="shared" si="13"/>
        <v>230</v>
      </c>
      <c r="G124" s="249">
        <f t="shared" si="13"/>
        <v>350</v>
      </c>
      <c r="H124" s="249">
        <f t="shared" si="13"/>
        <v>1873</v>
      </c>
      <c r="I124" s="250">
        <f t="shared" si="13"/>
        <v>2121</v>
      </c>
      <c r="J124" s="248">
        <f t="shared" si="13"/>
        <v>1701</v>
      </c>
      <c r="K124" s="249">
        <f t="shared" si="13"/>
        <v>1701</v>
      </c>
      <c r="L124" s="249">
        <f t="shared" si="13"/>
        <v>573</v>
      </c>
      <c r="M124" s="249">
        <f t="shared" si="13"/>
        <v>1151</v>
      </c>
      <c r="N124" s="250">
        <f t="shared" si="13"/>
        <v>1123</v>
      </c>
      <c r="O124" s="248">
        <f t="shared" si="13"/>
        <v>1848</v>
      </c>
      <c r="P124" s="249">
        <f t="shared" si="13"/>
        <v>1770</v>
      </c>
      <c r="Q124" s="249">
        <f t="shared" si="13"/>
        <v>1392</v>
      </c>
      <c r="R124" s="250">
        <f t="shared" si="13"/>
        <v>456</v>
      </c>
      <c r="S124" s="248">
        <f t="shared" si="13"/>
        <v>119</v>
      </c>
      <c r="T124" s="249">
        <f t="shared" si="13"/>
        <v>119</v>
      </c>
      <c r="U124" s="249">
        <f t="shared" si="13"/>
        <v>87</v>
      </c>
      <c r="V124" s="250">
        <f t="shared" si="13"/>
        <v>32</v>
      </c>
      <c r="W124" s="323"/>
      <c r="X124" s="51"/>
      <c r="Y124" s="51"/>
      <c r="Z124" s="51"/>
      <c r="AA124" s="410"/>
      <c r="AB124" s="51"/>
      <c r="AC124" s="51"/>
      <c r="AD124" s="51"/>
      <c r="AE124" s="51"/>
      <c r="AF124" s="51"/>
      <c r="AG124" s="51"/>
      <c r="AH124" s="51"/>
      <c r="AI124" s="51"/>
    </row>
    <row r="125" spans="1:35" s="339" customFormat="1" ht="12.75">
      <c r="A125" s="373" t="s">
        <v>147</v>
      </c>
      <c r="B125" s="343">
        <v>110</v>
      </c>
      <c r="C125" s="345">
        <v>110</v>
      </c>
      <c r="D125" s="345">
        <v>337</v>
      </c>
      <c r="E125" s="345">
        <v>0</v>
      </c>
      <c r="F125" s="345">
        <v>80</v>
      </c>
      <c r="G125" s="345">
        <v>0</v>
      </c>
      <c r="H125" s="345">
        <v>171</v>
      </c>
      <c r="I125" s="347">
        <v>276</v>
      </c>
      <c r="J125" s="343">
        <v>211</v>
      </c>
      <c r="K125" s="345">
        <v>211</v>
      </c>
      <c r="L125" s="345">
        <v>264</v>
      </c>
      <c r="M125" s="345">
        <v>220</v>
      </c>
      <c r="N125" s="347">
        <v>255</v>
      </c>
      <c r="O125" s="343">
        <v>227</v>
      </c>
      <c r="P125" s="345">
        <v>220</v>
      </c>
      <c r="Q125" s="345">
        <v>220</v>
      </c>
      <c r="R125" s="347">
        <v>7</v>
      </c>
      <c r="S125" s="343">
        <v>23</v>
      </c>
      <c r="T125" s="345">
        <v>23</v>
      </c>
      <c r="U125" s="345">
        <v>0</v>
      </c>
      <c r="V125" s="347">
        <v>23</v>
      </c>
      <c r="W125" s="348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</row>
    <row r="126" spans="1:35" s="339" customFormat="1" ht="12.75">
      <c r="A126" s="351" t="s">
        <v>148</v>
      </c>
      <c r="B126" s="335">
        <v>38</v>
      </c>
      <c r="C126" s="337">
        <v>38</v>
      </c>
      <c r="D126" s="337">
        <v>163</v>
      </c>
      <c r="E126" s="337">
        <v>60</v>
      </c>
      <c r="F126" s="337">
        <v>0</v>
      </c>
      <c r="G126" s="337">
        <v>0</v>
      </c>
      <c r="H126" s="337">
        <v>140</v>
      </c>
      <c r="I126" s="311">
        <v>61</v>
      </c>
      <c r="J126" s="335">
        <v>35</v>
      </c>
      <c r="K126" s="337">
        <v>35</v>
      </c>
      <c r="L126" s="337">
        <v>21</v>
      </c>
      <c r="M126" s="337">
        <v>0</v>
      </c>
      <c r="N126" s="311">
        <v>56</v>
      </c>
      <c r="O126" s="335">
        <v>282</v>
      </c>
      <c r="P126" s="337">
        <v>228</v>
      </c>
      <c r="Q126" s="337">
        <v>70</v>
      </c>
      <c r="R126" s="311">
        <v>212</v>
      </c>
      <c r="S126" s="335">
        <v>6</v>
      </c>
      <c r="T126" s="337">
        <v>6</v>
      </c>
      <c r="U126" s="337">
        <v>0</v>
      </c>
      <c r="V126" s="311">
        <v>6</v>
      </c>
      <c r="W126" s="348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I126" s="349"/>
    </row>
    <row r="127" spans="1:35" s="339" customFormat="1" ht="12.75">
      <c r="A127" s="334" t="s">
        <v>149</v>
      </c>
      <c r="B127" s="335">
        <v>166</v>
      </c>
      <c r="C127" s="337">
        <v>166</v>
      </c>
      <c r="D127" s="337">
        <v>290</v>
      </c>
      <c r="E127" s="337">
        <v>150</v>
      </c>
      <c r="F127" s="337">
        <v>0</v>
      </c>
      <c r="G127" s="337">
        <v>0</v>
      </c>
      <c r="H127" s="337">
        <v>233</v>
      </c>
      <c r="I127" s="311">
        <v>223</v>
      </c>
      <c r="J127" s="335">
        <v>324</v>
      </c>
      <c r="K127" s="337">
        <v>324</v>
      </c>
      <c r="L127" s="337">
        <v>78</v>
      </c>
      <c r="M127" s="337">
        <v>150</v>
      </c>
      <c r="N127" s="311">
        <v>252</v>
      </c>
      <c r="O127" s="335">
        <v>224</v>
      </c>
      <c r="P127" s="337">
        <v>213</v>
      </c>
      <c r="Q127" s="337">
        <v>140</v>
      </c>
      <c r="R127" s="311">
        <v>84</v>
      </c>
      <c r="S127" s="335">
        <v>77</v>
      </c>
      <c r="T127" s="337">
        <v>77</v>
      </c>
      <c r="U127" s="337">
        <v>77</v>
      </c>
      <c r="V127" s="311">
        <v>0</v>
      </c>
      <c r="W127" s="348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</row>
    <row r="128" spans="1:35" s="339" customFormat="1" ht="12.75">
      <c r="A128" s="351" t="s">
        <v>150</v>
      </c>
      <c r="B128" s="335">
        <v>131</v>
      </c>
      <c r="C128" s="337">
        <v>131</v>
      </c>
      <c r="D128" s="337">
        <v>337</v>
      </c>
      <c r="E128" s="337">
        <v>170</v>
      </c>
      <c r="F128" s="337">
        <v>0</v>
      </c>
      <c r="G128" s="337">
        <v>0</v>
      </c>
      <c r="H128" s="337">
        <v>328</v>
      </c>
      <c r="I128" s="311">
        <v>140</v>
      </c>
      <c r="J128" s="335">
        <v>187</v>
      </c>
      <c r="K128" s="337">
        <v>187</v>
      </c>
      <c r="L128" s="337">
        <v>45</v>
      </c>
      <c r="M128" s="337">
        <v>232</v>
      </c>
      <c r="N128" s="311">
        <v>0</v>
      </c>
      <c r="O128" s="335">
        <v>215</v>
      </c>
      <c r="P128" s="337">
        <v>215</v>
      </c>
      <c r="Q128" s="337">
        <v>215</v>
      </c>
      <c r="R128" s="311">
        <v>0</v>
      </c>
      <c r="S128" s="335">
        <v>8</v>
      </c>
      <c r="T128" s="337">
        <v>8</v>
      </c>
      <c r="U128" s="337">
        <v>8</v>
      </c>
      <c r="V128" s="311">
        <v>0</v>
      </c>
      <c r="W128" s="348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I128" s="349"/>
    </row>
    <row r="129" spans="1:35" s="339" customFormat="1" ht="12.75">
      <c r="A129" s="367" t="s">
        <v>151</v>
      </c>
      <c r="B129" s="335">
        <v>179</v>
      </c>
      <c r="C129" s="337">
        <v>179</v>
      </c>
      <c r="D129" s="337">
        <v>343</v>
      </c>
      <c r="E129" s="337">
        <v>0</v>
      </c>
      <c r="F129" s="337">
        <v>0</v>
      </c>
      <c r="G129" s="337">
        <v>250</v>
      </c>
      <c r="H129" s="337">
        <v>411</v>
      </c>
      <c r="I129" s="311">
        <v>111</v>
      </c>
      <c r="J129" s="335">
        <v>150</v>
      </c>
      <c r="K129" s="337">
        <v>150</v>
      </c>
      <c r="L129" s="337">
        <v>0</v>
      </c>
      <c r="M129" s="337">
        <v>50</v>
      </c>
      <c r="N129" s="311">
        <v>100</v>
      </c>
      <c r="O129" s="335">
        <v>345</v>
      </c>
      <c r="P129" s="337">
        <v>345</v>
      </c>
      <c r="Q129" s="337">
        <v>314</v>
      </c>
      <c r="R129" s="311">
        <v>31</v>
      </c>
      <c r="S129" s="335">
        <v>2</v>
      </c>
      <c r="T129" s="337">
        <v>2</v>
      </c>
      <c r="U129" s="337">
        <v>0</v>
      </c>
      <c r="V129" s="311">
        <v>2</v>
      </c>
      <c r="W129" s="348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</row>
    <row r="130" spans="1:35" s="339" customFormat="1" ht="12.75">
      <c r="A130" s="351" t="s">
        <v>152</v>
      </c>
      <c r="B130" s="335">
        <v>505</v>
      </c>
      <c r="C130" s="337">
        <v>505</v>
      </c>
      <c r="D130" s="337">
        <v>167</v>
      </c>
      <c r="E130" s="337">
        <v>0</v>
      </c>
      <c r="F130" s="337">
        <v>150</v>
      </c>
      <c r="G130" s="337">
        <v>0</v>
      </c>
      <c r="H130" s="337">
        <v>165</v>
      </c>
      <c r="I130" s="311">
        <v>507</v>
      </c>
      <c r="J130" s="335">
        <v>177</v>
      </c>
      <c r="K130" s="337">
        <v>177</v>
      </c>
      <c r="L130" s="337">
        <v>41</v>
      </c>
      <c r="M130" s="337">
        <v>150</v>
      </c>
      <c r="N130" s="311">
        <v>68</v>
      </c>
      <c r="O130" s="335">
        <v>111</v>
      </c>
      <c r="P130" s="337">
        <v>111</v>
      </c>
      <c r="Q130" s="337">
        <v>77</v>
      </c>
      <c r="R130" s="311">
        <v>34</v>
      </c>
      <c r="S130" s="335">
        <v>0</v>
      </c>
      <c r="T130" s="337">
        <v>0</v>
      </c>
      <c r="U130" s="337">
        <v>0</v>
      </c>
      <c r="V130" s="311">
        <v>0</v>
      </c>
      <c r="W130" s="348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</row>
    <row r="131" spans="1:35" s="339" customFormat="1" ht="12.75">
      <c r="A131" s="350" t="s">
        <v>153</v>
      </c>
      <c r="B131" s="335">
        <v>447</v>
      </c>
      <c r="C131" s="337">
        <v>447</v>
      </c>
      <c r="D131" s="337">
        <v>217</v>
      </c>
      <c r="E131" s="337">
        <v>0</v>
      </c>
      <c r="F131" s="337">
        <v>0</v>
      </c>
      <c r="G131" s="337">
        <v>0</v>
      </c>
      <c r="H131" s="337">
        <v>78</v>
      </c>
      <c r="I131" s="311">
        <v>586</v>
      </c>
      <c r="J131" s="335">
        <v>142</v>
      </c>
      <c r="K131" s="337">
        <v>142</v>
      </c>
      <c r="L131" s="337">
        <v>32</v>
      </c>
      <c r="M131" s="337">
        <v>100</v>
      </c>
      <c r="N131" s="311">
        <v>74</v>
      </c>
      <c r="O131" s="335">
        <v>205</v>
      </c>
      <c r="P131" s="337">
        <v>205</v>
      </c>
      <c r="Q131" s="337">
        <v>160</v>
      </c>
      <c r="R131" s="311">
        <v>45</v>
      </c>
      <c r="S131" s="335">
        <v>3</v>
      </c>
      <c r="T131" s="337">
        <v>3</v>
      </c>
      <c r="U131" s="337">
        <v>2</v>
      </c>
      <c r="V131" s="311">
        <v>1</v>
      </c>
      <c r="W131" s="348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</row>
    <row r="132" spans="1:35" s="339" customFormat="1" ht="12.75">
      <c r="A132" s="351" t="s">
        <v>292</v>
      </c>
      <c r="B132" s="335">
        <v>66</v>
      </c>
      <c r="C132" s="337">
        <v>66</v>
      </c>
      <c r="D132" s="337">
        <v>32</v>
      </c>
      <c r="E132" s="337">
        <v>0</v>
      </c>
      <c r="F132" s="337">
        <v>0</v>
      </c>
      <c r="G132" s="337">
        <v>0</v>
      </c>
      <c r="H132" s="337">
        <v>15</v>
      </c>
      <c r="I132" s="311">
        <v>83</v>
      </c>
      <c r="J132" s="335">
        <v>158</v>
      </c>
      <c r="K132" s="337">
        <v>158</v>
      </c>
      <c r="L132" s="337">
        <v>42</v>
      </c>
      <c r="M132" s="337">
        <v>60</v>
      </c>
      <c r="N132" s="311">
        <v>140</v>
      </c>
      <c r="O132" s="335">
        <v>109</v>
      </c>
      <c r="P132" s="337">
        <v>109</v>
      </c>
      <c r="Q132" s="337">
        <v>66</v>
      </c>
      <c r="R132" s="311">
        <v>43</v>
      </c>
      <c r="S132" s="335">
        <v>0</v>
      </c>
      <c r="T132" s="337">
        <v>0</v>
      </c>
      <c r="U132" s="337">
        <v>0</v>
      </c>
      <c r="V132" s="311">
        <v>0</v>
      </c>
      <c r="W132" s="348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</row>
    <row r="133" spans="1:35" s="339" customFormat="1" ht="13.5" thickBot="1">
      <c r="A133" s="353" t="s">
        <v>155</v>
      </c>
      <c r="B133" s="358">
        <v>141</v>
      </c>
      <c r="C133" s="359">
        <v>141</v>
      </c>
      <c r="D133" s="359">
        <v>325</v>
      </c>
      <c r="E133" s="359">
        <v>159</v>
      </c>
      <c r="F133" s="359">
        <v>0</v>
      </c>
      <c r="G133" s="359">
        <v>100</v>
      </c>
      <c r="H133" s="359">
        <v>332</v>
      </c>
      <c r="I133" s="356">
        <v>134</v>
      </c>
      <c r="J133" s="358">
        <v>317</v>
      </c>
      <c r="K133" s="359">
        <v>317</v>
      </c>
      <c r="L133" s="359">
        <v>50</v>
      </c>
      <c r="M133" s="359">
        <v>189</v>
      </c>
      <c r="N133" s="356">
        <v>178</v>
      </c>
      <c r="O133" s="358">
        <v>130</v>
      </c>
      <c r="P133" s="359">
        <v>124</v>
      </c>
      <c r="Q133" s="359">
        <v>130</v>
      </c>
      <c r="R133" s="356">
        <v>0</v>
      </c>
      <c r="S133" s="358">
        <v>0</v>
      </c>
      <c r="T133" s="359">
        <v>0</v>
      </c>
      <c r="U133" s="359">
        <v>0</v>
      </c>
      <c r="V133" s="356">
        <v>0</v>
      </c>
      <c r="W133" s="360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</row>
    <row r="134" spans="1:35" s="339" customFormat="1" ht="12.75">
      <c r="A134" s="443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362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  <c r="AH134" s="349"/>
      <c r="AI134" s="349"/>
    </row>
    <row r="135" spans="1:34" ht="20.25" customHeight="1">
      <c r="A135" s="276" t="s">
        <v>237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77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321"/>
      <c r="X135" s="4"/>
      <c r="Y135" s="497"/>
      <c r="Z135" s="496"/>
      <c r="AA135" s="497"/>
      <c r="AC135" s="4"/>
      <c r="AH135" s="4"/>
    </row>
    <row r="136" spans="1:34" s="2" customFormat="1" ht="12.75">
      <c r="A136" s="526" t="s">
        <v>245</v>
      </c>
      <c r="B136" s="451"/>
      <c r="C136" s="573" t="s">
        <v>229</v>
      </c>
      <c r="D136" s="572"/>
      <c r="E136" s="578" t="s">
        <v>218</v>
      </c>
      <c r="F136" s="579"/>
      <c r="G136" s="579"/>
      <c r="H136" s="579"/>
      <c r="I136" s="573" t="s">
        <v>219</v>
      </c>
      <c r="J136" s="572"/>
      <c r="K136" s="461" t="s">
        <v>225</v>
      </c>
      <c r="L136" s="406"/>
      <c r="M136" s="411"/>
      <c r="N136" s="411"/>
      <c r="O136" s="571" t="s">
        <v>137</v>
      </c>
      <c r="P136" s="572"/>
      <c r="Q136" s="470"/>
      <c r="R136" s="415"/>
      <c r="S136" s="401"/>
      <c r="T136" s="401"/>
      <c r="U136" s="415"/>
      <c r="V136" s="420"/>
      <c r="W136" s="327"/>
      <c r="X136" s="498"/>
      <c r="Y136" s="497"/>
      <c r="Z136" s="496"/>
      <c r="AA136" s="497"/>
      <c r="AC136" s="498"/>
      <c r="AH136" s="498"/>
    </row>
    <row r="137" spans="1:34" s="2" customFormat="1" ht="12.75">
      <c r="A137" s="525" t="s">
        <v>212</v>
      </c>
      <c r="B137" s="524"/>
      <c r="C137" s="403"/>
      <c r="D137" s="527" t="s">
        <v>213</v>
      </c>
      <c r="E137" s="522" t="s">
        <v>111</v>
      </c>
      <c r="F137" s="519"/>
      <c r="G137" s="518"/>
      <c r="H137" s="519"/>
      <c r="I137" s="403"/>
      <c r="J137" s="527" t="s">
        <v>220</v>
      </c>
      <c r="K137" s="495" t="s">
        <v>227</v>
      </c>
      <c r="L137" s="406"/>
      <c r="M137" s="411"/>
      <c r="N137" s="411"/>
      <c r="O137" s="571" t="s">
        <v>226</v>
      </c>
      <c r="P137" s="572"/>
      <c r="Q137" s="470"/>
      <c r="R137" s="415"/>
      <c r="S137" s="401"/>
      <c r="T137" s="401"/>
      <c r="U137" s="415"/>
      <c r="V137" s="420"/>
      <c r="W137" s="327"/>
      <c r="X137" s="498"/>
      <c r="Y137" s="497"/>
      <c r="Z137" s="496"/>
      <c r="AA137" s="497"/>
      <c r="AC137" s="498"/>
      <c r="AH137" s="498"/>
    </row>
    <row r="138" spans="1:34" s="2" customFormat="1" ht="12.75">
      <c r="A138" s="450" t="s">
        <v>214</v>
      </c>
      <c r="B138" s="407"/>
      <c r="C138" s="521"/>
      <c r="D138" s="403" t="s">
        <v>215</v>
      </c>
      <c r="E138" s="461" t="s">
        <v>221</v>
      </c>
      <c r="F138" s="404"/>
      <c r="G138" s="408"/>
      <c r="H138" s="403"/>
      <c r="I138" s="521"/>
      <c r="J138" s="403" t="s">
        <v>222</v>
      </c>
      <c r="K138" s="495" t="s">
        <v>230</v>
      </c>
      <c r="L138" s="406"/>
      <c r="M138" s="411"/>
      <c r="N138" s="411"/>
      <c r="O138" s="520"/>
      <c r="P138" s="527" t="s">
        <v>231</v>
      </c>
      <c r="Q138" s="470"/>
      <c r="R138" s="415"/>
      <c r="S138" s="415"/>
      <c r="T138" s="415"/>
      <c r="U138" s="415"/>
      <c r="V138" s="415"/>
      <c r="W138" s="327"/>
      <c r="X138" s="498"/>
      <c r="Y138" s="497"/>
      <c r="Z138" s="496"/>
      <c r="AA138" s="497"/>
      <c r="AC138" s="498"/>
      <c r="AH138" s="498"/>
    </row>
    <row r="139" spans="1:34" s="2" customFormat="1" ht="12.75" customHeight="1">
      <c r="A139" s="461" t="s">
        <v>293</v>
      </c>
      <c r="B139" s="404"/>
      <c r="C139" s="521"/>
      <c r="D139" s="403" t="s">
        <v>224</v>
      </c>
      <c r="E139" s="461" t="s">
        <v>91</v>
      </c>
      <c r="F139" s="404"/>
      <c r="G139" s="405"/>
      <c r="H139" s="404"/>
      <c r="I139" s="403"/>
      <c r="J139" s="403" t="s">
        <v>223</v>
      </c>
      <c r="K139" s="530" t="s">
        <v>235</v>
      </c>
      <c r="L139" s="519"/>
      <c r="M139" s="519"/>
      <c r="N139" s="519"/>
      <c r="O139" s="519"/>
      <c r="P139" s="531"/>
      <c r="Q139" s="470"/>
      <c r="R139" s="415"/>
      <c r="S139" s="415"/>
      <c r="T139" s="415"/>
      <c r="U139" s="415"/>
      <c r="V139" s="415"/>
      <c r="W139" s="327"/>
      <c r="X139" s="498"/>
      <c r="Y139" s="497"/>
      <c r="Z139" s="496"/>
      <c r="AA139" s="497"/>
      <c r="AC139" s="498"/>
      <c r="AH139" s="498"/>
    </row>
    <row r="140" spans="1:34" s="2" customFormat="1" ht="12.75" customHeight="1">
      <c r="A140" s="523" t="s">
        <v>217</v>
      </c>
      <c r="B140" s="404"/>
      <c r="C140" s="521"/>
      <c r="D140" s="403" t="s">
        <v>216</v>
      </c>
      <c r="E140" s="461" t="s">
        <v>93</v>
      </c>
      <c r="F140" s="409"/>
      <c r="G140" s="405"/>
      <c r="H140" s="404"/>
      <c r="I140" s="571" t="s">
        <v>137</v>
      </c>
      <c r="J140" s="556"/>
      <c r="K140" s="461"/>
      <c r="L140" s="405"/>
      <c r="M140" s="404"/>
      <c r="N140" s="404"/>
      <c r="O140" s="573"/>
      <c r="P140" s="556"/>
      <c r="Q140" s="470"/>
      <c r="R140" s="415"/>
      <c r="S140" s="415"/>
      <c r="T140" s="415"/>
      <c r="U140" s="415"/>
      <c r="V140" s="415"/>
      <c r="W140" s="327"/>
      <c r="X140" s="498"/>
      <c r="Y140" s="497"/>
      <c r="Z140" s="496"/>
      <c r="AA140" s="497"/>
      <c r="AC140" s="498"/>
      <c r="AH140" s="498"/>
    </row>
    <row r="141" spans="1:34" s="2" customFormat="1" ht="12.75" customHeight="1">
      <c r="A141" s="532"/>
      <c r="B141" s="420"/>
      <c r="C141" s="529"/>
      <c r="D141" s="496"/>
      <c r="E141" s="400"/>
      <c r="F141" s="419"/>
      <c r="G141" s="533"/>
      <c r="H141" s="420"/>
      <c r="I141" s="528"/>
      <c r="J141" s="528"/>
      <c r="K141" s="400"/>
      <c r="L141" s="533"/>
      <c r="M141" s="420"/>
      <c r="N141" s="420"/>
      <c r="O141" s="496"/>
      <c r="P141" s="497"/>
      <c r="Q141" s="415"/>
      <c r="R141" s="415"/>
      <c r="S141" s="415"/>
      <c r="T141" s="415"/>
      <c r="U141" s="415"/>
      <c r="V141" s="415"/>
      <c r="W141" s="327"/>
      <c r="X141" s="498"/>
      <c r="Y141" s="497"/>
      <c r="Z141" s="496"/>
      <c r="AA141" s="497"/>
      <c r="AC141" s="498"/>
      <c r="AH141" s="498"/>
    </row>
    <row r="142" spans="1:34" s="2" customFormat="1" ht="12.75" customHeight="1">
      <c r="A142" s="532"/>
      <c r="B142" s="420"/>
      <c r="C142" s="529"/>
      <c r="D142" s="496"/>
      <c r="E142" s="400"/>
      <c r="F142" s="419"/>
      <c r="G142" s="533"/>
      <c r="H142" s="420"/>
      <c r="I142" s="528"/>
      <c r="J142" s="528"/>
      <c r="K142" s="400"/>
      <c r="L142" s="533"/>
      <c r="M142" s="420"/>
      <c r="N142" s="420"/>
      <c r="O142" s="496"/>
      <c r="P142" s="497"/>
      <c r="Q142" s="415"/>
      <c r="R142" s="415"/>
      <c r="S142" s="415"/>
      <c r="T142" s="415"/>
      <c r="U142" s="415"/>
      <c r="V142" s="415"/>
      <c r="W142" s="327"/>
      <c r="X142" s="498"/>
      <c r="Y142" s="497"/>
      <c r="Z142" s="496"/>
      <c r="AA142" s="497"/>
      <c r="AC142" s="498"/>
      <c r="AH142" s="498"/>
    </row>
    <row r="143" spans="1:34" s="2" customFormat="1" ht="12.75" customHeight="1">
      <c r="A143" s="532"/>
      <c r="B143" s="420"/>
      <c r="C143" s="529" t="s">
        <v>27</v>
      </c>
      <c r="D143" s="496"/>
      <c r="E143" s="400"/>
      <c r="F143" s="419"/>
      <c r="G143" s="533"/>
      <c r="H143" s="420"/>
      <c r="I143" s="528"/>
      <c r="J143" s="528"/>
      <c r="K143" s="400"/>
      <c r="L143" s="533"/>
      <c r="M143" s="420"/>
      <c r="N143" s="420"/>
      <c r="O143" s="496"/>
      <c r="P143" s="497"/>
      <c r="Q143" s="415"/>
      <c r="R143" s="415"/>
      <c r="S143" s="415"/>
      <c r="T143" s="415"/>
      <c r="U143" s="415"/>
      <c r="V143" s="415"/>
      <c r="W143" s="327"/>
      <c r="X143" s="498"/>
      <c r="Y143" s="497"/>
      <c r="Z143" s="496"/>
      <c r="AA143" s="497"/>
      <c r="AC143" s="498"/>
      <c r="AH143" s="498"/>
    </row>
    <row r="144" spans="1:34" s="2" customFormat="1" ht="12.75" customHeight="1">
      <c r="A144" s="532"/>
      <c r="B144" s="420"/>
      <c r="C144" s="529"/>
      <c r="D144" s="496"/>
      <c r="E144" s="400"/>
      <c r="F144" s="419"/>
      <c r="G144" s="533"/>
      <c r="H144" s="420"/>
      <c r="I144" s="528"/>
      <c r="J144" s="528"/>
      <c r="K144" s="400"/>
      <c r="L144" s="533"/>
      <c r="M144" s="420"/>
      <c r="N144" s="420"/>
      <c r="O144" s="496"/>
      <c r="P144" s="497"/>
      <c r="Q144" s="415"/>
      <c r="R144" s="415"/>
      <c r="S144" s="415"/>
      <c r="T144" s="415"/>
      <c r="U144" s="415"/>
      <c r="V144" s="415"/>
      <c r="W144" s="327"/>
      <c r="X144" s="498"/>
      <c r="Y144" s="497"/>
      <c r="Z144" s="496"/>
      <c r="AA144" s="497"/>
      <c r="AC144" s="498"/>
      <c r="AH144" s="498"/>
    </row>
    <row r="145" spans="1:34" s="2" customFormat="1" ht="12.75" customHeight="1">
      <c r="A145" s="532"/>
      <c r="B145" s="420"/>
      <c r="C145" s="529"/>
      <c r="D145" s="496"/>
      <c r="E145" s="400"/>
      <c r="F145" s="419"/>
      <c r="G145" s="533"/>
      <c r="H145" s="420"/>
      <c r="I145" s="528"/>
      <c r="J145" s="528"/>
      <c r="K145" s="400"/>
      <c r="L145" s="533"/>
      <c r="M145" s="420"/>
      <c r="N145" s="420"/>
      <c r="O145" s="496"/>
      <c r="P145" s="497"/>
      <c r="Q145" s="415"/>
      <c r="R145" s="415"/>
      <c r="S145" s="415"/>
      <c r="T145" s="415"/>
      <c r="U145" s="415"/>
      <c r="V145" s="415"/>
      <c r="W145" s="327"/>
      <c r="X145" s="498"/>
      <c r="Y145" s="497"/>
      <c r="Z145" s="496"/>
      <c r="AA145" s="497"/>
      <c r="AC145" s="498"/>
      <c r="AH145" s="498"/>
    </row>
    <row r="146" spans="1:34" ht="18.75" thickBot="1">
      <c r="A146" s="570" t="s">
        <v>162</v>
      </c>
      <c r="B146" s="570"/>
      <c r="C146" s="570"/>
      <c r="D146" s="570"/>
      <c r="E146" s="570"/>
      <c r="F146" s="570"/>
      <c r="G146" s="570"/>
      <c r="H146" s="570"/>
      <c r="I146" s="570"/>
      <c r="J146" s="570"/>
      <c r="K146" s="570"/>
      <c r="L146" s="570"/>
      <c r="M146" s="570"/>
      <c r="N146" s="570"/>
      <c r="O146" s="570"/>
      <c r="P146" s="570"/>
      <c r="Q146" s="570"/>
      <c r="R146" s="570"/>
      <c r="S146" s="570"/>
      <c r="T146" s="570"/>
      <c r="U146" s="570"/>
      <c r="V146" s="570"/>
      <c r="W146" s="321"/>
      <c r="X146" s="498"/>
      <c r="Y146" s="563"/>
      <c r="Z146" s="564"/>
      <c r="AC146" s="498"/>
      <c r="AH146" s="498"/>
    </row>
    <row r="147" spans="1:34" ht="12.75">
      <c r="A147" s="535" t="s">
        <v>0</v>
      </c>
      <c r="B147" s="278" t="s">
        <v>40</v>
      </c>
      <c r="C147" s="278"/>
      <c r="D147" s="278"/>
      <c r="E147" s="278"/>
      <c r="F147" s="278"/>
      <c r="G147" s="279"/>
      <c r="H147" s="280" t="s">
        <v>41</v>
      </c>
      <c r="I147" s="557" t="s">
        <v>246</v>
      </c>
      <c r="J147" s="558"/>
      <c r="K147" s="558"/>
      <c r="L147" s="558"/>
      <c r="M147" s="558"/>
      <c r="N147" s="558"/>
      <c r="O147" s="558"/>
      <c r="P147" s="558"/>
      <c r="Q147" s="558"/>
      <c r="R147" s="558"/>
      <c r="S147" s="558"/>
      <c r="T147" s="558"/>
      <c r="U147" s="281"/>
      <c r="V147" s="282" t="s">
        <v>43</v>
      </c>
      <c r="W147" s="321"/>
      <c r="X147" s="498"/>
      <c r="Y147" s="563"/>
      <c r="Z147" s="564"/>
      <c r="AC147" s="498"/>
      <c r="AH147" s="498"/>
    </row>
    <row r="148" spans="1:34" ht="13.5" thickBot="1">
      <c r="A148" s="283"/>
      <c r="B148" s="284" t="s">
        <v>44</v>
      </c>
      <c r="C148" s="284"/>
      <c r="D148" s="284"/>
      <c r="E148" s="284"/>
      <c r="F148" s="284"/>
      <c r="G148" s="285"/>
      <c r="H148" s="286" t="s">
        <v>45</v>
      </c>
      <c r="I148" s="559" t="s">
        <v>46</v>
      </c>
      <c r="J148" s="560"/>
      <c r="K148" s="560"/>
      <c r="L148" s="560"/>
      <c r="M148" s="560"/>
      <c r="N148" s="560"/>
      <c r="O148" s="560"/>
      <c r="P148" s="560"/>
      <c r="Q148" s="560"/>
      <c r="R148" s="560"/>
      <c r="S148" s="560"/>
      <c r="T148" s="560"/>
      <c r="U148" s="287"/>
      <c r="V148" s="288" t="s">
        <v>46</v>
      </c>
      <c r="W148" s="321"/>
      <c r="X148" s="498"/>
      <c r="Y148" s="563"/>
      <c r="Z148" s="564"/>
      <c r="AC148" s="498"/>
      <c r="AH148" s="498"/>
    </row>
    <row r="149" spans="1:34" ht="13.5" thickBot="1">
      <c r="A149" s="251" t="s">
        <v>25</v>
      </c>
      <c r="B149" s="289"/>
      <c r="C149" s="290"/>
      <c r="D149" s="290"/>
      <c r="E149" s="290"/>
      <c r="F149" s="290"/>
      <c r="G149" s="290"/>
      <c r="H149" s="250">
        <f>SUM(H150:H164)</f>
        <v>0</v>
      </c>
      <c r="I149" s="291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50">
        <f>SUM(V150:V164)</f>
        <v>165</v>
      </c>
      <c r="W149" s="321"/>
      <c r="X149" s="498"/>
      <c r="Y149" s="565"/>
      <c r="Z149" s="564"/>
      <c r="AC149" s="498"/>
      <c r="AH149" s="498"/>
    </row>
    <row r="150" spans="1:34" ht="12.75">
      <c r="A150" s="334" t="s">
        <v>316</v>
      </c>
      <c r="B150" s="292"/>
      <c r="C150" s="293"/>
      <c r="D150" s="293"/>
      <c r="E150" s="293"/>
      <c r="F150" s="293"/>
      <c r="G150" s="293"/>
      <c r="H150" s="294">
        <v>0</v>
      </c>
      <c r="I150" s="292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5">
        <v>0</v>
      </c>
      <c r="W150" s="321"/>
      <c r="X150" s="498"/>
      <c r="Y150" s="565"/>
      <c r="Z150" s="564"/>
      <c r="AC150" s="498"/>
      <c r="AH150" s="498"/>
    </row>
    <row r="151" spans="1:34" ht="12.75">
      <c r="A151" s="334" t="s">
        <v>136</v>
      </c>
      <c r="B151" s="292"/>
      <c r="C151" s="293"/>
      <c r="D151" s="293"/>
      <c r="E151" s="293"/>
      <c r="F151" s="293"/>
      <c r="G151" s="293"/>
      <c r="H151" s="294">
        <v>0</v>
      </c>
      <c r="I151" s="341" t="s">
        <v>265</v>
      </c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5">
        <v>100</v>
      </c>
      <c r="W151" s="321"/>
      <c r="X151" s="498"/>
      <c r="Y151" s="565"/>
      <c r="Z151" s="564"/>
      <c r="AC151" s="498"/>
      <c r="AH151" s="498"/>
    </row>
    <row r="152" spans="1:34" ht="12.75">
      <c r="A152" s="253" t="s">
        <v>135</v>
      </c>
      <c r="B152" s="292"/>
      <c r="C152" s="293"/>
      <c r="D152" s="293"/>
      <c r="E152" s="293"/>
      <c r="F152" s="293"/>
      <c r="G152" s="293"/>
      <c r="H152" s="294">
        <v>0</v>
      </c>
      <c r="I152" s="341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5">
        <v>0</v>
      </c>
      <c r="W152" s="321"/>
      <c r="X152" s="498"/>
      <c r="Y152" s="565"/>
      <c r="Z152" s="564"/>
      <c r="AC152" s="498"/>
      <c r="AH152" s="498"/>
    </row>
    <row r="153" spans="1:34" s="339" customFormat="1" ht="12.75">
      <c r="A153" s="334" t="s">
        <v>310</v>
      </c>
      <c r="B153" s="341"/>
      <c r="C153" s="314"/>
      <c r="D153" s="314"/>
      <c r="E153" s="314"/>
      <c r="F153" s="314"/>
      <c r="G153" s="314"/>
      <c r="H153" s="311">
        <v>0</v>
      </c>
      <c r="I153" s="341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2">
        <v>0</v>
      </c>
      <c r="X153" s="499"/>
      <c r="Y153" s="565"/>
      <c r="Z153" s="564"/>
      <c r="AC153" s="499"/>
      <c r="AH153" s="499"/>
    </row>
    <row r="154" spans="1:34" ht="12.75">
      <c r="A154" s="334" t="s">
        <v>311</v>
      </c>
      <c r="B154" s="292"/>
      <c r="C154" s="293"/>
      <c r="D154" s="293"/>
      <c r="E154" s="293"/>
      <c r="F154" s="293"/>
      <c r="G154" s="293"/>
      <c r="H154" s="294">
        <v>0</v>
      </c>
      <c r="I154" s="292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5">
        <v>0</v>
      </c>
      <c r="W154" s="321"/>
      <c r="X154" s="4"/>
      <c r="Y154" s="565"/>
      <c r="Z154" s="564"/>
      <c r="AC154" s="4"/>
      <c r="AH154" s="4"/>
    </row>
    <row r="155" spans="1:34" ht="12.75">
      <c r="A155" s="334" t="s">
        <v>317</v>
      </c>
      <c r="B155" s="292"/>
      <c r="C155" s="293"/>
      <c r="D155" s="293"/>
      <c r="E155" s="293"/>
      <c r="F155" s="293" t="s">
        <v>27</v>
      </c>
      <c r="G155" s="293"/>
      <c r="H155" s="294">
        <v>0</v>
      </c>
      <c r="I155" s="292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5">
        <v>0</v>
      </c>
      <c r="W155" s="321"/>
      <c r="X155" s="4"/>
      <c r="Y155" s="594"/>
      <c r="Z155" s="595"/>
      <c r="AC155" s="4"/>
      <c r="AH155" s="4"/>
    </row>
    <row r="156" spans="1:26" ht="12.75">
      <c r="A156" s="334" t="s">
        <v>68</v>
      </c>
      <c r="B156" s="292"/>
      <c r="C156" s="293"/>
      <c r="D156" s="293"/>
      <c r="E156" s="293"/>
      <c r="F156" s="293"/>
      <c r="G156" s="293"/>
      <c r="H156" s="294">
        <v>0</v>
      </c>
      <c r="I156" s="292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5">
        <v>0</v>
      </c>
      <c r="W156" s="321" t="s">
        <v>27</v>
      </c>
      <c r="Z156" s="4"/>
    </row>
    <row r="157" spans="1:22" s="339" customFormat="1" ht="12.75">
      <c r="A157" s="334" t="s">
        <v>318</v>
      </c>
      <c r="B157" s="341"/>
      <c r="C157" s="314"/>
      <c r="D157" s="314"/>
      <c r="E157" s="314"/>
      <c r="F157" s="314"/>
      <c r="G157" s="314"/>
      <c r="H157" s="311">
        <v>0</v>
      </c>
      <c r="I157" s="341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2">
        <v>0</v>
      </c>
    </row>
    <row r="158" spans="1:22" s="339" customFormat="1" ht="12.75">
      <c r="A158" s="334" t="s">
        <v>319</v>
      </c>
      <c r="B158" s="341"/>
      <c r="C158" s="378"/>
      <c r="D158" s="314"/>
      <c r="E158" s="314"/>
      <c r="F158" s="314"/>
      <c r="G158" s="314"/>
      <c r="H158" s="311">
        <v>0</v>
      </c>
      <c r="I158" s="341"/>
      <c r="J158" s="314"/>
      <c r="K158" s="314"/>
      <c r="L158" s="314"/>
      <c r="M158" s="314"/>
      <c r="N158" s="314"/>
      <c r="O158" s="352"/>
      <c r="P158" s="352"/>
      <c r="Q158" s="352"/>
      <c r="R158" s="352"/>
      <c r="S158" s="352"/>
      <c r="T158" s="352"/>
      <c r="U158" s="314"/>
      <c r="V158" s="312">
        <v>0</v>
      </c>
    </row>
    <row r="159" spans="1:23" ht="12.75">
      <c r="A159" s="334" t="s">
        <v>69</v>
      </c>
      <c r="B159" s="292"/>
      <c r="C159" s="293"/>
      <c r="D159" s="293"/>
      <c r="E159" s="293"/>
      <c r="F159" s="293"/>
      <c r="G159" s="293"/>
      <c r="H159" s="294">
        <v>0</v>
      </c>
      <c r="I159" s="292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5">
        <v>0</v>
      </c>
      <c r="W159" s="321"/>
    </row>
    <row r="160" spans="1:23" ht="12.75">
      <c r="A160" s="334" t="s">
        <v>315</v>
      </c>
      <c r="B160" s="341"/>
      <c r="C160" s="293"/>
      <c r="D160" s="293"/>
      <c r="E160" s="293"/>
      <c r="F160" s="293"/>
      <c r="G160" s="293"/>
      <c r="H160" s="294">
        <v>0</v>
      </c>
      <c r="I160" s="292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5">
        <v>0</v>
      </c>
      <c r="W160" s="321"/>
    </row>
    <row r="161" spans="1:23" ht="12.75">
      <c r="A161" s="334" t="s">
        <v>70</v>
      </c>
      <c r="B161" s="292"/>
      <c r="C161" s="293"/>
      <c r="D161" s="293"/>
      <c r="E161" s="293"/>
      <c r="F161" s="293"/>
      <c r="G161" s="293"/>
      <c r="H161" s="294">
        <v>0</v>
      </c>
      <c r="I161" s="341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5">
        <v>0</v>
      </c>
      <c r="W161" s="321"/>
    </row>
    <row r="162" spans="1:23" ht="12.75">
      <c r="A162" s="334" t="s">
        <v>73</v>
      </c>
      <c r="B162" s="292"/>
      <c r="C162" s="293"/>
      <c r="D162" s="293"/>
      <c r="E162" s="293"/>
      <c r="F162" s="293"/>
      <c r="G162" s="293"/>
      <c r="H162" s="294">
        <v>0</v>
      </c>
      <c r="I162" s="292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5">
        <v>0</v>
      </c>
      <c r="W162" s="321"/>
    </row>
    <row r="163" spans="1:23" ht="12.75">
      <c r="A163" s="334" t="s">
        <v>320</v>
      </c>
      <c r="B163" s="296"/>
      <c r="C163" s="297"/>
      <c r="D163" s="297"/>
      <c r="E163" s="297"/>
      <c r="F163" s="297"/>
      <c r="G163" s="297"/>
      <c r="H163" s="298">
        <v>0</v>
      </c>
      <c r="I163" s="369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9">
        <v>0</v>
      </c>
      <c r="W163" s="321"/>
    </row>
    <row r="164" spans="1:23" ht="13.5" thickBot="1">
      <c r="A164" s="379" t="s">
        <v>134</v>
      </c>
      <c r="B164" s="317"/>
      <c r="C164" s="293"/>
      <c r="D164" s="293"/>
      <c r="E164" s="293"/>
      <c r="F164" s="293"/>
      <c r="G164" s="293"/>
      <c r="H164" s="294">
        <v>0</v>
      </c>
      <c r="I164" s="341" t="s">
        <v>239</v>
      </c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311">
        <v>65</v>
      </c>
      <c r="W164" s="321"/>
    </row>
    <row r="165" spans="1:22" ht="13.5" thickBot="1">
      <c r="A165" s="247" t="s">
        <v>47</v>
      </c>
      <c r="B165" s="289"/>
      <c r="C165" s="290"/>
      <c r="D165" s="290"/>
      <c r="E165" s="290"/>
      <c r="F165" s="290"/>
      <c r="G165" s="290"/>
      <c r="H165" s="250">
        <f>SUM(H166:H183)</f>
        <v>1130</v>
      </c>
      <c r="I165" s="289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50">
        <f>SUM(V166:V183)</f>
        <v>1840</v>
      </c>
    </row>
    <row r="166" spans="1:22" s="339" customFormat="1" ht="12.75">
      <c r="A166" s="379" t="s">
        <v>321</v>
      </c>
      <c r="B166" s="380"/>
      <c r="C166" s="381"/>
      <c r="D166" s="381"/>
      <c r="E166" s="381"/>
      <c r="F166" s="381"/>
      <c r="G166" s="381"/>
      <c r="H166" s="309">
        <v>0</v>
      </c>
      <c r="I166" s="380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10">
        <v>0</v>
      </c>
    </row>
    <row r="167" spans="1:22" s="339" customFormat="1" ht="12.75">
      <c r="A167" s="334" t="s">
        <v>1</v>
      </c>
      <c r="B167" s="341" t="s">
        <v>200</v>
      </c>
      <c r="C167" s="314"/>
      <c r="D167" s="314"/>
      <c r="E167" s="314"/>
      <c r="F167" s="314"/>
      <c r="G167" s="314"/>
      <c r="H167" s="311">
        <v>100</v>
      </c>
      <c r="I167" s="341" t="s">
        <v>201</v>
      </c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2">
        <v>100</v>
      </c>
    </row>
    <row r="168" spans="1:22" s="339" customFormat="1" ht="12.75">
      <c r="A168" s="367" t="s">
        <v>72</v>
      </c>
      <c r="B168" s="341"/>
      <c r="C168" s="314"/>
      <c r="D168" s="314"/>
      <c r="E168" s="314"/>
      <c r="F168" s="314"/>
      <c r="G168" s="314"/>
      <c r="H168" s="311">
        <v>0</v>
      </c>
      <c r="I168" s="341" t="s">
        <v>249</v>
      </c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2">
        <v>690</v>
      </c>
    </row>
    <row r="169" spans="1:22" s="339" customFormat="1" ht="12.75">
      <c r="A169" s="454"/>
      <c r="B169" s="341"/>
      <c r="C169" s="314"/>
      <c r="D169" s="314"/>
      <c r="E169" s="314"/>
      <c r="F169" s="314"/>
      <c r="G169" s="314"/>
      <c r="H169" s="311"/>
      <c r="I169" s="341" t="s">
        <v>232</v>
      </c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2"/>
    </row>
    <row r="170" spans="1:22" s="339" customFormat="1" ht="12.75">
      <c r="A170" s="334" t="s">
        <v>2</v>
      </c>
      <c r="B170" s="341"/>
      <c r="C170" s="314"/>
      <c r="D170" s="314"/>
      <c r="E170" s="314"/>
      <c r="F170" s="314"/>
      <c r="G170" s="314"/>
      <c r="H170" s="311">
        <v>0</v>
      </c>
      <c r="I170" s="561"/>
      <c r="J170" s="596"/>
      <c r="K170" s="596"/>
      <c r="L170" s="596"/>
      <c r="M170" s="596"/>
      <c r="N170" s="314"/>
      <c r="O170" s="314"/>
      <c r="P170" s="314"/>
      <c r="Q170" s="314"/>
      <c r="R170" s="314"/>
      <c r="S170" s="314"/>
      <c r="T170" s="314"/>
      <c r="U170" s="314"/>
      <c r="V170" s="312">
        <v>0</v>
      </c>
    </row>
    <row r="171" spans="1:22" s="339" customFormat="1" ht="12.75">
      <c r="A171" s="334" t="s">
        <v>74</v>
      </c>
      <c r="B171" s="341"/>
      <c r="C171" s="352"/>
      <c r="D171" s="314"/>
      <c r="E171" s="314"/>
      <c r="F171" s="314"/>
      <c r="G171" s="314"/>
      <c r="H171" s="311">
        <v>0</v>
      </c>
      <c r="I171" s="341" t="s">
        <v>244</v>
      </c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2">
        <v>410</v>
      </c>
    </row>
    <row r="172" spans="1:22" s="339" customFormat="1" ht="12.75">
      <c r="A172" s="334" t="s">
        <v>124</v>
      </c>
      <c r="B172" s="341" t="s">
        <v>173</v>
      </c>
      <c r="C172" s="352"/>
      <c r="D172" s="314"/>
      <c r="E172" s="314"/>
      <c r="F172" s="314"/>
      <c r="G172" s="314"/>
      <c r="H172" s="311">
        <v>400</v>
      </c>
      <c r="I172" s="341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2">
        <v>0</v>
      </c>
    </row>
    <row r="173" spans="1:22" s="339" customFormat="1" ht="12.75">
      <c r="A173" s="334" t="s">
        <v>3</v>
      </c>
      <c r="B173" s="341"/>
      <c r="C173" s="314"/>
      <c r="D173" s="314"/>
      <c r="E173" s="314"/>
      <c r="F173" s="314"/>
      <c r="G173" s="314"/>
      <c r="H173" s="311">
        <v>0</v>
      </c>
      <c r="I173" s="341" t="s">
        <v>266</v>
      </c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2">
        <v>90</v>
      </c>
    </row>
    <row r="174" spans="1:22" s="339" customFormat="1" ht="12.75">
      <c r="A174" s="350" t="s">
        <v>4</v>
      </c>
      <c r="B174" s="341"/>
      <c r="C174" s="314"/>
      <c r="D174" s="314"/>
      <c r="E174" s="314"/>
      <c r="F174" s="314"/>
      <c r="G174" s="314"/>
      <c r="H174" s="311">
        <v>0</v>
      </c>
      <c r="I174" s="341" t="s">
        <v>191</v>
      </c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2">
        <v>130</v>
      </c>
    </row>
    <row r="175" spans="1:22" s="339" customFormat="1" ht="12.75">
      <c r="A175" s="377" t="s">
        <v>138</v>
      </c>
      <c r="B175" s="341" t="s">
        <v>209</v>
      </c>
      <c r="C175" s="314"/>
      <c r="D175" s="314"/>
      <c r="E175" s="314"/>
      <c r="F175" s="314"/>
      <c r="G175" s="314"/>
      <c r="H175" s="311">
        <v>314</v>
      </c>
      <c r="I175" s="341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2">
        <v>0</v>
      </c>
    </row>
    <row r="176" spans="1:22" s="339" customFormat="1" ht="12.75">
      <c r="A176" s="377" t="s">
        <v>294</v>
      </c>
      <c r="B176" s="341"/>
      <c r="C176" s="314"/>
      <c r="D176" s="314"/>
      <c r="E176" s="314"/>
      <c r="F176" s="314"/>
      <c r="G176" s="314"/>
      <c r="H176" s="311"/>
      <c r="I176" s="341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2"/>
    </row>
    <row r="177" spans="1:22" s="339" customFormat="1" ht="12.75">
      <c r="A177" s="367" t="s">
        <v>5</v>
      </c>
      <c r="B177" s="341" t="s">
        <v>166</v>
      </c>
      <c r="C177" s="314"/>
      <c r="D177" s="314"/>
      <c r="E177" s="314"/>
      <c r="F177" s="314"/>
      <c r="G177" s="314"/>
      <c r="H177" s="311">
        <v>200</v>
      </c>
      <c r="I177" s="341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87">
        <v>0</v>
      </c>
    </row>
    <row r="178" spans="1:22" s="339" customFormat="1" ht="12.75">
      <c r="A178" s="368" t="s">
        <v>122</v>
      </c>
      <c r="B178" s="341" t="s">
        <v>168</v>
      </c>
      <c r="C178" s="314"/>
      <c r="D178" s="314"/>
      <c r="E178" s="314"/>
      <c r="F178" s="314"/>
      <c r="G178" s="314"/>
      <c r="H178" s="311">
        <v>116</v>
      </c>
      <c r="I178" s="341" t="s">
        <v>167</v>
      </c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87">
        <v>80</v>
      </c>
    </row>
    <row r="179" spans="1:22" s="339" customFormat="1" ht="12.75">
      <c r="A179" s="454" t="s">
        <v>123</v>
      </c>
      <c r="B179" s="341"/>
      <c r="C179" s="314"/>
      <c r="D179" s="314"/>
      <c r="E179" s="314"/>
      <c r="F179" s="314"/>
      <c r="G179" s="314"/>
      <c r="H179" s="311"/>
      <c r="I179" s="341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87"/>
    </row>
    <row r="180" spans="1:22" s="339" customFormat="1" ht="12.75" customHeight="1">
      <c r="A180" s="442" t="s">
        <v>127</v>
      </c>
      <c r="B180" s="341"/>
      <c r="C180" s="314"/>
      <c r="D180" s="314"/>
      <c r="E180" s="314"/>
      <c r="F180" s="314"/>
      <c r="G180" s="314"/>
      <c r="H180" s="311">
        <v>0</v>
      </c>
      <c r="I180" s="341" t="s">
        <v>210</v>
      </c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87">
        <v>90</v>
      </c>
    </row>
    <row r="181" spans="1:22" s="339" customFormat="1" ht="12.75" customHeight="1">
      <c r="A181" s="456" t="s">
        <v>126</v>
      </c>
      <c r="B181" s="341"/>
      <c r="C181" s="314"/>
      <c r="D181" s="314"/>
      <c r="E181" s="314"/>
      <c r="F181" s="314"/>
      <c r="G181" s="314"/>
      <c r="H181" s="311"/>
      <c r="I181" s="341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87"/>
    </row>
    <row r="182" spans="1:22" s="339" customFormat="1" ht="12.75">
      <c r="A182" s="334" t="s">
        <v>64</v>
      </c>
      <c r="B182" s="341"/>
      <c r="C182" s="314"/>
      <c r="D182" s="314"/>
      <c r="E182" s="314"/>
      <c r="F182" s="314"/>
      <c r="G182" s="314"/>
      <c r="H182" s="311">
        <v>0</v>
      </c>
      <c r="I182" s="341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2">
        <v>0</v>
      </c>
    </row>
    <row r="183" spans="1:22" s="339" customFormat="1" ht="13.5" thickBot="1">
      <c r="A183" s="367" t="s">
        <v>65</v>
      </c>
      <c r="B183" s="341"/>
      <c r="C183" s="314"/>
      <c r="D183" s="314"/>
      <c r="E183" s="314"/>
      <c r="F183" s="314"/>
      <c r="G183" s="314"/>
      <c r="H183" s="311">
        <v>0</v>
      </c>
      <c r="I183" s="341" t="s">
        <v>169</v>
      </c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2">
        <v>250</v>
      </c>
    </row>
    <row r="184" spans="1:23" ht="13.5" thickBot="1">
      <c r="A184" s="251" t="s">
        <v>48</v>
      </c>
      <c r="B184" s="289"/>
      <c r="C184" s="290"/>
      <c r="D184" s="290"/>
      <c r="E184" s="290"/>
      <c r="F184" s="290"/>
      <c r="G184" s="290"/>
      <c r="H184" s="250">
        <f>SUM(H185+H186+H187+H188+H189+H190+H191+H193+H195+H202+H203+H204+H205+H206+H207+H208+H209+H210+H211+H212+H213+H214+H215+H216+H217)</f>
        <v>3925</v>
      </c>
      <c r="I184" s="289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50">
        <f>SUM(V185+V186+V187+V188+V189+V190+V191+V193+V195+V202+V203+V204+V205+V206+V207+V208+V209+V210+V211+V212+V213+V214+V215+V216+V217)</f>
        <v>10318</v>
      </c>
      <c r="W184" s="205"/>
    </row>
    <row r="185" spans="1:22" s="339" customFormat="1" ht="12.75">
      <c r="A185" s="334" t="s">
        <v>77</v>
      </c>
      <c r="B185" s="380" t="s">
        <v>267</v>
      </c>
      <c r="C185" s="381"/>
      <c r="D185" s="381"/>
      <c r="E185" s="381"/>
      <c r="F185" s="381"/>
      <c r="G185" s="381"/>
      <c r="H185" s="309">
        <v>247</v>
      </c>
      <c r="I185" s="380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10">
        <v>0</v>
      </c>
    </row>
    <row r="186" spans="1:22" s="339" customFormat="1" ht="12.75">
      <c r="A186" s="334"/>
      <c r="B186" s="374"/>
      <c r="C186" s="375"/>
      <c r="D186" s="375"/>
      <c r="E186" s="375"/>
      <c r="F186" s="375"/>
      <c r="G186" s="375"/>
      <c r="H186" s="347"/>
      <c r="I186" s="374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6"/>
    </row>
    <row r="187" spans="1:22" s="339" customFormat="1" ht="12.75">
      <c r="A187" s="334" t="s">
        <v>78</v>
      </c>
      <c r="B187" s="341"/>
      <c r="C187" s="314"/>
      <c r="D187" s="314"/>
      <c r="E187" s="314"/>
      <c r="F187" s="314"/>
      <c r="G187" s="314"/>
      <c r="H187" s="311">
        <v>0</v>
      </c>
      <c r="I187" s="341" t="s">
        <v>256</v>
      </c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2">
        <v>990</v>
      </c>
    </row>
    <row r="188" spans="1:22" s="339" customFormat="1" ht="12.75">
      <c r="A188" s="334" t="s">
        <v>79</v>
      </c>
      <c r="B188" s="341"/>
      <c r="C188" s="378"/>
      <c r="D188" s="314"/>
      <c r="E188" s="314"/>
      <c r="F188" s="314"/>
      <c r="G188" s="314"/>
      <c r="H188" s="311">
        <v>0</v>
      </c>
      <c r="I188" s="341" t="s">
        <v>192</v>
      </c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2">
        <v>120</v>
      </c>
    </row>
    <row r="189" spans="1:22" s="339" customFormat="1" ht="12.75" customHeight="1">
      <c r="A189" s="452" t="s">
        <v>115</v>
      </c>
      <c r="B189" s="341"/>
      <c r="C189" s="314"/>
      <c r="D189" s="314"/>
      <c r="E189" s="314"/>
      <c r="F189" s="314"/>
      <c r="G189" s="314"/>
      <c r="H189" s="311">
        <v>0</v>
      </c>
      <c r="I189" s="341" t="s">
        <v>199</v>
      </c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2">
        <v>449</v>
      </c>
    </row>
    <row r="190" spans="1:22" s="339" customFormat="1" ht="12.75">
      <c r="A190" s="453" t="s">
        <v>116</v>
      </c>
      <c r="B190" s="341"/>
      <c r="C190" s="314"/>
      <c r="D190" s="314"/>
      <c r="E190" s="314"/>
      <c r="F190" s="314"/>
      <c r="G190" s="314"/>
      <c r="H190" s="311"/>
      <c r="I190" s="341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2"/>
    </row>
    <row r="191" spans="1:22" s="339" customFormat="1" ht="12.75">
      <c r="A191" s="368" t="s">
        <v>80</v>
      </c>
      <c r="B191" s="341" t="s">
        <v>170</v>
      </c>
      <c r="C191" s="314"/>
      <c r="D191" s="314"/>
      <c r="E191" s="314"/>
      <c r="F191" s="314"/>
      <c r="G191" s="314"/>
      <c r="H191" s="311">
        <v>300</v>
      </c>
      <c r="I191" s="341" t="s">
        <v>251</v>
      </c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2">
        <v>1857</v>
      </c>
    </row>
    <row r="192" spans="1:22" s="339" customFormat="1" ht="12.75">
      <c r="A192" s="454"/>
      <c r="B192" s="341"/>
      <c r="C192" s="314"/>
      <c r="D192" s="314"/>
      <c r="E192" s="314"/>
      <c r="F192" s="314"/>
      <c r="G192" s="314"/>
      <c r="H192" s="311"/>
      <c r="I192" s="341" t="s">
        <v>250</v>
      </c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2"/>
    </row>
    <row r="193" spans="1:22" s="339" customFormat="1" ht="12.75">
      <c r="A193" s="367" t="s">
        <v>295</v>
      </c>
      <c r="B193" s="341" t="s">
        <v>268</v>
      </c>
      <c r="C193" s="314"/>
      <c r="D193" s="314"/>
      <c r="E193" s="314"/>
      <c r="F193" s="314"/>
      <c r="G193" s="314"/>
      <c r="H193" s="311">
        <v>910</v>
      </c>
      <c r="I193" s="341" t="s">
        <v>196</v>
      </c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2">
        <v>70</v>
      </c>
    </row>
    <row r="194" spans="1:22" s="339" customFormat="1" ht="12.75">
      <c r="A194" s="454" t="s">
        <v>296</v>
      </c>
      <c r="B194" s="341" t="s">
        <v>195</v>
      </c>
      <c r="C194" s="314"/>
      <c r="D194" s="314"/>
      <c r="E194" s="314"/>
      <c r="F194" s="314"/>
      <c r="G194" s="314"/>
      <c r="H194" s="311"/>
      <c r="I194" s="341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2"/>
    </row>
    <row r="195" spans="1:22" s="339" customFormat="1" ht="13.5" thickBot="1">
      <c r="A195" s="503" t="s">
        <v>297</v>
      </c>
      <c r="B195" s="354"/>
      <c r="C195" s="355"/>
      <c r="D195" s="355"/>
      <c r="E195" s="355"/>
      <c r="F195" s="355"/>
      <c r="G195" s="355"/>
      <c r="H195" s="356">
        <v>0</v>
      </c>
      <c r="I195" s="354" t="s">
        <v>190</v>
      </c>
      <c r="J195" s="355"/>
      <c r="K195" s="355"/>
      <c r="L195" s="355"/>
      <c r="M195" s="355"/>
      <c r="N195" s="355"/>
      <c r="O195" s="355"/>
      <c r="P195" s="355"/>
      <c r="Q195" s="355"/>
      <c r="R195" s="355"/>
      <c r="S195" s="355"/>
      <c r="T195" s="355"/>
      <c r="U195" s="355"/>
      <c r="V195" s="357">
        <v>220</v>
      </c>
    </row>
    <row r="196" spans="1:22" s="339" customFormat="1" ht="12.75">
      <c r="A196" s="400"/>
      <c r="B196" s="389" t="s">
        <v>27</v>
      </c>
      <c r="C196" s="389"/>
      <c r="D196" s="389"/>
      <c r="E196" s="389"/>
      <c r="F196" s="389"/>
      <c r="G196" s="389"/>
      <c r="H196" s="401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402"/>
    </row>
    <row r="197" spans="1:22" s="339" customFormat="1" ht="12.75">
      <c r="A197" s="400"/>
      <c r="B197" s="389"/>
      <c r="C197" s="389"/>
      <c r="D197" s="389"/>
      <c r="E197" s="389"/>
      <c r="F197" s="389"/>
      <c r="G197" s="389"/>
      <c r="H197" s="401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402"/>
    </row>
    <row r="198" spans="1:22" s="339" customFormat="1" ht="12.75">
      <c r="A198" s="400"/>
      <c r="B198" s="389"/>
      <c r="C198" s="389"/>
      <c r="D198" s="389"/>
      <c r="E198" s="389"/>
      <c r="F198" s="389"/>
      <c r="G198" s="389"/>
      <c r="H198" s="401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402"/>
    </row>
    <row r="199" spans="1:24" ht="18.75" thickBot="1">
      <c r="A199" s="570" t="s">
        <v>162</v>
      </c>
      <c r="B199" s="570"/>
      <c r="C199" s="570"/>
      <c r="D199" s="570"/>
      <c r="E199" s="570"/>
      <c r="F199" s="570"/>
      <c r="G199" s="570"/>
      <c r="H199" s="570"/>
      <c r="I199" s="570"/>
      <c r="J199" s="570"/>
      <c r="K199" s="570"/>
      <c r="L199" s="570"/>
      <c r="M199" s="570"/>
      <c r="N199" s="570"/>
      <c r="O199" s="570"/>
      <c r="P199" s="570"/>
      <c r="Q199" s="570"/>
      <c r="R199" s="570"/>
      <c r="S199" s="570"/>
      <c r="T199" s="570"/>
      <c r="U199" s="570"/>
      <c r="V199" s="570"/>
      <c r="X199" s="8"/>
    </row>
    <row r="200" spans="1:22" ht="12.75">
      <c r="A200" s="535" t="s">
        <v>0</v>
      </c>
      <c r="B200" s="278" t="s">
        <v>40</v>
      </c>
      <c r="C200" s="278"/>
      <c r="D200" s="278"/>
      <c r="E200" s="278"/>
      <c r="F200" s="278"/>
      <c r="G200" s="279"/>
      <c r="H200" s="280" t="s">
        <v>41</v>
      </c>
      <c r="I200" s="557" t="s">
        <v>246</v>
      </c>
      <c r="J200" s="558"/>
      <c r="K200" s="558"/>
      <c r="L200" s="558"/>
      <c r="M200" s="558"/>
      <c r="N200" s="558"/>
      <c r="O200" s="558"/>
      <c r="P200" s="558"/>
      <c r="Q200" s="558"/>
      <c r="R200" s="558"/>
      <c r="S200" s="558"/>
      <c r="T200" s="558"/>
      <c r="U200" s="308"/>
      <c r="V200" s="282" t="s">
        <v>43</v>
      </c>
    </row>
    <row r="201" spans="1:22" ht="13.5" thickBot="1">
      <c r="A201" s="283"/>
      <c r="B201" s="284" t="s">
        <v>44</v>
      </c>
      <c r="C201" s="284"/>
      <c r="D201" s="284"/>
      <c r="E201" s="284"/>
      <c r="F201" s="284"/>
      <c r="G201" s="285"/>
      <c r="H201" s="286" t="s">
        <v>45</v>
      </c>
      <c r="I201" s="559" t="s">
        <v>46</v>
      </c>
      <c r="J201" s="560"/>
      <c r="K201" s="560"/>
      <c r="L201" s="560"/>
      <c r="M201" s="560"/>
      <c r="N201" s="560"/>
      <c r="O201" s="560"/>
      <c r="P201" s="560"/>
      <c r="Q201" s="560"/>
      <c r="R201" s="560"/>
      <c r="S201" s="560"/>
      <c r="T201" s="560"/>
      <c r="U201" s="287"/>
      <c r="V201" s="288" t="s">
        <v>46</v>
      </c>
    </row>
    <row r="202" spans="1:22" ht="12.75">
      <c r="A202" s="364" t="s">
        <v>298</v>
      </c>
      <c r="B202" s="488"/>
      <c r="C202" s="489"/>
      <c r="D202" s="489"/>
      <c r="E202" s="489"/>
      <c r="F202" s="489"/>
      <c r="G202" s="489"/>
      <c r="H202" s="485">
        <v>0</v>
      </c>
      <c r="I202" s="380" t="s">
        <v>236</v>
      </c>
      <c r="J202" s="487"/>
      <c r="K202" s="487"/>
      <c r="L202" s="487"/>
      <c r="M202" s="487"/>
      <c r="N202" s="487"/>
      <c r="O202" s="487"/>
      <c r="P202" s="487"/>
      <c r="Q202" s="487"/>
      <c r="R202" s="487"/>
      <c r="S202" s="487"/>
      <c r="T202" s="487"/>
      <c r="U202" s="487"/>
      <c r="V202" s="517">
        <v>221</v>
      </c>
    </row>
    <row r="203" spans="1:22" ht="12.75">
      <c r="A203" s="377" t="s">
        <v>113</v>
      </c>
      <c r="B203" s="445"/>
      <c r="C203" s="446"/>
      <c r="D203" s="446"/>
      <c r="E203" s="446"/>
      <c r="F203" s="446"/>
      <c r="G203" s="516"/>
      <c r="H203" s="303">
        <v>0</v>
      </c>
      <c r="I203" s="300" t="s">
        <v>278</v>
      </c>
      <c r="J203" s="447"/>
      <c r="K203" s="447"/>
      <c r="L203" s="447"/>
      <c r="M203" s="447"/>
      <c r="N203" s="447"/>
      <c r="O203" s="447"/>
      <c r="P203" s="447"/>
      <c r="Q203" s="447"/>
      <c r="R203" s="447"/>
      <c r="S203" s="447"/>
      <c r="T203" s="447"/>
      <c r="U203" s="447"/>
      <c r="V203" s="303">
        <v>2490</v>
      </c>
    </row>
    <row r="204" spans="1:22" ht="12.75">
      <c r="A204" s="492" t="s">
        <v>114</v>
      </c>
      <c r="B204" s="445"/>
      <c r="C204" s="446"/>
      <c r="D204" s="446"/>
      <c r="E204" s="446"/>
      <c r="F204" s="446"/>
      <c r="G204" s="446"/>
      <c r="H204" s="493"/>
      <c r="I204" s="504" t="s">
        <v>257</v>
      </c>
      <c r="J204" s="505"/>
      <c r="K204" s="447"/>
      <c r="L204" s="447"/>
      <c r="M204" s="447"/>
      <c r="N204" s="447"/>
      <c r="O204" s="447"/>
      <c r="P204" s="447"/>
      <c r="Q204" s="447"/>
      <c r="R204" s="447"/>
      <c r="S204" s="447"/>
      <c r="T204" s="447"/>
      <c r="U204" s="447"/>
      <c r="V204" s="494"/>
    </row>
    <row r="205" spans="1:22" s="339" customFormat="1" ht="12.75" customHeight="1">
      <c r="A205" s="453" t="s">
        <v>129</v>
      </c>
      <c r="B205" s="374"/>
      <c r="C205" s="375"/>
      <c r="D205" s="375"/>
      <c r="E205" s="375"/>
      <c r="F205" s="375"/>
      <c r="G205" s="375"/>
      <c r="H205" s="347">
        <v>0</v>
      </c>
      <c r="I205" s="375" t="s">
        <v>174</v>
      </c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6">
        <v>138</v>
      </c>
    </row>
    <row r="206" spans="1:22" s="339" customFormat="1" ht="12.75" customHeight="1">
      <c r="A206" s="456" t="s">
        <v>128</v>
      </c>
      <c r="B206" s="374"/>
      <c r="C206" s="375"/>
      <c r="D206" s="375"/>
      <c r="E206" s="375"/>
      <c r="F206" s="375"/>
      <c r="G206" s="375"/>
      <c r="H206" s="4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478"/>
    </row>
    <row r="207" spans="1:22" s="339" customFormat="1" ht="12.75">
      <c r="A207" s="368" t="s">
        <v>111</v>
      </c>
      <c r="B207" s="374" t="s">
        <v>279</v>
      </c>
      <c r="C207" s="375"/>
      <c r="D207" s="375"/>
      <c r="E207" s="375"/>
      <c r="F207" s="375"/>
      <c r="G207" s="375"/>
      <c r="H207" s="347">
        <v>1898</v>
      </c>
      <c r="I207" s="374" t="s">
        <v>280</v>
      </c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6">
        <v>918</v>
      </c>
    </row>
    <row r="208" spans="1:22" s="339" customFormat="1" ht="12.75">
      <c r="A208" s="454"/>
      <c r="B208" s="341" t="s">
        <v>269</v>
      </c>
      <c r="C208" s="314"/>
      <c r="D208" s="314"/>
      <c r="E208" s="314"/>
      <c r="F208" s="314"/>
      <c r="G208" s="314"/>
      <c r="H208" s="474"/>
      <c r="I208" s="341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479"/>
    </row>
    <row r="209" spans="1:22" s="339" customFormat="1" ht="12.75">
      <c r="A209" s="367" t="s">
        <v>84</v>
      </c>
      <c r="B209" s="341" t="s">
        <v>270</v>
      </c>
      <c r="C209" s="314"/>
      <c r="D209" s="314"/>
      <c r="E209" s="314"/>
      <c r="F209" s="314"/>
      <c r="G209" s="314"/>
      <c r="H209" s="311">
        <v>120</v>
      </c>
      <c r="I209" s="341" t="s">
        <v>175</v>
      </c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  <c r="U209" s="314"/>
      <c r="V209" s="312">
        <v>1000</v>
      </c>
    </row>
    <row r="210" spans="1:22" s="339" customFormat="1" ht="12.75">
      <c r="A210" s="454"/>
      <c r="B210" s="341" t="s">
        <v>176</v>
      </c>
      <c r="C210" s="314"/>
      <c r="D210" s="314"/>
      <c r="E210" s="314"/>
      <c r="F210" s="314"/>
      <c r="G210" s="314"/>
      <c r="H210" s="311">
        <v>300</v>
      </c>
      <c r="I210" s="341" t="s">
        <v>202</v>
      </c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  <c r="U210" s="314"/>
      <c r="V210" s="312"/>
    </row>
    <row r="211" spans="1:22" ht="12.75" customHeight="1">
      <c r="A211" s="442" t="s">
        <v>119</v>
      </c>
      <c r="B211" s="292"/>
      <c r="C211" s="293"/>
      <c r="D211" s="293"/>
      <c r="E211" s="293"/>
      <c r="F211" s="293"/>
      <c r="G211" s="293"/>
      <c r="H211" s="294">
        <v>0</v>
      </c>
      <c r="I211" s="341" t="s">
        <v>208</v>
      </c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5">
        <v>515</v>
      </c>
    </row>
    <row r="212" spans="1:22" ht="12.75" customHeight="1">
      <c r="A212" s="456" t="s">
        <v>118</v>
      </c>
      <c r="B212" s="292"/>
      <c r="C212" s="293"/>
      <c r="D212" s="293"/>
      <c r="E212" s="293"/>
      <c r="F212" s="293"/>
      <c r="G212" s="293"/>
      <c r="H212" s="476"/>
      <c r="I212" s="341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480"/>
    </row>
    <row r="213" spans="1:22" s="339" customFormat="1" ht="12.75">
      <c r="A213" s="334" t="s">
        <v>61</v>
      </c>
      <c r="B213" s="341"/>
      <c r="C213" s="314"/>
      <c r="D213" s="314"/>
      <c r="E213" s="314"/>
      <c r="F213" s="314"/>
      <c r="G213" s="314"/>
      <c r="H213" s="311">
        <v>0</v>
      </c>
      <c r="I213" s="341" t="s">
        <v>171</v>
      </c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  <c r="U213" s="314"/>
      <c r="V213" s="312">
        <v>400</v>
      </c>
    </row>
    <row r="214" spans="1:22" s="339" customFormat="1" ht="12.75">
      <c r="A214" s="334" t="s">
        <v>299</v>
      </c>
      <c r="B214" s="341"/>
      <c r="C214" s="314"/>
      <c r="D214" s="314"/>
      <c r="E214" s="314"/>
      <c r="F214" s="314"/>
      <c r="G214" s="314"/>
      <c r="H214" s="311">
        <v>0</v>
      </c>
      <c r="I214" s="561" t="s">
        <v>179</v>
      </c>
      <c r="J214" s="562"/>
      <c r="K214" s="562"/>
      <c r="L214" s="562"/>
      <c r="M214" s="562"/>
      <c r="N214" s="562"/>
      <c r="O214" s="562"/>
      <c r="P214" s="562"/>
      <c r="Q214" s="562"/>
      <c r="R214" s="562"/>
      <c r="S214" s="562"/>
      <c r="T214" s="562"/>
      <c r="U214" s="566"/>
      <c r="V214" s="312">
        <v>930</v>
      </c>
    </row>
    <row r="215" spans="1:22" s="339" customFormat="1" ht="12.75" customHeight="1">
      <c r="A215" s="442" t="s">
        <v>131</v>
      </c>
      <c r="B215" s="341"/>
      <c r="C215" s="314"/>
      <c r="D215" s="314"/>
      <c r="E215" s="314"/>
      <c r="F215" s="314"/>
      <c r="G215" s="314"/>
      <c r="H215" s="311">
        <v>0</v>
      </c>
      <c r="I215" s="341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  <c r="U215" s="314"/>
      <c r="V215" s="312">
        <v>0</v>
      </c>
    </row>
    <row r="216" spans="1:22" s="339" customFormat="1" ht="12.75" customHeight="1">
      <c r="A216" s="456" t="s">
        <v>130</v>
      </c>
      <c r="B216" s="341"/>
      <c r="C216" s="314"/>
      <c r="D216" s="314"/>
      <c r="E216" s="314"/>
      <c r="F216" s="314"/>
      <c r="G216" s="314"/>
      <c r="H216" s="474"/>
      <c r="I216" s="341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  <c r="U216" s="314"/>
      <c r="V216" s="479"/>
    </row>
    <row r="217" spans="1:22" s="339" customFormat="1" ht="13.5" thickBot="1">
      <c r="A217" s="334" t="s">
        <v>88</v>
      </c>
      <c r="B217" s="341" t="s">
        <v>180</v>
      </c>
      <c r="C217" s="314"/>
      <c r="D217" s="314"/>
      <c r="E217" s="314"/>
      <c r="F217" s="314"/>
      <c r="G217" s="314"/>
      <c r="H217" s="311">
        <v>150</v>
      </c>
      <c r="I217" s="341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  <c r="U217" s="314"/>
      <c r="V217" s="312">
        <v>0</v>
      </c>
    </row>
    <row r="218" spans="1:22" ht="13.5" thickBot="1">
      <c r="A218" s="251" t="s">
        <v>49</v>
      </c>
      <c r="B218" s="289"/>
      <c r="C218" s="290"/>
      <c r="D218" s="290"/>
      <c r="E218" s="290"/>
      <c r="F218" s="290"/>
      <c r="G218" s="290"/>
      <c r="H218" s="250">
        <f>SUM(H219:H239)</f>
        <v>1560</v>
      </c>
      <c r="I218" s="291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50">
        <f>SUM(V219:V239)</f>
        <v>9777</v>
      </c>
    </row>
    <row r="219" spans="1:22" s="339" customFormat="1" ht="12.75" customHeight="1">
      <c r="A219" s="377" t="s">
        <v>300</v>
      </c>
      <c r="B219" s="374" t="s">
        <v>271</v>
      </c>
      <c r="C219" s="375"/>
      <c r="D219" s="375"/>
      <c r="E219" s="375"/>
      <c r="F219" s="375"/>
      <c r="G219" s="375"/>
      <c r="H219" s="347">
        <v>80</v>
      </c>
      <c r="I219" s="374" t="s">
        <v>228</v>
      </c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6">
        <v>900</v>
      </c>
    </row>
    <row r="220" spans="1:22" s="339" customFormat="1" ht="12.75" customHeight="1">
      <c r="A220" s="454" t="s">
        <v>301</v>
      </c>
      <c r="B220" s="374"/>
      <c r="C220" s="375"/>
      <c r="D220" s="375"/>
      <c r="E220" s="375"/>
      <c r="F220" s="375"/>
      <c r="G220" s="375"/>
      <c r="H220" s="475"/>
      <c r="I220" s="374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478"/>
    </row>
    <row r="221" spans="1:22" s="339" customFormat="1" ht="12.75" customHeight="1">
      <c r="A221" s="334" t="s">
        <v>89</v>
      </c>
      <c r="B221" s="374"/>
      <c r="C221" s="375"/>
      <c r="D221" s="375"/>
      <c r="E221" s="375"/>
      <c r="F221" s="375"/>
      <c r="G221" s="375"/>
      <c r="H221" s="347">
        <v>0</v>
      </c>
      <c r="I221" s="374"/>
      <c r="J221" s="500"/>
      <c r="K221" s="500"/>
      <c r="L221" s="500"/>
      <c r="M221" s="500"/>
      <c r="N221" s="375"/>
      <c r="O221" s="375"/>
      <c r="P221" s="375"/>
      <c r="Q221" s="375"/>
      <c r="R221" s="375"/>
      <c r="S221" s="375"/>
      <c r="T221" s="375"/>
      <c r="U221" s="375"/>
      <c r="V221" s="376">
        <v>0</v>
      </c>
    </row>
    <row r="222" spans="1:22" s="339" customFormat="1" ht="12.75" customHeight="1">
      <c r="A222" s="442" t="s">
        <v>302</v>
      </c>
      <c r="B222" s="374" t="s">
        <v>163</v>
      </c>
      <c r="C222" s="375"/>
      <c r="D222" s="375"/>
      <c r="E222" s="375"/>
      <c r="F222" s="375"/>
      <c r="G222" s="375"/>
      <c r="H222" s="347">
        <v>550</v>
      </c>
      <c r="I222" s="374" t="s">
        <v>254</v>
      </c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6">
        <v>400</v>
      </c>
    </row>
    <row r="223" spans="1:22" s="339" customFormat="1" ht="12.75" customHeight="1">
      <c r="A223" s="453" t="s">
        <v>125</v>
      </c>
      <c r="B223" s="374" t="s">
        <v>272</v>
      </c>
      <c r="C223" s="375"/>
      <c r="D223" s="375"/>
      <c r="E223" s="375"/>
      <c r="F223" s="375"/>
      <c r="G223" s="375"/>
      <c r="H223" s="347"/>
      <c r="I223" s="374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6"/>
    </row>
    <row r="224" spans="1:22" s="339" customFormat="1" ht="12.75" customHeight="1">
      <c r="A224" s="456"/>
      <c r="B224" s="374" t="s">
        <v>164</v>
      </c>
      <c r="C224" s="375"/>
      <c r="D224" s="375"/>
      <c r="E224" s="375"/>
      <c r="F224" s="375"/>
      <c r="G224" s="375"/>
      <c r="H224" s="347">
        <v>150</v>
      </c>
      <c r="I224" s="374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478"/>
    </row>
    <row r="225" spans="1:22" ht="12.75" customHeight="1">
      <c r="A225" s="367" t="s">
        <v>91</v>
      </c>
      <c r="B225" s="374"/>
      <c r="C225" s="313"/>
      <c r="D225" s="300"/>
      <c r="E225" s="300"/>
      <c r="F225" s="300"/>
      <c r="G225" s="300"/>
      <c r="H225" s="347">
        <v>0</v>
      </c>
      <c r="I225" s="341" t="s">
        <v>252</v>
      </c>
      <c r="J225" s="466"/>
      <c r="K225" s="466"/>
      <c r="L225" s="466"/>
      <c r="M225" s="466"/>
      <c r="N225" s="466"/>
      <c r="O225" s="466"/>
      <c r="P225" s="466"/>
      <c r="Q225" s="466"/>
      <c r="R225" s="466"/>
      <c r="S225" s="466"/>
      <c r="T225" s="466"/>
      <c r="U225" s="466"/>
      <c r="V225" s="303">
        <v>530</v>
      </c>
    </row>
    <row r="226" spans="1:22" ht="12.75" customHeight="1">
      <c r="A226" s="454"/>
      <c r="B226" s="374"/>
      <c r="C226" s="313"/>
      <c r="D226" s="300"/>
      <c r="E226" s="300"/>
      <c r="F226" s="300"/>
      <c r="G226" s="300"/>
      <c r="H226" s="475"/>
      <c r="I226" s="374"/>
      <c r="J226" s="466"/>
      <c r="K226" s="466"/>
      <c r="L226" s="466"/>
      <c r="M226" s="466"/>
      <c r="N226" s="466"/>
      <c r="O226" s="466"/>
      <c r="P226" s="466"/>
      <c r="Q226" s="466"/>
      <c r="R226" s="466"/>
      <c r="S226" s="466"/>
      <c r="T226" s="466"/>
      <c r="U226" s="466"/>
      <c r="V226" s="477"/>
    </row>
    <row r="227" spans="1:22" s="339" customFormat="1" ht="12.75" customHeight="1">
      <c r="A227" s="334" t="s">
        <v>92</v>
      </c>
      <c r="B227" s="561" t="s">
        <v>242</v>
      </c>
      <c r="C227" s="562"/>
      <c r="D227" s="562"/>
      <c r="E227" s="562"/>
      <c r="F227" s="562"/>
      <c r="G227" s="566"/>
      <c r="H227" s="311">
        <v>280</v>
      </c>
      <c r="I227" s="341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2">
        <v>0</v>
      </c>
    </row>
    <row r="228" spans="1:22" s="339" customFormat="1" ht="12.75" customHeight="1">
      <c r="A228" s="334" t="s">
        <v>62</v>
      </c>
      <c r="B228" s="341"/>
      <c r="C228" s="314"/>
      <c r="D228" s="314"/>
      <c r="E228" s="314"/>
      <c r="F228" s="314"/>
      <c r="G228" s="314"/>
      <c r="H228" s="311">
        <v>0</v>
      </c>
      <c r="I228" s="341" t="s">
        <v>261</v>
      </c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2">
        <v>530</v>
      </c>
    </row>
    <row r="229" spans="1:22" s="339" customFormat="1" ht="12.75" customHeight="1">
      <c r="A229" s="334" t="s">
        <v>93</v>
      </c>
      <c r="B229" s="341"/>
      <c r="C229" s="314"/>
      <c r="D229" s="314"/>
      <c r="E229" s="314"/>
      <c r="F229" s="314"/>
      <c r="G229" s="314"/>
      <c r="H229" s="311">
        <v>0</v>
      </c>
      <c r="I229" s="341" t="s">
        <v>238</v>
      </c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2">
        <v>1050</v>
      </c>
    </row>
    <row r="230" spans="1:22" s="339" customFormat="1" ht="12.75" customHeight="1">
      <c r="A230" s="334" t="s">
        <v>94</v>
      </c>
      <c r="B230" s="341"/>
      <c r="C230" s="314"/>
      <c r="D230" s="314"/>
      <c r="E230" s="314"/>
      <c r="F230" s="314"/>
      <c r="G230" s="314"/>
      <c r="H230" s="311">
        <v>0</v>
      </c>
      <c r="I230" s="341" t="s">
        <v>177</v>
      </c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2">
        <v>680</v>
      </c>
    </row>
    <row r="231" spans="1:22" s="339" customFormat="1" ht="12.75" customHeight="1">
      <c r="A231" s="334" t="s">
        <v>95</v>
      </c>
      <c r="B231" s="341" t="s">
        <v>273</v>
      </c>
      <c r="C231" s="314"/>
      <c r="D231" s="314"/>
      <c r="E231" s="314"/>
      <c r="F231" s="314"/>
      <c r="G231" s="314"/>
      <c r="H231" s="311">
        <v>250</v>
      </c>
      <c r="I231" s="341" t="s">
        <v>277</v>
      </c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2">
        <v>1450</v>
      </c>
    </row>
    <row r="232" spans="1:22" s="339" customFormat="1" ht="12.75" customHeight="1">
      <c r="A232" s="334" t="s">
        <v>96</v>
      </c>
      <c r="B232" s="341"/>
      <c r="C232" s="314"/>
      <c r="D232" s="314"/>
      <c r="E232" s="314"/>
      <c r="F232" s="314"/>
      <c r="G232" s="314"/>
      <c r="H232" s="311">
        <v>0</v>
      </c>
      <c r="I232" s="341" t="s">
        <v>253</v>
      </c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2">
        <v>730</v>
      </c>
    </row>
    <row r="233" spans="1:22" s="339" customFormat="1" ht="12.75" customHeight="1">
      <c r="A233" s="367" t="s">
        <v>97</v>
      </c>
      <c r="B233" s="341" t="s">
        <v>183</v>
      </c>
      <c r="C233" s="314"/>
      <c r="D233" s="314"/>
      <c r="E233" s="314"/>
      <c r="F233" s="314"/>
      <c r="G233" s="314"/>
      <c r="H233" s="311">
        <v>150</v>
      </c>
      <c r="I233" s="341" t="s">
        <v>178</v>
      </c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2">
        <v>60</v>
      </c>
    </row>
    <row r="234" spans="1:22" s="339" customFormat="1" ht="12.75" customHeight="1">
      <c r="A234" s="367" t="s">
        <v>260</v>
      </c>
      <c r="B234" s="341"/>
      <c r="C234" s="314"/>
      <c r="D234" s="314"/>
      <c r="E234" s="314"/>
      <c r="F234" s="314"/>
      <c r="G234" s="314"/>
      <c r="H234" s="311">
        <v>0</v>
      </c>
      <c r="I234" s="341" t="s">
        <v>263</v>
      </c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2">
        <v>1158</v>
      </c>
    </row>
    <row r="235" spans="1:22" s="339" customFormat="1" ht="12.75" customHeight="1">
      <c r="A235" s="454" t="s">
        <v>121</v>
      </c>
      <c r="B235" s="341"/>
      <c r="C235" s="314"/>
      <c r="D235" s="314"/>
      <c r="E235" s="314"/>
      <c r="F235" s="314"/>
      <c r="G235" s="314"/>
      <c r="H235" s="311"/>
      <c r="I235" s="341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2"/>
    </row>
    <row r="236" spans="1:22" s="339" customFormat="1" ht="12.75" customHeight="1">
      <c r="A236" s="367" t="s">
        <v>99</v>
      </c>
      <c r="B236" s="341"/>
      <c r="C236" s="314"/>
      <c r="D236" s="314"/>
      <c r="E236" s="314"/>
      <c r="F236" s="314"/>
      <c r="G236" s="314"/>
      <c r="H236" s="311">
        <v>0</v>
      </c>
      <c r="I236" s="395" t="s">
        <v>172</v>
      </c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2">
        <v>303</v>
      </c>
    </row>
    <row r="237" spans="1:22" s="339" customFormat="1" ht="12.75" customHeight="1">
      <c r="A237" s="367" t="s">
        <v>100</v>
      </c>
      <c r="B237" s="341" t="s">
        <v>274</v>
      </c>
      <c r="C237" s="314"/>
      <c r="D237" s="314"/>
      <c r="E237" s="314"/>
      <c r="F237" s="314"/>
      <c r="G237" s="314"/>
      <c r="H237" s="311">
        <v>100</v>
      </c>
      <c r="I237" s="341" t="s">
        <v>276</v>
      </c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2">
        <v>740</v>
      </c>
    </row>
    <row r="238" spans="1:22" s="339" customFormat="1" ht="12.75" customHeight="1">
      <c r="A238" s="367" t="s">
        <v>101</v>
      </c>
      <c r="B238" s="561"/>
      <c r="C238" s="562"/>
      <c r="D238" s="562"/>
      <c r="E238" s="314"/>
      <c r="F238" s="314"/>
      <c r="G238" s="314"/>
      <c r="H238" s="311">
        <v>0</v>
      </c>
      <c r="I238" s="341" t="s">
        <v>193</v>
      </c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2">
        <v>900</v>
      </c>
    </row>
    <row r="239" spans="1:22" s="339" customFormat="1" ht="12.75" customHeight="1" thickBot="1">
      <c r="A239" s="367" t="s">
        <v>102</v>
      </c>
      <c r="B239" s="341"/>
      <c r="C239" s="314"/>
      <c r="D239" s="314"/>
      <c r="E239" s="314"/>
      <c r="F239" s="314"/>
      <c r="G239" s="314"/>
      <c r="H239" s="311">
        <v>0</v>
      </c>
      <c r="I239" s="341" t="s">
        <v>255</v>
      </c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2">
        <v>346</v>
      </c>
    </row>
    <row r="240" spans="1:22" s="339" customFormat="1" ht="12.75" customHeight="1" thickBot="1">
      <c r="A240" s="251" t="s">
        <v>103</v>
      </c>
      <c r="B240" s="252"/>
      <c r="C240" s="438"/>
      <c r="D240" s="438"/>
      <c r="E240" s="438"/>
      <c r="F240" s="438"/>
      <c r="G240" s="438"/>
      <c r="H240" s="250">
        <f>SUM(H241)</f>
        <v>0</v>
      </c>
      <c r="I240" s="252"/>
      <c r="J240" s="438"/>
      <c r="K240" s="438"/>
      <c r="L240" s="438"/>
      <c r="M240" s="438"/>
      <c r="N240" s="438"/>
      <c r="O240" s="438"/>
      <c r="P240" s="438"/>
      <c r="Q240" s="438"/>
      <c r="R240" s="438"/>
      <c r="S240" s="438"/>
      <c r="T240" s="438"/>
      <c r="U240" s="437"/>
      <c r="V240" s="250">
        <f>SUM(V241)</f>
        <v>280</v>
      </c>
    </row>
    <row r="241" spans="1:22" s="339" customFormat="1" ht="12.75" customHeight="1" thickBot="1">
      <c r="A241" s="393" t="s">
        <v>104</v>
      </c>
      <c r="B241" s="436"/>
      <c r="C241" s="435"/>
      <c r="D241" s="435"/>
      <c r="E241" s="435"/>
      <c r="F241" s="435"/>
      <c r="G241" s="435"/>
      <c r="H241" s="490">
        <v>0</v>
      </c>
      <c r="I241" s="455" t="s">
        <v>194</v>
      </c>
      <c r="J241" s="435"/>
      <c r="K241" s="435"/>
      <c r="L241" s="435"/>
      <c r="M241" s="435"/>
      <c r="N241" s="435"/>
      <c r="O241" s="435"/>
      <c r="P241" s="435"/>
      <c r="Q241" s="435"/>
      <c r="R241" s="435"/>
      <c r="S241" s="435"/>
      <c r="T241" s="435"/>
      <c r="U241" s="435"/>
      <c r="V241" s="490">
        <v>280</v>
      </c>
    </row>
    <row r="242" spans="1:22" ht="12.75" customHeight="1" thickBot="1">
      <c r="A242" s="432" t="s">
        <v>30</v>
      </c>
      <c r="B242" s="436"/>
      <c r="C242" s="435"/>
      <c r="D242" s="435"/>
      <c r="E242" s="435"/>
      <c r="F242" s="435"/>
      <c r="G242" s="435"/>
      <c r="H242" s="441">
        <f>SUM(H243+H245+H246)</f>
        <v>2800</v>
      </c>
      <c r="I242" s="436"/>
      <c r="J242" s="435"/>
      <c r="K242" s="435"/>
      <c r="L242" s="435"/>
      <c r="M242" s="435"/>
      <c r="N242" s="435"/>
      <c r="O242" s="435"/>
      <c r="P242" s="435"/>
      <c r="Q242" s="435"/>
      <c r="R242" s="435"/>
      <c r="S242" s="435"/>
      <c r="T242" s="435"/>
      <c r="U242" s="435"/>
      <c r="V242" s="441">
        <f>SUM(V243)</f>
        <v>2700</v>
      </c>
    </row>
    <row r="243" spans="1:22" ht="12.75" customHeight="1">
      <c r="A243" s="393" t="s">
        <v>322</v>
      </c>
      <c r="B243" s="460" t="s">
        <v>233</v>
      </c>
      <c r="C243" s="459"/>
      <c r="D243" s="459"/>
      <c r="E243" s="459"/>
      <c r="F243" s="459"/>
      <c r="G243" s="459"/>
      <c r="H243" s="430">
        <v>2000</v>
      </c>
      <c r="I243" s="460" t="s">
        <v>262</v>
      </c>
      <c r="J243" s="459"/>
      <c r="K243" s="459"/>
      <c r="L243" s="459"/>
      <c r="M243" s="459"/>
      <c r="N243" s="459"/>
      <c r="O243" s="459"/>
      <c r="P243" s="459"/>
      <c r="Q243" s="459"/>
      <c r="R243" s="459"/>
      <c r="S243" s="459"/>
      <c r="T243" s="459"/>
      <c r="U243" s="459"/>
      <c r="V243" s="431">
        <v>2700</v>
      </c>
    </row>
    <row r="244" spans="1:22" ht="12.75" customHeight="1" hidden="1" thickBot="1">
      <c r="A244" s="449"/>
      <c r="B244" s="318"/>
      <c r="C244" s="305"/>
      <c r="D244" s="305"/>
      <c r="E244" s="305"/>
      <c r="F244" s="305"/>
      <c r="G244" s="305"/>
      <c r="H244" s="491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491"/>
    </row>
    <row r="245" spans="1:22" ht="12.75" customHeight="1">
      <c r="A245" s="550" t="s">
        <v>323</v>
      </c>
      <c r="B245" s="317" t="s">
        <v>234</v>
      </c>
      <c r="C245" s="293"/>
      <c r="D245" s="293"/>
      <c r="E245" s="293"/>
      <c r="F245" s="293"/>
      <c r="G245" s="293"/>
      <c r="H245" s="476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476"/>
    </row>
    <row r="246" spans="1:22" ht="12.75" customHeight="1">
      <c r="A246" s="218"/>
      <c r="B246" s="318" t="s">
        <v>240</v>
      </c>
      <c r="C246" s="305"/>
      <c r="D246" s="305"/>
      <c r="E246" s="305"/>
      <c r="F246" s="305"/>
      <c r="G246" s="305"/>
      <c r="H246" s="306">
        <v>800</v>
      </c>
      <c r="I246" s="305"/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491"/>
    </row>
    <row r="247" spans="1:22" ht="12.75" customHeight="1" thickBot="1">
      <c r="A247" s="218"/>
      <c r="B247" s="318" t="s">
        <v>241</v>
      </c>
      <c r="C247" s="305"/>
      <c r="D247" s="305"/>
      <c r="E247" s="305"/>
      <c r="F247" s="305"/>
      <c r="G247" s="305"/>
      <c r="H247" s="306"/>
      <c r="I247" s="305"/>
      <c r="J247" s="305"/>
      <c r="K247" s="305"/>
      <c r="L247" s="305"/>
      <c r="M247" s="305"/>
      <c r="N247" s="305"/>
      <c r="O247" s="305"/>
      <c r="P247" s="305"/>
      <c r="Q247" s="305"/>
      <c r="R247" s="305"/>
      <c r="S247" s="305"/>
      <c r="T247" s="305"/>
      <c r="U247" s="305"/>
      <c r="V247" s="491"/>
    </row>
    <row r="248" spans="1:22" ht="12.75" customHeight="1" thickBot="1">
      <c r="A248" s="251" t="s">
        <v>50</v>
      </c>
      <c r="B248" s="289"/>
      <c r="C248" s="290"/>
      <c r="D248" s="290"/>
      <c r="E248" s="290"/>
      <c r="F248" s="290"/>
      <c r="G248" s="290"/>
      <c r="H248" s="250">
        <f>SUM(H249+H250+H257+H258+H259)</f>
        <v>0</v>
      </c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50">
        <f>SUM(V249+V250+V257+V258+V259)</f>
        <v>330</v>
      </c>
    </row>
    <row r="249" spans="1:22" ht="12.75" customHeight="1">
      <c r="A249" s="275" t="s">
        <v>139</v>
      </c>
      <c r="B249" s="448"/>
      <c r="C249" s="448"/>
      <c r="D249" s="448"/>
      <c r="E249" s="448"/>
      <c r="F249" s="448"/>
      <c r="G249" s="448"/>
      <c r="H249" s="484">
        <v>0</v>
      </c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85">
        <v>0</v>
      </c>
    </row>
    <row r="250" spans="1:22" ht="13.5" thickBot="1">
      <c r="A250" s="540" t="s">
        <v>32</v>
      </c>
      <c r="B250" s="541"/>
      <c r="C250" s="542"/>
      <c r="D250" s="542"/>
      <c r="E250" s="542"/>
      <c r="F250" s="542"/>
      <c r="G250" s="542"/>
      <c r="H250" s="465">
        <v>0</v>
      </c>
      <c r="I250" s="543"/>
      <c r="J250" s="544"/>
      <c r="K250" s="544"/>
      <c r="L250" s="544"/>
      <c r="M250" s="544"/>
      <c r="N250" s="544"/>
      <c r="O250" s="544"/>
      <c r="P250" s="544"/>
      <c r="Q250" s="544"/>
      <c r="R250" s="544"/>
      <c r="S250" s="544"/>
      <c r="T250" s="544"/>
      <c r="U250" s="544"/>
      <c r="V250" s="545">
        <v>0</v>
      </c>
    </row>
    <row r="251" spans="1:22" s="339" customFormat="1" ht="12.75">
      <c r="A251" s="443"/>
      <c r="B251" s="389"/>
      <c r="C251" s="389"/>
      <c r="D251" s="389"/>
      <c r="E251" s="389"/>
      <c r="F251" s="389"/>
      <c r="G251" s="389"/>
      <c r="H251" s="401"/>
      <c r="I251" s="389"/>
      <c r="J251" s="389"/>
      <c r="K251" s="389"/>
      <c r="L251" s="389"/>
      <c r="M251" s="389"/>
      <c r="N251" s="389"/>
      <c r="O251" s="389"/>
      <c r="P251" s="389"/>
      <c r="Q251" s="389"/>
      <c r="R251" s="389"/>
      <c r="S251" s="389"/>
      <c r="T251" s="389"/>
      <c r="U251" s="389"/>
      <c r="V251" s="402"/>
    </row>
    <row r="252" spans="1:22" s="339" customFormat="1" ht="12.75">
      <c r="A252" s="443"/>
      <c r="B252" s="389"/>
      <c r="C252" s="389"/>
      <c r="D252" s="389"/>
      <c r="E252" s="389"/>
      <c r="F252" s="389"/>
      <c r="G252" s="389"/>
      <c r="H252" s="401" t="s">
        <v>27</v>
      </c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89"/>
      <c r="T252" s="389"/>
      <c r="U252" s="389"/>
      <c r="V252" s="402"/>
    </row>
    <row r="253" spans="1:22" s="339" customFormat="1" ht="12.75">
      <c r="A253" s="443"/>
      <c r="B253" s="389"/>
      <c r="C253" s="389"/>
      <c r="D253" s="389"/>
      <c r="E253" s="389"/>
      <c r="F253" s="389"/>
      <c r="G253" s="389"/>
      <c r="H253" s="401"/>
      <c r="I253" s="389"/>
      <c r="J253" s="389"/>
      <c r="K253" s="389"/>
      <c r="L253" s="389"/>
      <c r="M253" s="389"/>
      <c r="N253" s="389"/>
      <c r="O253" s="389"/>
      <c r="P253" s="389"/>
      <c r="Q253" s="389"/>
      <c r="R253" s="389"/>
      <c r="S253" s="389"/>
      <c r="T253" s="389"/>
      <c r="U253" s="389"/>
      <c r="V253" s="402"/>
    </row>
    <row r="254" spans="1:22" ht="23.25" customHeight="1" thickBot="1">
      <c r="A254" s="570" t="s">
        <v>162</v>
      </c>
      <c r="B254" s="570"/>
      <c r="C254" s="570"/>
      <c r="D254" s="570"/>
      <c r="E254" s="570"/>
      <c r="F254" s="570"/>
      <c r="G254" s="570"/>
      <c r="H254" s="570"/>
      <c r="I254" s="570"/>
      <c r="J254" s="570"/>
      <c r="K254" s="570"/>
      <c r="L254" s="570"/>
      <c r="M254" s="570"/>
      <c r="N254" s="570"/>
      <c r="O254" s="570"/>
      <c r="P254" s="570"/>
      <c r="Q254" s="570"/>
      <c r="R254" s="570"/>
      <c r="S254" s="570"/>
      <c r="T254" s="570"/>
      <c r="U254" s="570"/>
      <c r="V254" s="570"/>
    </row>
    <row r="255" spans="1:22" ht="23.25" customHeight="1">
      <c r="A255" s="535" t="s">
        <v>0</v>
      </c>
      <c r="B255" s="278" t="s">
        <v>40</v>
      </c>
      <c r="C255" s="278"/>
      <c r="D255" s="278"/>
      <c r="E255" s="278"/>
      <c r="F255" s="278"/>
      <c r="G255" s="279"/>
      <c r="H255" s="280" t="s">
        <v>41</v>
      </c>
      <c r="I255" s="557" t="s">
        <v>246</v>
      </c>
      <c r="J255" s="558"/>
      <c r="K255" s="558"/>
      <c r="L255" s="558"/>
      <c r="M255" s="558"/>
      <c r="N255" s="558"/>
      <c r="O255" s="558"/>
      <c r="P255" s="558"/>
      <c r="Q255" s="558"/>
      <c r="R255" s="558"/>
      <c r="S255" s="558"/>
      <c r="T255" s="558"/>
      <c r="U255" s="308"/>
      <c r="V255" s="282" t="s">
        <v>43</v>
      </c>
    </row>
    <row r="256" spans="1:22" ht="13.5" thickBot="1">
      <c r="A256" s="283"/>
      <c r="B256" s="284" t="s">
        <v>44</v>
      </c>
      <c r="C256" s="284"/>
      <c r="D256" s="284"/>
      <c r="E256" s="284"/>
      <c r="F256" s="284"/>
      <c r="G256" s="285"/>
      <c r="H256" s="286" t="s">
        <v>45</v>
      </c>
      <c r="I256" s="559" t="s">
        <v>46</v>
      </c>
      <c r="J256" s="560"/>
      <c r="K256" s="560"/>
      <c r="L256" s="560"/>
      <c r="M256" s="560"/>
      <c r="N256" s="560"/>
      <c r="O256" s="560"/>
      <c r="P256" s="560"/>
      <c r="Q256" s="560"/>
      <c r="R256" s="560"/>
      <c r="S256" s="560"/>
      <c r="T256" s="560"/>
      <c r="U256" s="287"/>
      <c r="V256" s="288" t="s">
        <v>46</v>
      </c>
    </row>
    <row r="257" spans="1:22" s="51" customFormat="1" ht="12.75" customHeight="1">
      <c r="A257" s="373" t="s">
        <v>33</v>
      </c>
      <c r="B257" s="536"/>
      <c r="C257" s="537"/>
      <c r="D257" s="537"/>
      <c r="E257" s="537"/>
      <c r="F257" s="537"/>
      <c r="G257" s="537"/>
      <c r="H257" s="309">
        <v>0</v>
      </c>
      <c r="I257" s="538"/>
      <c r="J257" s="539"/>
      <c r="K257" s="539"/>
      <c r="L257" s="539"/>
      <c r="M257" s="539"/>
      <c r="N257" s="539"/>
      <c r="O257" s="539"/>
      <c r="P257" s="539"/>
      <c r="Q257" s="539"/>
      <c r="R257" s="539"/>
      <c r="S257" s="539"/>
      <c r="T257" s="539"/>
      <c r="U257" s="539"/>
      <c r="V257" s="310">
        <v>0</v>
      </c>
    </row>
    <row r="258" spans="1:22" ht="12.75">
      <c r="A258" s="263" t="s">
        <v>34</v>
      </c>
      <c r="B258" s="302"/>
      <c r="C258" s="300"/>
      <c r="D258" s="300"/>
      <c r="E258" s="300"/>
      <c r="F258" s="300"/>
      <c r="G258" s="300"/>
      <c r="H258" s="301">
        <v>0</v>
      </c>
      <c r="I258" s="374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3">
        <v>0</v>
      </c>
    </row>
    <row r="259" spans="1:22" ht="13.5" thickBot="1">
      <c r="A259" s="501" t="s">
        <v>66</v>
      </c>
      <c r="B259" s="318"/>
      <c r="C259" s="305"/>
      <c r="D259" s="305"/>
      <c r="E259" s="305"/>
      <c r="F259" s="305"/>
      <c r="G259" s="305"/>
      <c r="H259" s="306">
        <v>0</v>
      </c>
      <c r="I259" s="389" t="s">
        <v>247</v>
      </c>
      <c r="J259" s="305"/>
      <c r="K259" s="305"/>
      <c r="L259" s="305"/>
      <c r="M259" s="305"/>
      <c r="N259" s="305"/>
      <c r="O259" s="305"/>
      <c r="P259" s="305"/>
      <c r="Q259" s="305"/>
      <c r="R259" s="305"/>
      <c r="S259" s="305"/>
      <c r="T259" s="305"/>
      <c r="U259" s="305"/>
      <c r="V259" s="483">
        <v>330</v>
      </c>
    </row>
    <row r="260" spans="1:22" ht="13.5" thickBot="1">
      <c r="A260" s="251" t="s">
        <v>35</v>
      </c>
      <c r="B260" s="289"/>
      <c r="C260" s="290"/>
      <c r="D260" s="290"/>
      <c r="E260" s="290"/>
      <c r="F260" s="290"/>
      <c r="G260" s="290"/>
      <c r="H260" s="250">
        <f>SUM(H261+H270)</f>
        <v>250</v>
      </c>
      <c r="I260" s="289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50">
        <f>SUM(V261)</f>
        <v>374</v>
      </c>
    </row>
    <row r="261" spans="1:22" ht="12.75">
      <c r="A261" s="393" t="s">
        <v>105</v>
      </c>
      <c r="B261" s="380" t="s">
        <v>324</v>
      </c>
      <c r="C261" s="507"/>
      <c r="D261" s="507"/>
      <c r="E261" s="507"/>
      <c r="F261" s="507"/>
      <c r="G261" s="507"/>
      <c r="H261" s="431">
        <v>250</v>
      </c>
      <c r="I261" s="549" t="s">
        <v>264</v>
      </c>
      <c r="J261" s="592"/>
      <c r="K261" s="592"/>
      <c r="L261" s="592"/>
      <c r="M261" s="592"/>
      <c r="N261" s="592"/>
      <c r="O261" s="592"/>
      <c r="P261" s="592"/>
      <c r="Q261" s="592"/>
      <c r="R261" s="592"/>
      <c r="S261" s="592"/>
      <c r="T261" s="592"/>
      <c r="U261" s="593"/>
      <c r="V261" s="508">
        <v>374</v>
      </c>
    </row>
    <row r="262" spans="1:22" ht="13.5" thickBot="1">
      <c r="A262" s="506"/>
      <c r="B262" s="510" t="s">
        <v>165</v>
      </c>
      <c r="C262" s="355"/>
      <c r="D262" s="355"/>
      <c r="E262" s="355"/>
      <c r="F262" s="355"/>
      <c r="G262" s="355"/>
      <c r="H262" s="356"/>
      <c r="I262" s="354"/>
      <c r="J262" s="509"/>
      <c r="K262" s="509"/>
      <c r="L262" s="509"/>
      <c r="M262" s="509"/>
      <c r="N262" s="509"/>
      <c r="O262" s="509"/>
      <c r="P262" s="509"/>
      <c r="Q262" s="509"/>
      <c r="R262" s="509"/>
      <c r="S262" s="509"/>
      <c r="T262" s="509"/>
      <c r="U262" s="509"/>
      <c r="V262" s="357"/>
    </row>
    <row r="263" spans="1:22" ht="13.5" thickBot="1">
      <c r="A263" s="251" t="s">
        <v>51</v>
      </c>
      <c r="B263" s="289"/>
      <c r="C263" s="290"/>
      <c r="D263" s="290"/>
      <c r="E263" s="290"/>
      <c r="F263" s="290"/>
      <c r="G263" s="290"/>
      <c r="H263" s="250">
        <f>SUM(H264:H266)</f>
        <v>0</v>
      </c>
      <c r="I263" s="289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50">
        <f>SUM(V264:V266)</f>
        <v>0</v>
      </c>
    </row>
    <row r="264" spans="1:22" ht="12.75">
      <c r="A264" s="273" t="s">
        <v>7</v>
      </c>
      <c r="B264" s="302"/>
      <c r="C264" s="300"/>
      <c r="D264" s="300"/>
      <c r="E264" s="300"/>
      <c r="F264" s="300"/>
      <c r="G264" s="300"/>
      <c r="H264" s="301">
        <v>0</v>
      </c>
      <c r="I264" s="302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3">
        <v>0</v>
      </c>
    </row>
    <row r="265" spans="1:22" s="339" customFormat="1" ht="12.75" customHeight="1">
      <c r="A265" s="467" t="s">
        <v>132</v>
      </c>
      <c r="B265" s="468"/>
      <c r="C265" s="297"/>
      <c r="D265" s="297"/>
      <c r="E265" s="297"/>
      <c r="F265" s="297"/>
      <c r="G265" s="297"/>
      <c r="H265" s="298">
        <v>0</v>
      </c>
      <c r="I265" s="468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  <c r="U265" s="297"/>
      <c r="V265" s="299">
        <v>0</v>
      </c>
    </row>
    <row r="266" spans="1:22" s="339" customFormat="1" ht="13.5" thickBot="1">
      <c r="A266" s="469" t="s">
        <v>303</v>
      </c>
      <c r="B266" s="462"/>
      <c r="C266" s="463"/>
      <c r="D266" s="463"/>
      <c r="E266" s="463"/>
      <c r="F266" s="463"/>
      <c r="G266" s="463"/>
      <c r="H266" s="464"/>
      <c r="I266" s="462"/>
      <c r="J266" s="463"/>
      <c r="K266" s="463"/>
      <c r="L266" s="463"/>
      <c r="M266" s="463"/>
      <c r="N266" s="463"/>
      <c r="O266" s="463"/>
      <c r="P266" s="463"/>
      <c r="Q266" s="463"/>
      <c r="R266" s="463"/>
      <c r="S266" s="463"/>
      <c r="T266" s="463"/>
      <c r="U266" s="463"/>
      <c r="V266" s="465"/>
    </row>
    <row r="267" spans="1:22" ht="13.5" thickBot="1">
      <c r="A267" s="251" t="s">
        <v>52</v>
      </c>
      <c r="B267" s="289"/>
      <c r="C267" s="290"/>
      <c r="D267" s="290"/>
      <c r="E267" s="290"/>
      <c r="F267" s="290"/>
      <c r="G267" s="290"/>
      <c r="H267" s="250">
        <f>SUM(H268:H273)</f>
        <v>160</v>
      </c>
      <c r="I267" s="289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50">
        <f>SUM(V268:V273)</f>
        <v>220</v>
      </c>
    </row>
    <row r="268" spans="1:22" s="339" customFormat="1" ht="12.75">
      <c r="A268" s="342" t="s">
        <v>304</v>
      </c>
      <c r="B268" s="374" t="s">
        <v>206</v>
      </c>
      <c r="C268" s="375"/>
      <c r="D268" s="375"/>
      <c r="E268" s="375"/>
      <c r="F268" s="375"/>
      <c r="G268" s="375"/>
      <c r="H268" s="347">
        <v>160</v>
      </c>
      <c r="I268" s="374" t="s">
        <v>207</v>
      </c>
      <c r="J268" s="375"/>
      <c r="K268" s="375"/>
      <c r="L268" s="375"/>
      <c r="M268" s="375"/>
      <c r="N268" s="375"/>
      <c r="O268" s="375"/>
      <c r="P268" s="375"/>
      <c r="Q268" s="375"/>
      <c r="R268" s="375"/>
      <c r="S268" s="375"/>
      <c r="T268" s="375"/>
      <c r="U268" s="375"/>
      <c r="V268" s="376">
        <v>150</v>
      </c>
    </row>
    <row r="269" spans="1:22" s="339" customFormat="1" ht="12.75">
      <c r="A269" s="351" t="s">
        <v>305</v>
      </c>
      <c r="B269" s="341"/>
      <c r="C269" s="352"/>
      <c r="D269" s="314"/>
      <c r="E269" s="314"/>
      <c r="F269" s="314"/>
      <c r="G269" s="314"/>
      <c r="H269" s="311">
        <v>0</v>
      </c>
      <c r="I269" s="341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2">
        <v>0</v>
      </c>
    </row>
    <row r="270" spans="1:22" s="339" customFormat="1" ht="12.75">
      <c r="A270" s="351" t="s">
        <v>140</v>
      </c>
      <c r="B270" s="341"/>
      <c r="C270" s="352"/>
      <c r="D270" s="314"/>
      <c r="E270" s="314"/>
      <c r="F270" s="314"/>
      <c r="G270" s="314"/>
      <c r="H270" s="311"/>
      <c r="I270" s="341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2"/>
    </row>
    <row r="271" spans="1:22" ht="12.75">
      <c r="A271" s="361" t="s">
        <v>141</v>
      </c>
      <c r="B271" s="292"/>
      <c r="C271" s="304"/>
      <c r="D271" s="293"/>
      <c r="E271" s="293"/>
      <c r="F271" s="293"/>
      <c r="G271" s="293"/>
      <c r="H271" s="294">
        <v>0</v>
      </c>
      <c r="I271" s="292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5">
        <v>0</v>
      </c>
    </row>
    <row r="272" spans="1:22" ht="12.75">
      <c r="A272" s="351" t="s">
        <v>106</v>
      </c>
      <c r="B272" s="296"/>
      <c r="C272" s="297"/>
      <c r="D272" s="297"/>
      <c r="E272" s="297"/>
      <c r="F272" s="297"/>
      <c r="G272" s="297"/>
      <c r="H272" s="298">
        <v>0</v>
      </c>
      <c r="I272" s="370" t="s">
        <v>184</v>
      </c>
      <c r="J272" s="297"/>
      <c r="K272" s="297"/>
      <c r="L272" s="297"/>
      <c r="M272" s="297"/>
      <c r="N272" s="297"/>
      <c r="O272" s="297"/>
      <c r="P272" s="297"/>
      <c r="Q272" s="297"/>
      <c r="R272" s="297"/>
      <c r="S272" s="297"/>
      <c r="T272" s="297"/>
      <c r="U272" s="297"/>
      <c r="V272" s="299">
        <v>70</v>
      </c>
    </row>
    <row r="273" spans="1:22" s="339" customFormat="1" ht="12" customHeight="1" thickBot="1">
      <c r="A273" s="271" t="s">
        <v>117</v>
      </c>
      <c r="B273" s="354"/>
      <c r="C273" s="355"/>
      <c r="D273" s="355"/>
      <c r="E273" s="355"/>
      <c r="F273" s="355"/>
      <c r="G273" s="355"/>
      <c r="H273" s="356">
        <v>0</v>
      </c>
      <c r="I273" s="354"/>
      <c r="J273" s="355"/>
      <c r="K273" s="355"/>
      <c r="L273" s="355"/>
      <c r="M273" s="355"/>
      <c r="N273" s="355"/>
      <c r="O273" s="355"/>
      <c r="P273" s="355"/>
      <c r="Q273" s="355"/>
      <c r="R273" s="355"/>
      <c r="S273" s="355"/>
      <c r="T273" s="355"/>
      <c r="U273" s="355"/>
      <c r="V273" s="357">
        <v>0</v>
      </c>
    </row>
    <row r="274" spans="1:22" s="339" customFormat="1" ht="13.5" thickBot="1">
      <c r="A274" s="274" t="s">
        <v>187</v>
      </c>
      <c r="B274" s="511"/>
      <c r="C274" s="512"/>
      <c r="D274" s="512"/>
      <c r="E274" s="512"/>
      <c r="F274" s="512"/>
      <c r="G274" s="512"/>
      <c r="H274" s="515">
        <f>SUM(H275)</f>
        <v>0</v>
      </c>
      <c r="I274" s="511"/>
      <c r="J274" s="512"/>
      <c r="K274" s="512"/>
      <c r="L274" s="512"/>
      <c r="M274" s="512"/>
      <c r="N274" s="512"/>
      <c r="O274" s="512"/>
      <c r="P274" s="512"/>
      <c r="Q274" s="512"/>
      <c r="R274" s="512"/>
      <c r="S274" s="512"/>
      <c r="T274" s="512"/>
      <c r="U274" s="512"/>
      <c r="V274" s="515">
        <f>SUM(V275)</f>
        <v>0</v>
      </c>
    </row>
    <row r="275" spans="1:22" s="339" customFormat="1" ht="13.5" thickBot="1">
      <c r="A275" s="501" t="s">
        <v>188</v>
      </c>
      <c r="B275" s="511"/>
      <c r="C275" s="512"/>
      <c r="D275" s="512"/>
      <c r="E275" s="512"/>
      <c r="F275" s="512"/>
      <c r="G275" s="512"/>
      <c r="H275" s="513">
        <v>0</v>
      </c>
      <c r="I275" s="511"/>
      <c r="J275" s="512"/>
      <c r="K275" s="512"/>
      <c r="L275" s="512"/>
      <c r="M275" s="512"/>
      <c r="N275" s="512"/>
      <c r="O275" s="512"/>
      <c r="P275" s="512"/>
      <c r="Q275" s="512"/>
      <c r="R275" s="512"/>
      <c r="S275" s="512"/>
      <c r="T275" s="512"/>
      <c r="U275" s="512"/>
      <c r="V275" s="514">
        <v>0</v>
      </c>
    </row>
    <row r="276" spans="1:22" ht="13.5" thickBot="1">
      <c r="A276" s="274" t="s">
        <v>53</v>
      </c>
      <c r="B276" s="289"/>
      <c r="C276" s="290"/>
      <c r="D276" s="290"/>
      <c r="E276" s="290"/>
      <c r="F276" s="290"/>
      <c r="G276" s="290"/>
      <c r="H276" s="250">
        <f>SUM(H277:H286)</f>
        <v>854</v>
      </c>
      <c r="I276" s="289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50">
        <f>SUM(V277:V285)</f>
        <v>80</v>
      </c>
    </row>
    <row r="277" spans="1:22" s="339" customFormat="1" ht="12.75">
      <c r="A277" s="393" t="s">
        <v>306</v>
      </c>
      <c r="B277" s="388" t="s">
        <v>203</v>
      </c>
      <c r="C277" s="389"/>
      <c r="D277" s="389"/>
      <c r="E277" s="389"/>
      <c r="F277" s="389"/>
      <c r="G277" s="389"/>
      <c r="H277" s="385">
        <v>302</v>
      </c>
      <c r="I277" s="388" t="s">
        <v>204</v>
      </c>
      <c r="J277" s="389"/>
      <c r="K277" s="389"/>
      <c r="L277" s="389"/>
      <c r="M277" s="389"/>
      <c r="N277" s="389"/>
      <c r="O277" s="389"/>
      <c r="P277" s="389"/>
      <c r="Q277" s="389"/>
      <c r="R277" s="389"/>
      <c r="S277" s="389"/>
      <c r="T277" s="389"/>
      <c r="U277" s="389"/>
      <c r="V277" s="390">
        <v>80</v>
      </c>
    </row>
    <row r="278" spans="1:23" s="51" customFormat="1" ht="12.75" customHeight="1">
      <c r="A278" s="442" t="s">
        <v>307</v>
      </c>
      <c r="B278" s="292"/>
      <c r="C278" s="293"/>
      <c r="D278" s="293"/>
      <c r="E278" s="293"/>
      <c r="F278" s="293"/>
      <c r="G278" s="293"/>
      <c r="H278" s="294">
        <v>0</v>
      </c>
      <c r="I278" s="292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5">
        <v>0</v>
      </c>
      <c r="W278" s="58"/>
    </row>
    <row r="279" spans="1:23" s="51" customFormat="1" ht="12.75" customHeight="1">
      <c r="A279" s="456" t="s">
        <v>142</v>
      </c>
      <c r="B279" s="292"/>
      <c r="C279" s="293"/>
      <c r="D279" s="293"/>
      <c r="E279" s="293"/>
      <c r="F279" s="293"/>
      <c r="G279" s="293"/>
      <c r="H279" s="294"/>
      <c r="I279" s="292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5"/>
      <c r="W279" s="58"/>
    </row>
    <row r="280" spans="1:23" s="51" customFormat="1" ht="12.75">
      <c r="A280" s="351" t="s">
        <v>112</v>
      </c>
      <c r="B280" s="292"/>
      <c r="C280" s="293"/>
      <c r="D280" s="293"/>
      <c r="E280" s="293"/>
      <c r="F280" s="293"/>
      <c r="G280" s="293"/>
      <c r="H280" s="294">
        <v>0</v>
      </c>
      <c r="I280" s="292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5">
        <v>0</v>
      </c>
      <c r="W280" s="58"/>
    </row>
    <row r="281" spans="1:22" s="339" customFormat="1" ht="12.75">
      <c r="A281" s="361" t="s">
        <v>6</v>
      </c>
      <c r="B281" s="341" t="s">
        <v>181</v>
      </c>
      <c r="C281" s="314"/>
      <c r="D281" s="314"/>
      <c r="E281" s="314"/>
      <c r="F281" s="314"/>
      <c r="G281" s="314"/>
      <c r="H281" s="311">
        <v>315</v>
      </c>
      <c r="I281" s="341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2">
        <v>0</v>
      </c>
    </row>
    <row r="282" spans="1:22" s="339" customFormat="1" ht="12.75">
      <c r="A282" s="342"/>
      <c r="B282" s="341" t="s">
        <v>182</v>
      </c>
      <c r="C282" s="314"/>
      <c r="D282" s="314"/>
      <c r="E282" s="314"/>
      <c r="F282" s="314"/>
      <c r="G282" s="314"/>
      <c r="H282" s="311"/>
      <c r="I282" s="341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2"/>
    </row>
    <row r="283" spans="1:22" s="339" customFormat="1" ht="12.75">
      <c r="A283" s="334" t="s">
        <v>108</v>
      </c>
      <c r="B283" s="341" t="s">
        <v>248</v>
      </c>
      <c r="C283" s="314"/>
      <c r="D283" s="314"/>
      <c r="E283" s="314"/>
      <c r="F283" s="314"/>
      <c r="G283" s="314"/>
      <c r="H283" s="311">
        <v>37</v>
      </c>
      <c r="I283" s="341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2">
        <v>0</v>
      </c>
    </row>
    <row r="284" spans="1:22" s="339" customFormat="1" ht="12.75">
      <c r="A284" s="351" t="s">
        <v>308</v>
      </c>
      <c r="B284" s="395"/>
      <c r="C284" s="314"/>
      <c r="D284" s="314"/>
      <c r="E284" s="314"/>
      <c r="F284" s="314"/>
      <c r="G284" s="314"/>
      <c r="H284" s="311">
        <v>0</v>
      </c>
      <c r="I284" s="39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2">
        <v>0</v>
      </c>
    </row>
    <row r="285" spans="1:22" s="339" customFormat="1" ht="12.75">
      <c r="A285" s="361" t="s">
        <v>143</v>
      </c>
      <c r="B285" s="341" t="s">
        <v>259</v>
      </c>
      <c r="C285" s="314"/>
      <c r="D285" s="314"/>
      <c r="E285" s="314"/>
      <c r="F285" s="314"/>
      <c r="G285" s="314"/>
      <c r="H285" s="311">
        <v>200</v>
      </c>
      <c r="I285" s="39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2">
        <v>0</v>
      </c>
    </row>
    <row r="286" spans="1:22" s="339" customFormat="1" ht="13.5" thickBot="1">
      <c r="A286" s="396" t="s">
        <v>144</v>
      </c>
      <c r="B286" s="388"/>
      <c r="C286" s="389"/>
      <c r="D286" s="389"/>
      <c r="E286" s="389"/>
      <c r="F286" s="389"/>
      <c r="G286" s="389"/>
      <c r="H286" s="385"/>
      <c r="I286" s="486"/>
      <c r="J286" s="389"/>
      <c r="K286" s="389"/>
      <c r="L286" s="389"/>
      <c r="M286" s="389"/>
      <c r="N286" s="389"/>
      <c r="O286" s="389"/>
      <c r="P286" s="389"/>
      <c r="Q286" s="389"/>
      <c r="R286" s="389"/>
      <c r="S286" s="389"/>
      <c r="T286" s="389"/>
      <c r="U286" s="389"/>
      <c r="V286" s="390"/>
    </row>
    <row r="287" spans="1:22" ht="13.5" thickBot="1">
      <c r="A287" s="274" t="s">
        <v>54</v>
      </c>
      <c r="B287" s="289"/>
      <c r="C287" s="290"/>
      <c r="D287" s="290"/>
      <c r="E287" s="290"/>
      <c r="F287" s="290"/>
      <c r="G287" s="290"/>
      <c r="H287" s="250">
        <f>SUM(H288:H296)</f>
        <v>580</v>
      </c>
      <c r="I287" s="319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50">
        <f>SUM(V288:V296)</f>
        <v>539</v>
      </c>
    </row>
    <row r="288" spans="1:22" s="339" customFormat="1" ht="12.75">
      <c r="A288" s="373" t="s">
        <v>147</v>
      </c>
      <c r="B288" s="374" t="s">
        <v>186</v>
      </c>
      <c r="C288" s="375"/>
      <c r="D288" s="375"/>
      <c r="E288" s="375"/>
      <c r="F288" s="375"/>
      <c r="G288" s="375"/>
      <c r="H288" s="347">
        <v>80</v>
      </c>
      <c r="I288" s="374"/>
      <c r="J288" s="375"/>
      <c r="K288" s="375"/>
      <c r="L288" s="375"/>
      <c r="M288" s="375"/>
      <c r="N288" s="375"/>
      <c r="O288" s="375"/>
      <c r="P288" s="375"/>
      <c r="Q288" s="375"/>
      <c r="R288" s="375"/>
      <c r="S288" s="375"/>
      <c r="T288" s="375"/>
      <c r="U288" s="375"/>
      <c r="V288" s="376">
        <v>0</v>
      </c>
    </row>
    <row r="289" spans="1:22" s="339" customFormat="1" ht="12.75">
      <c r="A289" s="351" t="s">
        <v>148</v>
      </c>
      <c r="B289" s="341"/>
      <c r="C289" s="314"/>
      <c r="D289" s="314"/>
      <c r="E289" s="314"/>
      <c r="F289" s="314"/>
      <c r="G289" s="314"/>
      <c r="H289" s="311">
        <v>0</v>
      </c>
      <c r="I289" s="341" t="s">
        <v>258</v>
      </c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2">
        <v>60</v>
      </c>
    </row>
    <row r="290" spans="1:22" s="339" customFormat="1" ht="12.75">
      <c r="A290" s="334" t="s">
        <v>149</v>
      </c>
      <c r="B290" s="374"/>
      <c r="C290" s="375"/>
      <c r="D290" s="375"/>
      <c r="E290" s="375"/>
      <c r="F290" s="375"/>
      <c r="G290" s="375"/>
      <c r="H290" s="347">
        <v>0</v>
      </c>
      <c r="I290" s="374" t="s">
        <v>205</v>
      </c>
      <c r="J290" s="375"/>
      <c r="K290" s="375"/>
      <c r="L290" s="375"/>
      <c r="M290" s="375"/>
      <c r="N290" s="375"/>
      <c r="O290" s="375"/>
      <c r="P290" s="375"/>
      <c r="Q290" s="375" t="s">
        <v>27</v>
      </c>
      <c r="R290" s="375"/>
      <c r="S290" s="375"/>
      <c r="T290" s="375"/>
      <c r="U290" s="375"/>
      <c r="V290" s="376">
        <v>150</v>
      </c>
    </row>
    <row r="291" spans="1:22" s="339" customFormat="1" ht="12.75">
      <c r="A291" s="351" t="s">
        <v>150</v>
      </c>
      <c r="B291" s="341"/>
      <c r="C291" s="314"/>
      <c r="D291" s="314"/>
      <c r="E291" s="314"/>
      <c r="F291" s="314"/>
      <c r="G291" s="314"/>
      <c r="H291" s="311">
        <v>0</v>
      </c>
      <c r="I291" s="341" t="s">
        <v>275</v>
      </c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2">
        <v>170</v>
      </c>
    </row>
    <row r="292" spans="1:22" s="339" customFormat="1" ht="12.75">
      <c r="A292" s="367" t="s">
        <v>151</v>
      </c>
      <c r="B292" s="399" t="s">
        <v>185</v>
      </c>
      <c r="C292" s="370"/>
      <c r="D292" s="370"/>
      <c r="E292" s="370"/>
      <c r="F292" s="370"/>
      <c r="G292" s="370"/>
      <c r="H292" s="333">
        <v>250</v>
      </c>
      <c r="I292" s="369"/>
      <c r="J292" s="370"/>
      <c r="K292" s="370"/>
      <c r="L292" s="370"/>
      <c r="M292" s="370"/>
      <c r="N292" s="370"/>
      <c r="O292" s="370"/>
      <c r="P292" s="370"/>
      <c r="Q292" s="370"/>
      <c r="R292" s="370"/>
      <c r="S292" s="370"/>
      <c r="T292" s="370"/>
      <c r="U292" s="370"/>
      <c r="V292" s="371">
        <v>0</v>
      </c>
    </row>
    <row r="293" spans="1:22" ht="12.75">
      <c r="A293" s="351" t="s">
        <v>152</v>
      </c>
      <c r="B293" s="314" t="s">
        <v>211</v>
      </c>
      <c r="C293" s="293"/>
      <c r="D293" s="293"/>
      <c r="E293" s="293"/>
      <c r="F293" s="293"/>
      <c r="G293" s="293"/>
      <c r="H293" s="294">
        <v>150</v>
      </c>
      <c r="I293" s="292"/>
      <c r="J293" s="293"/>
      <c r="K293" s="293"/>
      <c r="L293" s="293"/>
      <c r="M293" s="293"/>
      <c r="N293" s="293"/>
      <c r="O293" s="293"/>
      <c r="P293" s="293"/>
      <c r="Q293" s="293"/>
      <c r="R293" s="293"/>
      <c r="S293" s="293"/>
      <c r="T293" s="293"/>
      <c r="U293" s="293"/>
      <c r="V293" s="295">
        <v>0</v>
      </c>
    </row>
    <row r="294" spans="1:22" s="339" customFormat="1" ht="12.75">
      <c r="A294" s="350" t="s">
        <v>153</v>
      </c>
      <c r="B294" s="314"/>
      <c r="C294" s="314"/>
      <c r="D294" s="314"/>
      <c r="E294" s="314"/>
      <c r="F294" s="314"/>
      <c r="G294" s="314"/>
      <c r="H294" s="311">
        <v>0</v>
      </c>
      <c r="I294" s="341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2">
        <v>0</v>
      </c>
    </row>
    <row r="295" spans="1:22" ht="12.75">
      <c r="A295" s="351" t="s">
        <v>154</v>
      </c>
      <c r="B295" s="370"/>
      <c r="C295" s="297"/>
      <c r="D295" s="297"/>
      <c r="E295" s="297"/>
      <c r="F295" s="297"/>
      <c r="G295" s="297"/>
      <c r="H295" s="298">
        <v>0</v>
      </c>
      <c r="I295" s="369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9">
        <v>0</v>
      </c>
    </row>
    <row r="296" spans="1:22" s="339" customFormat="1" ht="13.5" thickBot="1">
      <c r="A296" s="353" t="s">
        <v>155</v>
      </c>
      <c r="B296" s="354" t="s">
        <v>197</v>
      </c>
      <c r="C296" s="355"/>
      <c r="D296" s="355"/>
      <c r="E296" s="355"/>
      <c r="F296" s="355"/>
      <c r="G296" s="355"/>
      <c r="H296" s="356">
        <v>100</v>
      </c>
      <c r="I296" s="355" t="s">
        <v>198</v>
      </c>
      <c r="J296" s="355"/>
      <c r="K296" s="355"/>
      <c r="L296" s="355"/>
      <c r="M296" s="355"/>
      <c r="N296" s="355"/>
      <c r="O296" s="355"/>
      <c r="P296" s="355"/>
      <c r="Q296" s="355"/>
      <c r="R296" s="355"/>
      <c r="S296" s="355"/>
      <c r="T296" s="355"/>
      <c r="U296" s="355"/>
      <c r="V296" s="357">
        <v>159</v>
      </c>
    </row>
    <row r="297" spans="1:22" ht="12" customHeight="1">
      <c r="A297" s="315"/>
      <c r="B297" s="305"/>
      <c r="C297" s="305"/>
      <c r="D297" s="305" t="s">
        <v>55</v>
      </c>
      <c r="E297" s="305"/>
      <c r="F297" s="305"/>
      <c r="G297" s="305"/>
      <c r="H297" s="316">
        <f>SUM(H287+H276+H274+H267+H263+H260+H248+H242+H240+H218+H184+H165+H149)</f>
        <v>11259</v>
      </c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16">
        <f>SUM(V287+V276+V274+V267+V263+V260+V248+V242+V240+V218+V184+V165+V149)</f>
        <v>26623</v>
      </c>
    </row>
    <row r="298" spans="1:22" ht="12.75" hidden="1">
      <c r="A298" s="315"/>
      <c r="B298" s="305"/>
      <c r="C298" s="305"/>
      <c r="D298" s="305"/>
      <c r="E298" s="305"/>
      <c r="F298" s="305"/>
      <c r="G298" s="305"/>
      <c r="H298" s="25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7"/>
    </row>
    <row r="299" spans="1:22" ht="12.75" hidden="1">
      <c r="A299" s="315"/>
      <c r="B299" s="305"/>
      <c r="C299" s="305"/>
      <c r="D299" s="305"/>
      <c r="E299" s="305"/>
      <c r="F299" s="305"/>
      <c r="G299" s="305"/>
      <c r="H299" s="25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7"/>
    </row>
    <row r="300" spans="1:22" ht="12" customHeight="1">
      <c r="A300" s="254"/>
      <c r="B300" s="305"/>
      <c r="C300" s="305"/>
      <c r="D300" s="305"/>
      <c r="E300" s="305"/>
      <c r="F300" s="305"/>
      <c r="G300" s="305"/>
      <c r="H300" s="255"/>
      <c r="I300" s="305"/>
      <c r="J300" s="305" t="s">
        <v>27</v>
      </c>
      <c r="K300" s="305"/>
      <c r="L300" s="305"/>
      <c r="M300" s="305"/>
      <c r="N300" s="305" t="s">
        <v>27</v>
      </c>
      <c r="O300" s="305"/>
      <c r="P300" s="305"/>
      <c r="Q300" s="305"/>
      <c r="R300" s="305"/>
      <c r="S300" s="305"/>
      <c r="T300" s="305"/>
      <c r="U300" s="305"/>
      <c r="V300" s="307"/>
    </row>
    <row r="301" spans="1:22" ht="12" customHeight="1">
      <c r="A301" s="254"/>
      <c r="B301" s="305"/>
      <c r="C301" s="305"/>
      <c r="D301" s="305"/>
      <c r="E301" s="305"/>
      <c r="F301" s="305" t="s">
        <v>27</v>
      </c>
      <c r="G301" s="305"/>
      <c r="H301" s="255" t="s">
        <v>27</v>
      </c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7"/>
    </row>
    <row r="302" spans="1:22" ht="12" customHeight="1">
      <c r="A302" s="254"/>
      <c r="B302" s="305"/>
      <c r="C302" s="305"/>
      <c r="D302" s="305"/>
      <c r="E302" s="305"/>
      <c r="F302" s="305"/>
      <c r="G302" s="305"/>
      <c r="H302" s="25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7"/>
    </row>
    <row r="303" spans="1:22" ht="12" customHeight="1">
      <c r="A303" s="328"/>
      <c r="B303" s="305"/>
      <c r="C303" s="305"/>
      <c r="D303" s="305"/>
      <c r="E303" s="305"/>
      <c r="F303" s="305"/>
      <c r="G303" s="305"/>
      <c r="H303" s="25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7"/>
    </row>
    <row r="304" spans="1:22" ht="12" customHeight="1">
      <c r="A304" s="59"/>
      <c r="B304" s="88"/>
      <c r="C304" s="88"/>
      <c r="D304" s="88"/>
      <c r="E304" s="88"/>
      <c r="F304" s="88"/>
      <c r="G304" s="88"/>
      <c r="H304" s="60"/>
      <c r="I304" s="88"/>
      <c r="J304" s="88"/>
      <c r="K304" s="88"/>
      <c r="L304" s="88"/>
      <c r="M304" s="88"/>
      <c r="N304" s="88" t="s">
        <v>27</v>
      </c>
      <c r="O304" s="88"/>
      <c r="P304" s="88"/>
      <c r="Q304" s="88"/>
      <c r="R304" s="88"/>
      <c r="S304" s="88"/>
      <c r="T304" s="88"/>
      <c r="U304" s="88"/>
      <c r="V304" s="89"/>
    </row>
    <row r="305" spans="1:22" ht="12" customHeight="1">
      <c r="A305" s="59"/>
      <c r="B305" s="88"/>
      <c r="C305" s="88"/>
      <c r="D305" s="88"/>
      <c r="E305" s="88"/>
      <c r="F305" s="88"/>
      <c r="G305" s="88"/>
      <c r="H305" s="60" t="s">
        <v>27</v>
      </c>
      <c r="I305" s="88"/>
      <c r="J305" s="88" t="s">
        <v>27</v>
      </c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9"/>
    </row>
    <row r="306" spans="1:22" ht="12" customHeight="1">
      <c r="A306" s="59"/>
      <c r="B306" s="88"/>
      <c r="C306" s="88"/>
      <c r="D306" s="88"/>
      <c r="E306" s="88"/>
      <c r="F306" s="88"/>
      <c r="G306" s="88"/>
      <c r="H306" s="60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9"/>
    </row>
    <row r="307" spans="1:22" ht="12" customHeight="1">
      <c r="A307" s="59"/>
      <c r="B307" s="88"/>
      <c r="C307" s="88"/>
      <c r="D307" s="88"/>
      <c r="E307" s="88"/>
      <c r="F307" s="88"/>
      <c r="G307" s="88"/>
      <c r="H307" s="60"/>
      <c r="I307" s="88"/>
      <c r="J307" s="88" t="s">
        <v>27</v>
      </c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9"/>
    </row>
    <row r="308" spans="1:22" ht="12" customHeight="1">
      <c r="A308" s="59"/>
      <c r="B308" s="88"/>
      <c r="C308" s="88"/>
      <c r="D308" s="88"/>
      <c r="E308" s="88"/>
      <c r="F308" s="88"/>
      <c r="G308" s="88"/>
      <c r="H308" s="60"/>
      <c r="I308" s="88" t="s">
        <v>27</v>
      </c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9"/>
    </row>
    <row r="309" spans="1:22" ht="12" customHeight="1">
      <c r="A309" s="59"/>
      <c r="B309" s="88"/>
      <c r="C309" s="88"/>
      <c r="D309" s="88"/>
      <c r="E309" s="88"/>
      <c r="F309" s="88"/>
      <c r="G309" s="88"/>
      <c r="H309" s="60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9"/>
    </row>
    <row r="310" spans="1:22" ht="12" customHeight="1">
      <c r="A310" s="59"/>
      <c r="B310" s="88"/>
      <c r="C310" s="88"/>
      <c r="D310" s="88"/>
      <c r="E310" s="88"/>
      <c r="F310" s="88"/>
      <c r="G310" s="88"/>
      <c r="H310" s="60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9"/>
    </row>
    <row r="311" spans="1:22" ht="12" customHeight="1">
      <c r="A311" s="59"/>
      <c r="B311" s="88"/>
      <c r="C311" s="88"/>
      <c r="D311" s="88"/>
      <c r="E311" s="88"/>
      <c r="F311" s="88"/>
      <c r="G311" s="88"/>
      <c r="H311" s="60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9"/>
    </row>
    <row r="312" spans="1:22" ht="12" customHeight="1">
      <c r="A312" s="59"/>
      <c r="B312" s="88"/>
      <c r="C312" s="88"/>
      <c r="D312" s="88"/>
      <c r="E312" s="88"/>
      <c r="F312" s="88"/>
      <c r="G312" s="88"/>
      <c r="H312" s="60"/>
      <c r="I312" s="88"/>
      <c r="J312" s="88"/>
      <c r="K312" s="88"/>
      <c r="L312" s="88"/>
      <c r="M312" s="88"/>
      <c r="N312" s="88"/>
      <c r="O312" s="88"/>
      <c r="P312" s="88"/>
      <c r="Q312" s="88"/>
      <c r="R312" s="88" t="s">
        <v>27</v>
      </c>
      <c r="S312" s="88"/>
      <c r="T312" s="88"/>
      <c r="U312" s="88"/>
      <c r="V312" s="89" t="s">
        <v>27</v>
      </c>
    </row>
    <row r="313" spans="1:22" ht="12" customHeight="1">
      <c r="A313" s="59"/>
      <c r="B313" s="88"/>
      <c r="C313" s="88"/>
      <c r="D313" s="88"/>
      <c r="E313" s="88"/>
      <c r="F313" s="88"/>
      <c r="G313" s="88"/>
      <c r="H313" s="60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9"/>
    </row>
    <row r="314" spans="1:22" ht="12" customHeight="1">
      <c r="A314" s="59"/>
      <c r="B314" s="88"/>
      <c r="C314" s="88"/>
      <c r="D314" s="88"/>
      <c r="E314" s="88"/>
      <c r="F314" s="88"/>
      <c r="G314" s="88"/>
      <c r="H314" s="60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9"/>
    </row>
    <row r="315" spans="1:22" ht="12" customHeight="1">
      <c r="A315" s="59"/>
      <c r="B315" s="88"/>
      <c r="C315" s="88"/>
      <c r="D315" s="88"/>
      <c r="E315" s="88"/>
      <c r="F315" s="88"/>
      <c r="G315" s="88"/>
      <c r="H315" s="60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9"/>
    </row>
    <row r="316" spans="1:22" ht="12" customHeight="1">
      <c r="A316" s="59"/>
      <c r="B316" s="88"/>
      <c r="C316" s="88"/>
      <c r="D316" s="88"/>
      <c r="E316" s="88"/>
      <c r="F316" s="88"/>
      <c r="G316" s="88"/>
      <c r="H316" s="60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9"/>
    </row>
    <row r="317" spans="1:22" ht="12" customHeight="1">
      <c r="A317" s="59"/>
      <c r="B317" s="88"/>
      <c r="C317" s="88"/>
      <c r="D317" s="88"/>
      <c r="E317" s="88"/>
      <c r="F317" s="88"/>
      <c r="G317" s="88"/>
      <c r="H317" s="60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9"/>
    </row>
    <row r="318" spans="1:22" ht="12" customHeight="1">
      <c r="A318" s="59"/>
      <c r="B318" s="88"/>
      <c r="C318" s="88"/>
      <c r="D318" s="88"/>
      <c r="E318" s="88"/>
      <c r="F318" s="88"/>
      <c r="G318" s="88"/>
      <c r="H318" s="60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9"/>
    </row>
    <row r="319" spans="1:22" ht="12" customHeight="1">
      <c r="A319" s="59"/>
      <c r="B319" s="88"/>
      <c r="C319" s="88"/>
      <c r="D319" s="88"/>
      <c r="E319" s="88"/>
      <c r="F319" s="88"/>
      <c r="G319" s="88"/>
      <c r="H319" s="60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9"/>
    </row>
    <row r="320" spans="1:22" ht="12" customHeight="1">
      <c r="A320" s="59"/>
      <c r="B320" s="88"/>
      <c r="C320" s="88"/>
      <c r="D320" s="88"/>
      <c r="E320" s="88"/>
      <c r="F320" s="88"/>
      <c r="G320" s="88"/>
      <c r="H320" s="60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9"/>
    </row>
    <row r="321" spans="1:22" ht="12" customHeight="1">
      <c r="A321" s="59"/>
      <c r="B321" s="88"/>
      <c r="C321" s="88"/>
      <c r="D321" s="88"/>
      <c r="E321" s="88"/>
      <c r="F321" s="88"/>
      <c r="G321" s="88"/>
      <c r="H321" s="60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9"/>
    </row>
    <row r="322" spans="1:22" ht="12" customHeight="1">
      <c r="A322" s="59" t="s">
        <v>27</v>
      </c>
      <c r="B322" s="88"/>
      <c r="C322" s="88"/>
      <c r="D322" s="88"/>
      <c r="E322" s="88"/>
      <c r="F322" s="88"/>
      <c r="G322" s="88"/>
      <c r="H322" s="60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9"/>
    </row>
    <row r="323" spans="1:22" ht="12" customHeight="1">
      <c r="A323" s="59"/>
      <c r="B323" s="88"/>
      <c r="C323" s="88"/>
      <c r="D323" s="88"/>
      <c r="E323" s="88"/>
      <c r="F323" s="88"/>
      <c r="G323" s="88"/>
      <c r="H323" s="60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9"/>
    </row>
    <row r="324" spans="1:22" ht="12" customHeight="1">
      <c r="A324" s="59"/>
      <c r="B324" s="88"/>
      <c r="C324" s="88"/>
      <c r="D324" s="88"/>
      <c r="E324" s="88"/>
      <c r="F324" s="88"/>
      <c r="G324" s="88"/>
      <c r="H324" s="60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9"/>
    </row>
    <row r="325" spans="1:22" ht="12" customHeight="1">
      <c r="A325" s="59"/>
      <c r="B325" s="88"/>
      <c r="C325" s="88"/>
      <c r="D325" s="88"/>
      <c r="E325" s="88"/>
      <c r="F325" s="88"/>
      <c r="G325" s="88"/>
      <c r="H325" s="60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9"/>
    </row>
    <row r="326" spans="1:22" ht="12" customHeight="1">
      <c r="A326" s="59"/>
      <c r="B326" s="88"/>
      <c r="C326" s="88"/>
      <c r="D326" s="88"/>
      <c r="E326" s="88"/>
      <c r="F326" s="88"/>
      <c r="G326" s="88"/>
      <c r="H326" s="60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9"/>
    </row>
    <row r="327" spans="1:22" ht="12" customHeight="1">
      <c r="A327" s="59"/>
      <c r="B327" s="88"/>
      <c r="C327" s="88"/>
      <c r="D327" s="88"/>
      <c r="E327" s="88"/>
      <c r="F327" s="88"/>
      <c r="G327" s="88"/>
      <c r="H327" s="60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9"/>
    </row>
    <row r="328" spans="1:22" ht="12.75">
      <c r="A328" s="59"/>
      <c r="B328" s="88"/>
      <c r="C328" s="88"/>
      <c r="D328" s="88"/>
      <c r="E328" s="88"/>
      <c r="F328" s="88"/>
      <c r="G328" s="88"/>
      <c r="H328" s="60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9"/>
    </row>
    <row r="329" spans="1:22" ht="12.75">
      <c r="A329" s="59"/>
      <c r="B329" s="88"/>
      <c r="C329" s="88"/>
      <c r="D329" s="88"/>
      <c r="E329" s="88"/>
      <c r="F329" s="88"/>
      <c r="G329" s="88"/>
      <c r="H329" s="60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9"/>
    </row>
    <row r="330" spans="1:22" ht="12.75">
      <c r="A330" s="59"/>
      <c r="B330" s="88"/>
      <c r="C330" s="88"/>
      <c r="D330" s="88"/>
      <c r="E330" s="88"/>
      <c r="F330" s="88"/>
      <c r="G330" s="88"/>
      <c r="H330" s="60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9"/>
    </row>
    <row r="331" spans="1:22" ht="12.75">
      <c r="A331" s="59"/>
      <c r="B331" s="88"/>
      <c r="C331" s="88"/>
      <c r="D331" s="88"/>
      <c r="E331" s="88"/>
      <c r="F331" s="88"/>
      <c r="G331" s="88"/>
      <c r="H331" s="60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9"/>
    </row>
    <row r="332" spans="1:22" ht="12.75">
      <c r="A332" s="59"/>
      <c r="B332" s="88"/>
      <c r="C332" s="88"/>
      <c r="D332" s="88"/>
      <c r="E332" s="88"/>
      <c r="F332" s="88"/>
      <c r="G332" s="88"/>
      <c r="H332" s="60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9"/>
    </row>
    <row r="333" spans="1:22" ht="12.75">
      <c r="A333" s="59"/>
      <c r="B333" s="88"/>
      <c r="C333" s="88"/>
      <c r="D333" s="88"/>
      <c r="E333" s="88"/>
      <c r="F333" s="88"/>
      <c r="G333" s="88"/>
      <c r="H333" s="60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9"/>
    </row>
    <row r="334" spans="1:22" ht="12.75">
      <c r="A334" s="59"/>
      <c r="B334" s="88"/>
      <c r="C334" s="88"/>
      <c r="D334" s="88"/>
      <c r="E334" s="88"/>
      <c r="F334" s="88"/>
      <c r="G334" s="88"/>
      <c r="H334" s="60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9"/>
    </row>
    <row r="335" spans="1:22" ht="12.75">
      <c r="A335" s="59"/>
      <c r="B335" s="88"/>
      <c r="C335" s="88"/>
      <c r="D335" s="88"/>
      <c r="E335" s="88"/>
      <c r="F335" s="88"/>
      <c r="G335" s="88"/>
      <c r="H335" s="60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9"/>
    </row>
    <row r="336" spans="1:22" ht="12.75">
      <c r="A336" s="59"/>
      <c r="B336" s="88"/>
      <c r="C336" s="88"/>
      <c r="D336" s="88"/>
      <c r="E336" s="88"/>
      <c r="F336" s="88"/>
      <c r="G336" s="88"/>
      <c r="H336" s="60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9"/>
    </row>
    <row r="337" spans="1:22" ht="12.75">
      <c r="A337" s="59"/>
      <c r="B337" s="88"/>
      <c r="C337" s="88"/>
      <c r="D337" s="88"/>
      <c r="E337" s="88"/>
      <c r="F337" s="88"/>
      <c r="G337" s="88"/>
      <c r="H337" s="60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9"/>
    </row>
    <row r="338" spans="1:22" ht="12.75">
      <c r="A338" s="59"/>
      <c r="B338" s="88"/>
      <c r="C338" s="88"/>
      <c r="D338" s="88"/>
      <c r="E338" s="88"/>
      <c r="F338" s="88"/>
      <c r="G338" s="88"/>
      <c r="H338" s="60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9"/>
    </row>
    <row r="339" spans="1:22" ht="12.75">
      <c r="A339" s="59"/>
      <c r="B339" s="88"/>
      <c r="C339" s="88"/>
      <c r="D339" s="88"/>
      <c r="E339" s="88"/>
      <c r="F339" s="88"/>
      <c r="G339" s="88"/>
      <c r="H339" s="60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9"/>
    </row>
    <row r="340" spans="1:22" ht="12.75">
      <c r="A340" s="59"/>
      <c r="B340" s="88"/>
      <c r="C340" s="88"/>
      <c r="D340" s="88"/>
      <c r="E340" s="88"/>
      <c r="F340" s="88"/>
      <c r="G340" s="88"/>
      <c r="H340" s="60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9"/>
    </row>
    <row r="341" spans="1:22" ht="12.75">
      <c r="A341" s="59"/>
      <c r="B341" s="88"/>
      <c r="C341" s="88"/>
      <c r="D341" s="88"/>
      <c r="E341" s="88"/>
      <c r="F341" s="88"/>
      <c r="G341" s="88"/>
      <c r="H341" s="60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9"/>
    </row>
    <row r="342" spans="1:22" ht="12.75">
      <c r="A342" s="59"/>
      <c r="B342" s="88"/>
      <c r="C342" s="88"/>
      <c r="D342" s="88"/>
      <c r="E342" s="88"/>
      <c r="F342" s="88"/>
      <c r="G342" s="88"/>
      <c r="H342" s="60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9"/>
    </row>
    <row r="343" spans="1:22" ht="12.75">
      <c r="A343" s="59"/>
      <c r="B343" s="88"/>
      <c r="C343" s="88"/>
      <c r="D343" s="88"/>
      <c r="E343" s="88"/>
      <c r="F343" s="88"/>
      <c r="G343" s="88"/>
      <c r="H343" s="60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9"/>
    </row>
    <row r="344" spans="1:22" ht="12.75">
      <c r="A344" s="59"/>
      <c r="B344" s="88"/>
      <c r="C344" s="88"/>
      <c r="D344" s="88"/>
      <c r="E344" s="88"/>
      <c r="F344" s="88"/>
      <c r="G344" s="88"/>
      <c r="H344" s="60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9"/>
    </row>
    <row r="345" spans="1:22" ht="12.75">
      <c r="A345" s="59"/>
      <c r="B345" s="88"/>
      <c r="C345" s="88"/>
      <c r="D345" s="88"/>
      <c r="E345" s="88"/>
      <c r="F345" s="88"/>
      <c r="G345" s="88"/>
      <c r="H345" s="60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9"/>
    </row>
    <row r="346" spans="1:22" ht="12.75">
      <c r="A346" s="59"/>
      <c r="B346" s="88"/>
      <c r="C346" s="88"/>
      <c r="D346" s="88"/>
      <c r="E346" s="88"/>
      <c r="F346" s="88"/>
      <c r="G346" s="88"/>
      <c r="H346" s="60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9"/>
    </row>
    <row r="347" spans="1:22" ht="12.75">
      <c r="A347" s="59"/>
      <c r="B347" s="88"/>
      <c r="C347" s="88"/>
      <c r="D347" s="88"/>
      <c r="E347" s="88"/>
      <c r="F347" s="88"/>
      <c r="G347" s="88"/>
      <c r="H347" s="60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9"/>
    </row>
    <row r="348" spans="1:22" ht="12.75">
      <c r="A348" s="59"/>
      <c r="B348" s="88"/>
      <c r="C348" s="88"/>
      <c r="D348" s="88"/>
      <c r="E348" s="88"/>
      <c r="F348" s="88"/>
      <c r="G348" s="88"/>
      <c r="H348" s="60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9"/>
    </row>
    <row r="349" spans="1:22" ht="12.75">
      <c r="A349" s="59"/>
      <c r="B349" s="88"/>
      <c r="C349" s="88"/>
      <c r="D349" s="88"/>
      <c r="E349" s="88"/>
      <c r="F349" s="88"/>
      <c r="G349" s="88"/>
      <c r="H349" s="60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9"/>
    </row>
    <row r="350" spans="1:22" ht="12.75">
      <c r="A350" s="59"/>
      <c r="B350" s="88"/>
      <c r="C350" s="88"/>
      <c r="D350" s="88"/>
      <c r="E350" s="88"/>
      <c r="F350" s="88"/>
      <c r="G350" s="88"/>
      <c r="H350" s="60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9"/>
    </row>
    <row r="351" spans="1:22" ht="12.75">
      <c r="A351" s="59"/>
      <c r="B351" s="88"/>
      <c r="C351" s="88"/>
      <c r="D351" s="88"/>
      <c r="E351" s="88"/>
      <c r="F351" s="88"/>
      <c r="G351" s="88"/>
      <c r="H351" s="60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9"/>
    </row>
    <row r="352" spans="1:22" ht="12.75">
      <c r="A352" s="59"/>
      <c r="B352" s="88"/>
      <c r="C352" s="88"/>
      <c r="D352" s="88"/>
      <c r="E352" s="88"/>
      <c r="F352" s="88"/>
      <c r="G352" s="88"/>
      <c r="H352" s="60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9"/>
    </row>
    <row r="353" spans="1:22" ht="12.75">
      <c r="A353" s="59"/>
      <c r="B353" s="88"/>
      <c r="C353" s="88"/>
      <c r="D353" s="88"/>
      <c r="E353" s="88"/>
      <c r="F353" s="88"/>
      <c r="G353" s="88"/>
      <c r="H353" s="60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9"/>
    </row>
    <row r="354" spans="1:22" ht="12.75">
      <c r="A354" s="59"/>
      <c r="B354" s="88"/>
      <c r="C354" s="88"/>
      <c r="D354" s="88"/>
      <c r="E354" s="88"/>
      <c r="F354" s="88"/>
      <c r="G354" s="88"/>
      <c r="H354" s="60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9"/>
    </row>
    <row r="355" spans="1:22" ht="12.75">
      <c r="A355" s="59"/>
      <c r="B355" s="88"/>
      <c r="C355" s="88"/>
      <c r="D355" s="88"/>
      <c r="E355" s="88"/>
      <c r="F355" s="88"/>
      <c r="G355" s="88"/>
      <c r="H355" s="60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9"/>
    </row>
    <row r="356" spans="1:22" ht="12.75">
      <c r="A356" s="59"/>
      <c r="B356" s="88"/>
      <c r="C356" s="88"/>
      <c r="D356" s="88"/>
      <c r="E356" s="88"/>
      <c r="F356" s="88"/>
      <c r="G356" s="88"/>
      <c r="H356" s="60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9"/>
    </row>
    <row r="357" spans="1:22" ht="12.75">
      <c r="A357" s="59"/>
      <c r="B357" s="88"/>
      <c r="C357" s="88"/>
      <c r="D357" s="88"/>
      <c r="E357" s="88"/>
      <c r="F357" s="88"/>
      <c r="G357" s="88"/>
      <c r="H357" s="60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9"/>
    </row>
    <row r="358" spans="1:22" ht="12.75">
      <c r="A358" s="59"/>
      <c r="B358" s="88"/>
      <c r="C358" s="88"/>
      <c r="D358" s="88"/>
      <c r="E358" s="88"/>
      <c r="F358" s="88"/>
      <c r="G358" s="88"/>
      <c r="H358" s="60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9"/>
    </row>
    <row r="359" spans="1:22" ht="12.75">
      <c r="A359" s="59"/>
      <c r="B359" s="88"/>
      <c r="C359" s="88"/>
      <c r="D359" s="88"/>
      <c r="E359" s="88"/>
      <c r="F359" s="88"/>
      <c r="G359" s="88"/>
      <c r="H359" s="60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9"/>
    </row>
    <row r="360" spans="1:22" ht="12.75">
      <c r="A360" s="59"/>
      <c r="B360" s="88"/>
      <c r="C360" s="88"/>
      <c r="D360" s="88"/>
      <c r="E360" s="88"/>
      <c r="F360" s="88"/>
      <c r="G360" s="88"/>
      <c r="H360" s="60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9"/>
    </row>
    <row r="361" spans="1:22" ht="12.75">
      <c r="A361" s="59"/>
      <c r="B361" s="88"/>
      <c r="C361" s="88"/>
      <c r="D361" s="88"/>
      <c r="E361" s="88"/>
      <c r="F361" s="88"/>
      <c r="G361" s="88"/>
      <c r="H361" s="60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9"/>
    </row>
    <row r="362" spans="1:22" ht="12.75">
      <c r="A362" s="59"/>
      <c r="B362" s="88"/>
      <c r="C362" s="88"/>
      <c r="D362" s="88"/>
      <c r="E362" s="88"/>
      <c r="F362" s="88"/>
      <c r="G362" s="88"/>
      <c r="H362" s="60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9"/>
    </row>
    <row r="363" spans="1:22" ht="12.75">
      <c r="A363" s="59"/>
      <c r="B363" s="88"/>
      <c r="C363" s="88"/>
      <c r="D363" s="88"/>
      <c r="E363" s="88"/>
      <c r="F363" s="88"/>
      <c r="G363" s="88"/>
      <c r="H363" s="60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9"/>
    </row>
    <row r="364" spans="1:22" ht="12.75">
      <c r="A364" s="59"/>
      <c r="B364" s="88"/>
      <c r="C364" s="88"/>
      <c r="D364" s="88"/>
      <c r="E364" s="88"/>
      <c r="F364" s="88"/>
      <c r="G364" s="88"/>
      <c r="H364" s="60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9"/>
    </row>
    <row r="365" spans="1:22" ht="11.25" customHeight="1">
      <c r="A365" s="59"/>
      <c r="B365" s="88"/>
      <c r="C365" s="88"/>
      <c r="D365" s="88"/>
      <c r="E365" s="88"/>
      <c r="F365" s="88"/>
      <c r="G365" s="88"/>
      <c r="H365" s="60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9"/>
    </row>
    <row r="366" ht="0.75" customHeight="1" hidden="1"/>
    <row r="367" spans="1:22" ht="1.5" customHeight="1" hidden="1">
      <c r="A367" s="92"/>
      <c r="B367" s="62"/>
      <c r="C367" s="62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</row>
    <row r="368" spans="1:22" ht="1.5" customHeight="1" hidden="1">
      <c r="A368" s="61"/>
      <c r="B368" s="62"/>
      <c r="C368" s="62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</row>
    <row r="369" spans="2:3" s="5" customFormat="1" ht="1.5" customHeight="1" hidden="1">
      <c r="B369" s="93"/>
      <c r="C369" s="93"/>
    </row>
    <row r="370" spans="1:22" ht="1.5" customHeight="1" hidden="1">
      <c r="A370" s="94"/>
      <c r="B370" s="8"/>
      <c r="C370" s="8"/>
      <c r="V370" s="1"/>
    </row>
    <row r="371" spans="1:22" ht="1.5" customHeight="1" hidden="1">
      <c r="A371" s="9"/>
      <c r="B371" s="10"/>
      <c r="C371" s="11"/>
      <c r="D371" s="11"/>
      <c r="E371" s="11"/>
      <c r="F371" s="11"/>
      <c r="G371" s="11"/>
      <c r="H371" s="11"/>
      <c r="I371" s="12"/>
      <c r="J371" s="10"/>
      <c r="K371" s="11"/>
      <c r="L371" s="13"/>
      <c r="M371" s="11"/>
      <c r="N371" s="12"/>
      <c r="O371" s="14"/>
      <c r="P371" s="193"/>
      <c r="Q371" s="15"/>
      <c r="R371" s="16"/>
      <c r="S371" s="11"/>
      <c r="T371" s="11"/>
      <c r="U371" s="11"/>
      <c r="V371" s="12"/>
    </row>
    <row r="372" spans="1:22" s="30" customFormat="1" ht="1.5" customHeight="1" hidden="1">
      <c r="A372" s="17"/>
      <c r="B372" s="18"/>
      <c r="C372" s="186"/>
      <c r="D372" s="19"/>
      <c r="E372" s="20"/>
      <c r="F372" s="20"/>
      <c r="G372" s="20"/>
      <c r="H372" s="21"/>
      <c r="I372" s="22"/>
      <c r="J372" s="23"/>
      <c r="K372" s="191"/>
      <c r="L372" s="24"/>
      <c r="M372" s="25"/>
      <c r="N372" s="26"/>
      <c r="O372" s="27"/>
      <c r="P372" s="194"/>
      <c r="Q372" s="28"/>
      <c r="R372" s="26"/>
      <c r="S372" s="206"/>
      <c r="T372" s="29"/>
      <c r="U372" s="29"/>
      <c r="V372" s="26"/>
    </row>
    <row r="373" spans="1:22" ht="1.5" customHeight="1" hidden="1">
      <c r="A373" s="17"/>
      <c r="B373" s="35"/>
      <c r="C373" s="188"/>
      <c r="D373" s="32"/>
      <c r="E373" s="95"/>
      <c r="F373" s="581"/>
      <c r="G373" s="582"/>
      <c r="H373" s="33"/>
      <c r="I373" s="96"/>
      <c r="J373" s="35"/>
      <c r="K373" s="188"/>
      <c r="L373" s="32"/>
      <c r="M373" s="36"/>
      <c r="N373" s="37"/>
      <c r="O373" s="38"/>
      <c r="P373" s="195"/>
      <c r="Q373" s="39"/>
      <c r="R373" s="34"/>
      <c r="S373" s="36"/>
      <c r="T373" s="40"/>
      <c r="U373" s="40"/>
      <c r="V373" s="34"/>
    </row>
    <row r="374" spans="1:22" ht="1.5" customHeight="1" hidden="1">
      <c r="A374" s="58"/>
      <c r="B374" s="31"/>
      <c r="C374" s="186"/>
      <c r="D374" s="43"/>
      <c r="E374" s="97"/>
      <c r="F374" s="97"/>
      <c r="G374" s="98"/>
      <c r="H374" s="99"/>
      <c r="I374" s="34"/>
      <c r="J374" s="100"/>
      <c r="K374" s="192"/>
      <c r="L374" s="45"/>
      <c r="M374" s="36"/>
      <c r="N374" s="101"/>
      <c r="O374" s="102"/>
      <c r="P374" s="197"/>
      <c r="Q374" s="39"/>
      <c r="R374" s="103"/>
      <c r="S374" s="167"/>
      <c r="T374" s="48"/>
      <c r="U374" s="170"/>
      <c r="V374" s="103"/>
    </row>
    <row r="375" spans="1:22" ht="1.5" customHeight="1" hidden="1" thickBot="1">
      <c r="A375" s="41"/>
      <c r="B375" s="42"/>
      <c r="C375" s="187"/>
      <c r="D375" s="104"/>
      <c r="E375" s="105"/>
      <c r="F375" s="105"/>
      <c r="G375" s="44"/>
      <c r="H375" s="106"/>
      <c r="I375" s="71"/>
      <c r="J375" s="107"/>
      <c r="K375" s="107"/>
      <c r="L375" s="108"/>
      <c r="M375" s="46"/>
      <c r="N375" s="47"/>
      <c r="O375" s="63"/>
      <c r="P375" s="196"/>
      <c r="Q375" s="49"/>
      <c r="R375" s="50"/>
      <c r="S375" s="207"/>
      <c r="T375" s="63"/>
      <c r="U375" s="203"/>
      <c r="V375" s="50"/>
    </row>
    <row r="376" spans="1:22" ht="1.5" customHeight="1" hidden="1">
      <c r="A376" s="109"/>
      <c r="B376" s="110"/>
      <c r="C376" s="189"/>
      <c r="D376" s="111"/>
      <c r="E376" s="112"/>
      <c r="F376" s="112"/>
      <c r="G376" s="113"/>
      <c r="H376" s="114"/>
      <c r="I376" s="115"/>
      <c r="J376" s="116"/>
      <c r="K376" s="116"/>
      <c r="L376" s="117"/>
      <c r="M376" s="118"/>
      <c r="N376" s="119"/>
      <c r="O376" s="120"/>
      <c r="P376" s="198"/>
      <c r="Q376" s="121"/>
      <c r="R376" s="122"/>
      <c r="S376" s="208"/>
      <c r="T376" s="120"/>
      <c r="U376" s="204"/>
      <c r="V376" s="122"/>
    </row>
    <row r="377" spans="1:22" s="4" customFormat="1" ht="1.5" customHeight="1" hidden="1">
      <c r="A377" s="17"/>
      <c r="B377" s="123"/>
      <c r="C377" s="124"/>
      <c r="D377" s="124"/>
      <c r="E377" s="125"/>
      <c r="F377" s="125"/>
      <c r="G377" s="125"/>
      <c r="H377" s="125"/>
      <c r="I377" s="126"/>
      <c r="J377" s="124"/>
      <c r="K377" s="124"/>
      <c r="L377" s="124"/>
      <c r="M377" s="125"/>
      <c r="N377" s="127"/>
      <c r="O377" s="128"/>
      <c r="P377" s="124"/>
      <c r="Q377" s="125"/>
      <c r="R377" s="126"/>
      <c r="S377" s="175"/>
      <c r="T377" s="123"/>
      <c r="U377" s="175"/>
      <c r="V377" s="126"/>
    </row>
    <row r="378" spans="1:22" ht="1.5" customHeight="1" hidden="1">
      <c r="A378" s="129"/>
      <c r="B378" s="53"/>
      <c r="C378" s="54"/>
      <c r="D378" s="54"/>
      <c r="E378" s="55"/>
      <c r="F378" s="55"/>
      <c r="G378" s="55"/>
      <c r="H378" s="56"/>
      <c r="I378" s="57"/>
      <c r="J378" s="53"/>
      <c r="K378" s="54"/>
      <c r="L378" s="54"/>
      <c r="M378" s="55"/>
      <c r="N378" s="56"/>
      <c r="O378" s="53"/>
      <c r="P378" s="54"/>
      <c r="Q378" s="55"/>
      <c r="R378" s="57"/>
      <c r="S378" s="201"/>
      <c r="T378" s="53"/>
      <c r="U378" s="201"/>
      <c r="V378" s="57"/>
    </row>
    <row r="379" spans="1:22" ht="1.5" customHeight="1" hidden="1">
      <c r="A379" s="129"/>
      <c r="B379" s="53"/>
      <c r="C379" s="54"/>
      <c r="D379" s="54"/>
      <c r="E379" s="55"/>
      <c r="F379" s="55"/>
      <c r="G379" s="55"/>
      <c r="H379" s="56"/>
      <c r="I379" s="57"/>
      <c r="J379" s="53"/>
      <c r="K379" s="54"/>
      <c r="L379" s="54"/>
      <c r="M379" s="55"/>
      <c r="N379" s="56"/>
      <c r="O379" s="53"/>
      <c r="P379" s="54"/>
      <c r="Q379" s="55"/>
      <c r="R379" s="57"/>
      <c r="S379" s="201"/>
      <c r="T379" s="53"/>
      <c r="U379" s="201"/>
      <c r="V379" s="57"/>
    </row>
    <row r="380" spans="1:22" ht="1.5" customHeight="1" hidden="1">
      <c r="A380" s="129"/>
      <c r="B380" s="53"/>
      <c r="C380" s="54"/>
      <c r="D380" s="54"/>
      <c r="E380" s="55"/>
      <c r="F380" s="55"/>
      <c r="G380" s="55"/>
      <c r="H380" s="56"/>
      <c r="I380" s="57"/>
      <c r="J380" s="53"/>
      <c r="K380" s="54"/>
      <c r="L380" s="54"/>
      <c r="M380" s="55"/>
      <c r="N380" s="56"/>
      <c r="O380" s="53"/>
      <c r="P380" s="54"/>
      <c r="Q380" s="55"/>
      <c r="R380" s="57"/>
      <c r="S380" s="201"/>
      <c r="T380" s="53"/>
      <c r="U380" s="201"/>
      <c r="V380" s="57"/>
    </row>
    <row r="381" spans="1:22" ht="1.5" customHeight="1" hidden="1">
      <c r="A381" s="129"/>
      <c r="B381" s="53"/>
      <c r="C381" s="54"/>
      <c r="D381" s="54"/>
      <c r="E381" s="55"/>
      <c r="F381" s="55"/>
      <c r="G381" s="55"/>
      <c r="H381" s="56"/>
      <c r="I381" s="57"/>
      <c r="J381" s="53"/>
      <c r="K381" s="54"/>
      <c r="L381" s="54"/>
      <c r="M381" s="55"/>
      <c r="N381" s="56"/>
      <c r="O381" s="53"/>
      <c r="P381" s="54"/>
      <c r="Q381" s="55"/>
      <c r="R381" s="57"/>
      <c r="S381" s="201"/>
      <c r="T381" s="53"/>
      <c r="U381" s="201"/>
      <c r="V381" s="57"/>
    </row>
    <row r="382" spans="1:22" ht="1.5" customHeight="1" hidden="1" thickBot="1">
      <c r="A382" s="130"/>
      <c r="B382" s="64"/>
      <c r="C382" s="65"/>
      <c r="D382" s="65"/>
      <c r="E382" s="66"/>
      <c r="F382" s="66"/>
      <c r="G382" s="66"/>
      <c r="H382" s="67"/>
      <c r="I382" s="68"/>
      <c r="J382" s="64"/>
      <c r="K382" s="65"/>
      <c r="L382" s="65"/>
      <c r="M382" s="66"/>
      <c r="N382" s="67"/>
      <c r="O382" s="64"/>
      <c r="P382" s="65"/>
      <c r="Q382" s="66"/>
      <c r="R382" s="68"/>
      <c r="S382" s="202"/>
      <c r="T382" s="64"/>
      <c r="U382" s="202"/>
      <c r="V382" s="68"/>
    </row>
    <row r="383" spans="1:22" ht="1.5" customHeight="1" hidden="1">
      <c r="A383" s="51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</row>
    <row r="384" spans="2:22" s="51" customFormat="1" ht="1.5" customHeight="1" hidden="1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</row>
    <row r="385" spans="1:22" ht="1.5" customHeight="1" hidden="1">
      <c r="A385" s="51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</row>
    <row r="386" spans="1:22" ht="1.5" customHeight="1" hidden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</row>
    <row r="387" spans="1:22" ht="1.5" customHeight="1" hidden="1" thickBot="1">
      <c r="A387" s="75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</row>
    <row r="388" spans="1:22" ht="12.75" hidden="1">
      <c r="A388" s="77" t="s">
        <v>0</v>
      </c>
      <c r="B388" s="78" t="s">
        <v>40</v>
      </c>
      <c r="C388" s="78"/>
      <c r="D388" s="78"/>
      <c r="E388" s="78"/>
      <c r="F388" s="78"/>
      <c r="G388" s="78"/>
      <c r="H388" s="131" t="s">
        <v>41</v>
      </c>
      <c r="I388" s="584" t="s">
        <v>42</v>
      </c>
      <c r="J388" s="585"/>
      <c r="K388" s="585"/>
      <c r="L388" s="585"/>
      <c r="M388" s="585"/>
      <c r="N388" s="585"/>
      <c r="O388" s="585"/>
      <c r="P388" s="585"/>
      <c r="Q388" s="585"/>
      <c r="R388" s="585"/>
      <c r="S388" s="585"/>
      <c r="T388" s="585"/>
      <c r="U388" s="199"/>
      <c r="V388" s="79" t="s">
        <v>43</v>
      </c>
    </row>
    <row r="389" spans="1:22" ht="0.75" customHeight="1" hidden="1" thickBot="1">
      <c r="A389" s="80"/>
      <c r="B389" s="132"/>
      <c r="C389" s="132"/>
      <c r="D389" s="81"/>
      <c r="E389" s="81"/>
      <c r="F389" s="81"/>
      <c r="G389" s="81"/>
      <c r="H389" s="133"/>
      <c r="I389" s="586"/>
      <c r="J389" s="587"/>
      <c r="K389" s="587"/>
      <c r="L389" s="587"/>
      <c r="M389" s="587"/>
      <c r="N389" s="587"/>
      <c r="O389" s="587"/>
      <c r="P389" s="587"/>
      <c r="Q389" s="587"/>
      <c r="R389" s="587"/>
      <c r="S389" s="587"/>
      <c r="T389" s="587"/>
      <c r="U389" s="200"/>
      <c r="V389" s="91"/>
    </row>
    <row r="390" spans="1:22" ht="12.75" customHeight="1" hidden="1">
      <c r="A390" s="134"/>
      <c r="B390" s="135"/>
      <c r="C390" s="190"/>
      <c r="D390" s="136"/>
      <c r="E390" s="136"/>
      <c r="F390" s="136"/>
      <c r="G390" s="137"/>
      <c r="H390" s="138"/>
      <c r="I390" s="139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1"/>
    </row>
    <row r="391" spans="1:22" s="1" customFormat="1" ht="11.25" hidden="1">
      <c r="A391" s="142"/>
      <c r="B391" s="86"/>
      <c r="C391" s="87"/>
      <c r="D391" s="87"/>
      <c r="E391" s="87"/>
      <c r="F391" s="87"/>
      <c r="G391" s="143"/>
      <c r="H391" s="144"/>
      <c r="I391" s="90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145"/>
    </row>
    <row r="392" spans="1:22" s="1" customFormat="1" ht="11.25" hidden="1">
      <c r="A392" s="146"/>
      <c r="B392" s="86"/>
      <c r="C392" s="87"/>
      <c r="D392" s="87"/>
      <c r="E392" s="87"/>
      <c r="F392" s="87"/>
      <c r="G392" s="143"/>
      <c r="H392" s="144"/>
      <c r="I392" s="90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145"/>
    </row>
    <row r="393" spans="1:22" s="1" customFormat="1" ht="11.25" hidden="1">
      <c r="A393" s="147"/>
      <c r="B393" s="82"/>
      <c r="C393" s="83"/>
      <c r="D393" s="83"/>
      <c r="E393" s="83"/>
      <c r="F393" s="83"/>
      <c r="G393" s="148"/>
      <c r="H393" s="149"/>
      <c r="I393" s="82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150"/>
    </row>
    <row r="394" spans="1:22" s="1" customFormat="1" ht="11.25" hidden="1">
      <c r="A394" s="146"/>
      <c r="B394" s="82"/>
      <c r="C394" s="83"/>
      <c r="D394" s="83"/>
      <c r="E394" s="83"/>
      <c r="F394" s="83"/>
      <c r="G394" s="148"/>
      <c r="H394" s="149"/>
      <c r="I394" s="82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150"/>
    </row>
    <row r="395" spans="1:22" s="1" customFormat="1" ht="11.25" hidden="1">
      <c r="A395" s="147"/>
      <c r="B395" s="82"/>
      <c r="C395" s="83"/>
      <c r="D395" s="83"/>
      <c r="E395" s="83"/>
      <c r="F395" s="83"/>
      <c r="G395" s="148"/>
      <c r="H395" s="149"/>
      <c r="I395" s="151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0"/>
    </row>
    <row r="396" spans="1:22" s="1" customFormat="1" ht="11.25" hidden="1">
      <c r="A396" s="146"/>
      <c r="B396" s="82"/>
      <c r="C396" s="83"/>
      <c r="D396" s="83"/>
      <c r="E396" s="83"/>
      <c r="F396" s="83"/>
      <c r="G396" s="148"/>
      <c r="H396" s="149"/>
      <c r="I396" s="151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0"/>
    </row>
    <row r="397" spans="1:22" s="1" customFormat="1" ht="12.75" customHeight="1" hidden="1">
      <c r="A397" s="147"/>
      <c r="B397" s="82"/>
      <c r="C397" s="83"/>
      <c r="D397" s="83"/>
      <c r="E397" s="83"/>
      <c r="F397" s="83"/>
      <c r="G397" s="148"/>
      <c r="H397" s="149"/>
      <c r="I397" s="82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150"/>
    </row>
    <row r="398" spans="1:22" s="1" customFormat="1" ht="11.25" hidden="1">
      <c r="A398" s="142"/>
      <c r="B398" s="82"/>
      <c r="C398" s="83"/>
      <c r="D398" s="83"/>
      <c r="E398" s="83"/>
      <c r="F398" s="83"/>
      <c r="G398" s="148"/>
      <c r="H398" s="149"/>
      <c r="I398" s="588"/>
      <c r="J398" s="589"/>
      <c r="K398" s="589"/>
      <c r="L398" s="589"/>
      <c r="M398" s="589"/>
      <c r="N398" s="589"/>
      <c r="O398" s="589"/>
      <c r="P398" s="83"/>
      <c r="Q398" s="153"/>
      <c r="R398" s="153"/>
      <c r="S398" s="153"/>
      <c r="T398" s="153"/>
      <c r="U398" s="153"/>
      <c r="V398" s="150"/>
    </row>
    <row r="399" spans="1:22" s="1" customFormat="1" ht="11.25" hidden="1">
      <c r="A399" s="146"/>
      <c r="B399" s="82"/>
      <c r="C399" s="83"/>
      <c r="D399" s="83"/>
      <c r="E399" s="83"/>
      <c r="F399" s="83"/>
      <c r="G399" s="148"/>
      <c r="H399" s="149"/>
      <c r="I399" s="82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150"/>
    </row>
    <row r="400" spans="1:22" s="1" customFormat="1" ht="12.75" customHeight="1" hidden="1">
      <c r="A400" s="147"/>
      <c r="B400" s="84"/>
      <c r="C400" s="85"/>
      <c r="D400" s="85"/>
      <c r="E400" s="85"/>
      <c r="F400" s="85"/>
      <c r="G400" s="154"/>
      <c r="H400" s="155"/>
      <c r="I400" s="84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156"/>
    </row>
    <row r="401" spans="1:22" s="1" customFormat="1" ht="12.75" customHeight="1" hidden="1" thickBot="1">
      <c r="A401" s="147"/>
      <c r="B401" s="84"/>
      <c r="C401" s="85"/>
      <c r="D401" s="85"/>
      <c r="E401" s="85"/>
      <c r="F401" s="85"/>
      <c r="G401" s="154"/>
      <c r="H401" s="155"/>
      <c r="I401" s="84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156"/>
    </row>
    <row r="402" spans="2:22" s="51" customFormat="1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</row>
    <row r="403" spans="2:22" s="51" customFormat="1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</row>
    <row r="404" spans="2:22" s="51" customFormat="1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</row>
    <row r="405" spans="2:22" s="51" customFormat="1" ht="12.7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</row>
    <row r="406" spans="2:22" s="51" customFormat="1" ht="12.7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</row>
    <row r="407" spans="2:22" s="51" customFormat="1" ht="12.7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</row>
    <row r="408" spans="2:22" s="51" customFormat="1" ht="12.7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</row>
    <row r="409" spans="2:22" s="51" customFormat="1" ht="12.7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</row>
    <row r="410" spans="1:22" ht="12" customHeight="1">
      <c r="A410" s="92"/>
      <c r="B410" s="62"/>
      <c r="C410" s="62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</row>
    <row r="411" spans="2:22" s="51" customFormat="1" ht="12" customHeight="1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</row>
    <row r="412" spans="2:3" s="5" customFormat="1" ht="12" customHeight="1">
      <c r="B412" s="93"/>
      <c r="C412" s="93"/>
    </row>
    <row r="413" spans="2:22" s="5" customFormat="1" ht="12" customHeight="1">
      <c r="B413" s="93"/>
      <c r="C413" s="93"/>
      <c r="V413" s="157"/>
    </row>
    <row r="414" spans="1:22" s="51" customFormat="1" ht="12" customHeight="1">
      <c r="A414" s="72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9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</row>
    <row r="415" spans="1:22" s="73" customFormat="1" ht="12" customHeight="1">
      <c r="A415" s="72"/>
      <c r="B415" s="160"/>
      <c r="C415" s="160"/>
      <c r="E415" s="161"/>
      <c r="F415" s="161"/>
      <c r="G415" s="161"/>
      <c r="H415" s="161"/>
      <c r="I415" s="162"/>
      <c r="J415" s="162"/>
      <c r="K415" s="162"/>
      <c r="M415" s="36"/>
      <c r="N415" s="163"/>
      <c r="O415" s="40"/>
      <c r="P415" s="40"/>
      <c r="Q415" s="164"/>
      <c r="R415" s="163"/>
      <c r="S415" s="163"/>
      <c r="T415" s="40"/>
      <c r="U415" s="40"/>
      <c r="V415" s="163"/>
    </row>
    <row r="416" spans="1:22" s="51" customFormat="1" ht="12" customHeight="1">
      <c r="A416" s="72"/>
      <c r="B416" s="36"/>
      <c r="C416" s="36"/>
      <c r="D416" s="165"/>
      <c r="E416" s="162"/>
      <c r="F416" s="583"/>
      <c r="G416" s="583"/>
      <c r="H416" s="40"/>
      <c r="I416" s="36"/>
      <c r="J416" s="36"/>
      <c r="K416" s="36"/>
      <c r="L416" s="165"/>
      <c r="M416" s="36"/>
      <c r="N416" s="36"/>
      <c r="O416" s="40"/>
      <c r="P416" s="40"/>
      <c r="Q416" s="36"/>
      <c r="R416" s="36"/>
      <c r="S416" s="36"/>
      <c r="T416" s="40"/>
      <c r="U416" s="40"/>
      <c r="V416" s="36"/>
    </row>
    <row r="417" spans="2:22" s="51" customFormat="1" ht="12" customHeight="1">
      <c r="B417" s="160"/>
      <c r="C417" s="160"/>
      <c r="D417" s="166"/>
      <c r="E417" s="162"/>
      <c r="F417" s="162"/>
      <c r="G417" s="40"/>
      <c r="H417" s="40"/>
      <c r="I417" s="36"/>
      <c r="J417" s="167"/>
      <c r="K417" s="167"/>
      <c r="L417" s="168"/>
      <c r="M417" s="36"/>
      <c r="N417" s="167"/>
      <c r="O417" s="169"/>
      <c r="P417" s="169"/>
      <c r="Q417" s="36"/>
      <c r="R417" s="167"/>
      <c r="S417" s="167"/>
      <c r="T417" s="170"/>
      <c r="U417" s="170"/>
      <c r="V417" s="167"/>
    </row>
    <row r="418" spans="2:22" s="51" customFormat="1" ht="12" customHeight="1">
      <c r="B418" s="171"/>
      <c r="C418" s="171"/>
      <c r="D418" s="166"/>
      <c r="E418" s="162"/>
      <c r="F418" s="162"/>
      <c r="G418" s="40"/>
      <c r="H418" s="40"/>
      <c r="I418" s="172"/>
      <c r="J418" s="172"/>
      <c r="K418" s="172"/>
      <c r="L418" s="168"/>
      <c r="M418" s="36"/>
      <c r="N418" s="173"/>
      <c r="O418" s="170"/>
      <c r="P418" s="170"/>
      <c r="Q418" s="36"/>
      <c r="R418" s="173"/>
      <c r="S418" s="173"/>
      <c r="T418" s="170"/>
      <c r="U418" s="170"/>
      <c r="V418" s="173"/>
    </row>
    <row r="419" spans="2:22" s="51" customFormat="1" ht="12" customHeight="1">
      <c r="B419" s="171"/>
      <c r="C419" s="171"/>
      <c r="D419" s="166"/>
      <c r="E419" s="162"/>
      <c r="F419" s="162"/>
      <c r="G419" s="40"/>
      <c r="H419" s="174"/>
      <c r="I419" s="172"/>
      <c r="J419" s="172"/>
      <c r="K419" s="172"/>
      <c r="L419" s="168"/>
      <c r="M419" s="36"/>
      <c r="N419" s="173"/>
      <c r="O419" s="170"/>
      <c r="P419" s="170"/>
      <c r="Q419" s="36"/>
      <c r="R419" s="173"/>
      <c r="S419" s="173"/>
      <c r="T419" s="170"/>
      <c r="U419" s="170"/>
      <c r="V419" s="173"/>
    </row>
    <row r="420" spans="1:22" s="51" customFormat="1" ht="12" customHeight="1">
      <c r="A420" s="72"/>
      <c r="B420" s="171"/>
      <c r="C420" s="171"/>
      <c r="D420" s="166"/>
      <c r="E420" s="162"/>
      <c r="F420" s="162"/>
      <c r="G420" s="40"/>
      <c r="H420" s="174"/>
      <c r="I420" s="172"/>
      <c r="J420" s="172"/>
      <c r="K420" s="172"/>
      <c r="L420" s="168"/>
      <c r="M420" s="36"/>
      <c r="N420" s="173"/>
      <c r="O420" s="170"/>
      <c r="P420" s="170"/>
      <c r="Q420" s="36"/>
      <c r="R420" s="173"/>
      <c r="S420" s="173"/>
      <c r="T420" s="170"/>
      <c r="U420" s="170"/>
      <c r="V420" s="173"/>
    </row>
    <row r="421" spans="2:22" s="72" customFormat="1" ht="12" customHeight="1"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</row>
    <row r="422" spans="2:22" s="51" customFormat="1" ht="12" customHeight="1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</row>
    <row r="423" spans="2:22" s="51" customFormat="1" ht="12" customHeight="1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</row>
    <row r="424" spans="2:22" s="51" customFormat="1" ht="12" customHeight="1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</row>
    <row r="425" spans="1:22" s="72" customFormat="1" ht="12" customHeight="1">
      <c r="A425" s="176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69"/>
      <c r="O425" s="175"/>
      <c r="P425" s="175"/>
      <c r="Q425" s="175"/>
      <c r="R425" s="69"/>
      <c r="S425" s="69"/>
      <c r="T425" s="175"/>
      <c r="U425" s="175"/>
      <c r="V425" s="175"/>
    </row>
    <row r="426" spans="1:22" s="72" customFormat="1" ht="12" customHeight="1">
      <c r="A426" s="176"/>
      <c r="B426" s="175"/>
      <c r="C426" s="175"/>
      <c r="D426" s="175"/>
      <c r="E426" s="175"/>
      <c r="F426" s="175"/>
      <c r="G426" s="175"/>
      <c r="H426" s="175"/>
      <c r="I426" s="69"/>
      <c r="J426" s="175"/>
      <c r="K426" s="175"/>
      <c r="L426" s="175"/>
      <c r="M426" s="175"/>
      <c r="N426" s="69"/>
      <c r="O426" s="175"/>
      <c r="P426" s="175"/>
      <c r="Q426" s="175"/>
      <c r="R426" s="69"/>
      <c r="S426" s="69"/>
      <c r="T426" s="175"/>
      <c r="U426" s="175"/>
      <c r="V426" s="175"/>
    </row>
    <row r="427" spans="1:22" s="72" customFormat="1" ht="12" customHeight="1">
      <c r="A427" s="176"/>
      <c r="B427" s="175"/>
      <c r="C427" s="175"/>
      <c r="D427" s="175"/>
      <c r="E427" s="175"/>
      <c r="F427" s="175"/>
      <c r="G427" s="175"/>
      <c r="H427" s="175"/>
      <c r="I427" s="69"/>
      <c r="J427" s="175"/>
      <c r="K427" s="175"/>
      <c r="L427" s="175"/>
      <c r="M427" s="175"/>
      <c r="N427" s="69"/>
      <c r="O427" s="175"/>
      <c r="P427" s="175"/>
      <c r="Q427" s="175"/>
      <c r="R427" s="69"/>
      <c r="S427" s="69"/>
      <c r="T427" s="175"/>
      <c r="U427" s="175"/>
      <c r="V427" s="175"/>
    </row>
    <row r="428" spans="2:22" s="72" customFormat="1" ht="12" customHeight="1">
      <c r="B428" s="175"/>
      <c r="C428" s="175"/>
      <c r="D428" s="175"/>
      <c r="E428" s="175"/>
      <c r="F428" s="175"/>
      <c r="G428" s="175"/>
      <c r="H428" s="175"/>
      <c r="I428" s="69"/>
      <c r="J428" s="175"/>
      <c r="K428" s="175"/>
      <c r="L428" s="175"/>
      <c r="M428" s="175"/>
      <c r="N428" s="69"/>
      <c r="O428" s="175"/>
      <c r="P428" s="175"/>
      <c r="Q428" s="175"/>
      <c r="R428" s="69"/>
      <c r="S428" s="69"/>
      <c r="T428" s="175"/>
      <c r="U428" s="175"/>
      <c r="V428" s="175"/>
    </row>
    <row r="429" spans="2:22" s="72" customFormat="1" ht="12" customHeight="1"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</row>
    <row r="430" spans="2:22" s="51" customFormat="1" ht="12" customHeight="1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</row>
    <row r="431" spans="2:22" s="51" customFormat="1" ht="12" customHeight="1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</row>
    <row r="432" spans="2:22" s="51" customFormat="1" ht="12.7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</row>
    <row r="433" spans="1:22" ht="18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</row>
    <row r="434" spans="2:22" s="51" customFormat="1" ht="12.7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</row>
    <row r="435" spans="1:22" ht="12.75">
      <c r="A435" s="72"/>
      <c r="B435" s="177"/>
      <c r="C435" s="177"/>
      <c r="D435" s="177"/>
      <c r="E435" s="177"/>
      <c r="F435" s="177"/>
      <c r="G435" s="177"/>
      <c r="H435" s="178"/>
      <c r="I435" s="590"/>
      <c r="J435" s="590"/>
      <c r="K435" s="590"/>
      <c r="L435" s="590"/>
      <c r="M435" s="590"/>
      <c r="N435" s="590"/>
      <c r="O435" s="590"/>
      <c r="P435" s="590"/>
      <c r="Q435" s="590"/>
      <c r="R435" s="590"/>
      <c r="S435" s="590"/>
      <c r="T435" s="590"/>
      <c r="U435" s="178"/>
      <c r="V435" s="179"/>
    </row>
    <row r="436" spans="1:22" ht="12.75">
      <c r="A436" s="72"/>
      <c r="B436" s="180"/>
      <c r="C436" s="180"/>
      <c r="D436" s="177"/>
      <c r="E436" s="177"/>
      <c r="F436" s="177"/>
      <c r="G436" s="177"/>
      <c r="H436" s="181"/>
      <c r="I436" s="580"/>
      <c r="J436" s="580"/>
      <c r="K436" s="580"/>
      <c r="L436" s="580"/>
      <c r="M436" s="580"/>
      <c r="N436" s="580"/>
      <c r="O436" s="580"/>
      <c r="P436" s="580"/>
      <c r="Q436" s="580"/>
      <c r="R436" s="580"/>
      <c r="S436" s="580"/>
      <c r="T436" s="580"/>
      <c r="U436" s="181"/>
      <c r="V436" s="182"/>
    </row>
    <row r="437" spans="1:22" ht="12.75">
      <c r="A437" s="72"/>
      <c r="B437" s="180"/>
      <c r="C437" s="180"/>
      <c r="D437" s="177"/>
      <c r="E437" s="177"/>
      <c r="F437" s="177"/>
      <c r="G437" s="177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2"/>
    </row>
    <row r="438" spans="1:22" s="1" customFormat="1" ht="12.75">
      <c r="A438" s="51"/>
      <c r="B438" s="88"/>
      <c r="C438" s="88"/>
      <c r="D438" s="88"/>
      <c r="E438" s="88"/>
      <c r="F438" s="88"/>
      <c r="G438" s="88"/>
      <c r="H438" s="3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9"/>
    </row>
    <row r="439" spans="1:22" s="1" customFormat="1" ht="12.75">
      <c r="A439" s="51"/>
      <c r="B439" s="88"/>
      <c r="C439" s="88"/>
      <c r="D439" s="88"/>
      <c r="E439" s="88"/>
      <c r="F439" s="88"/>
      <c r="G439" s="88"/>
      <c r="H439" s="3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9"/>
    </row>
    <row r="440" spans="1:22" s="1" customFormat="1" ht="12.75">
      <c r="A440" s="51"/>
      <c r="B440" s="88"/>
      <c r="C440" s="88"/>
      <c r="D440" s="88"/>
      <c r="E440" s="88"/>
      <c r="F440" s="88"/>
      <c r="G440" s="88"/>
      <c r="H440" s="3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9"/>
    </row>
    <row r="441" spans="1:22" s="1" customFormat="1" ht="12.75">
      <c r="A441" s="51"/>
      <c r="B441" s="88"/>
      <c r="C441" s="88"/>
      <c r="D441" s="88"/>
      <c r="E441" s="88"/>
      <c r="F441" s="88"/>
      <c r="G441" s="88"/>
      <c r="H441" s="3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9"/>
    </row>
    <row r="442" spans="1:22" s="1" customFormat="1" ht="12.75">
      <c r="A442" s="59"/>
      <c r="B442" s="88"/>
      <c r="C442" s="88"/>
      <c r="D442" s="88"/>
      <c r="E442" s="88"/>
      <c r="F442" s="88"/>
      <c r="G442" s="88"/>
      <c r="H442" s="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89"/>
    </row>
    <row r="443" spans="1:22" s="1" customFormat="1" ht="12.75">
      <c r="A443" s="59"/>
      <c r="B443" s="88"/>
      <c r="C443" s="88"/>
      <c r="D443" s="88"/>
      <c r="E443" s="88"/>
      <c r="F443" s="88"/>
      <c r="G443" s="88"/>
      <c r="H443" s="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89"/>
    </row>
    <row r="444" spans="1:22" s="1" customFormat="1" ht="12.75">
      <c r="A444" s="73"/>
      <c r="B444" s="88"/>
      <c r="C444" s="88"/>
      <c r="D444" s="88"/>
      <c r="E444" s="88"/>
      <c r="F444" s="88"/>
      <c r="G444" s="88"/>
      <c r="H444" s="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89"/>
    </row>
    <row r="445" spans="1:22" s="1" customFormat="1" ht="13.5" customHeight="1">
      <c r="A445" s="59"/>
      <c r="B445" s="88"/>
      <c r="C445" s="88"/>
      <c r="D445" s="88"/>
      <c r="E445" s="88"/>
      <c r="F445" s="88"/>
      <c r="G445" s="88"/>
      <c r="H445" s="3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9"/>
    </row>
    <row r="446" spans="2:22" s="51" customFormat="1" ht="12.7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</row>
    <row r="447" spans="2:22" s="51" customFormat="1" ht="12.7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</row>
    <row r="448" spans="2:22" s="51" customFormat="1" ht="12.7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</row>
  </sheetData>
  <mergeCells count="55">
    <mergeCell ref="I261:U261"/>
    <mergeCell ref="Y148:Z148"/>
    <mergeCell ref="Y149:Z149"/>
    <mergeCell ref="Y150:Z150"/>
    <mergeCell ref="Y155:Z155"/>
    <mergeCell ref="Y151:Z151"/>
    <mergeCell ref="Y152:Z152"/>
    <mergeCell ref="I201:T201"/>
    <mergeCell ref="I170:M170"/>
    <mergeCell ref="Y153:Z153"/>
    <mergeCell ref="B238:D238"/>
    <mergeCell ref="I256:T256"/>
    <mergeCell ref="Y146:Z146"/>
    <mergeCell ref="Y147:Z147"/>
    <mergeCell ref="Y154:Z154"/>
    <mergeCell ref="I255:T255"/>
    <mergeCell ref="I214:U214"/>
    <mergeCell ref="B227:G227"/>
    <mergeCell ref="A254:V254"/>
    <mergeCell ref="I200:T200"/>
    <mergeCell ref="O140:P140"/>
    <mergeCell ref="A199:V199"/>
    <mergeCell ref="A146:V146"/>
    <mergeCell ref="I147:T147"/>
    <mergeCell ref="I148:T148"/>
    <mergeCell ref="I140:J140"/>
    <mergeCell ref="R1:V1"/>
    <mergeCell ref="R2:V2"/>
    <mergeCell ref="A3:V3"/>
    <mergeCell ref="E7:E8"/>
    <mergeCell ref="F7:G7"/>
    <mergeCell ref="O5:R5"/>
    <mergeCell ref="S5:V5"/>
    <mergeCell ref="I436:T436"/>
    <mergeCell ref="F373:G373"/>
    <mergeCell ref="F416:G416"/>
    <mergeCell ref="I388:T388"/>
    <mergeCell ref="I389:T389"/>
    <mergeCell ref="I398:O398"/>
    <mergeCell ref="I435:T435"/>
    <mergeCell ref="A51:V51"/>
    <mergeCell ref="E55:E56"/>
    <mergeCell ref="F55:G55"/>
    <mergeCell ref="O53:R53"/>
    <mergeCell ref="S53:V53"/>
    <mergeCell ref="S98:V98"/>
    <mergeCell ref="A96:V96"/>
    <mergeCell ref="O98:R98"/>
    <mergeCell ref="O137:P137"/>
    <mergeCell ref="C136:D136"/>
    <mergeCell ref="E100:E101"/>
    <mergeCell ref="F100:G100"/>
    <mergeCell ref="E136:H136"/>
    <mergeCell ref="O136:P136"/>
    <mergeCell ref="I136:J136"/>
  </mergeCells>
  <printOptions horizontalCentered="1"/>
  <pageMargins left="0.2755905511811024" right="0.2755905511811024" top="0.3937007874015748" bottom="0.35433070866141736" header="0.5118110236220472" footer="0.5118110236220472"/>
  <pageSetup firstPageNumber="1" useFirstPageNumber="1" horizontalDpi="600" verticalDpi="600" orientation="landscape" paperSize="9" scale="80" r:id="rId1"/>
  <headerFooter alignWithMargins="0">
    <oddFooter>&amp;C&amp;P</oddFooter>
  </headerFooter>
  <rowBreaks count="2" manualBreakCount="2">
    <brk id="95" max="21" man="1"/>
    <brk id="3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2009-03-25T10:09:14Z</cp:lastPrinted>
  <dcterms:created xsi:type="dcterms:W3CDTF">2002-01-30T15:48:46Z</dcterms:created>
  <dcterms:modified xsi:type="dcterms:W3CDTF">2009-03-26T12:41:55Z</dcterms:modified>
  <cp:category/>
  <cp:version/>
  <cp:contentType/>
  <cp:contentStatus/>
</cp:coreProperties>
</file>