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95" windowHeight="64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<sst xmlns="http://schemas.openxmlformats.org/spreadsheetml/2006/main" count="87" uniqueCount="64">
  <si>
    <t>katalog poskytovatelů Vysočina -  podzim 2009 - česky</t>
  </si>
  <si>
    <t>katalog poskytovatelů Vysočina -  podzim 2010 - česky</t>
  </si>
  <si>
    <t>Katalog poskytovatelů Vysočina - podzim 2009 - německy</t>
  </si>
  <si>
    <t>katalog poskytovatelů Dol. Rak. - podzim 2009 - česky</t>
  </si>
  <si>
    <t>Katalogy - v ceně zahrnuta grafika, příprava, tisk. Nezahrnuta distribuce</t>
  </si>
  <si>
    <t>katalog 50% slevy - Vys+DR - Jaro/léto 20010</t>
  </si>
  <si>
    <t>katalog 50% slevy - Vys+DR - podzim/zima 2010/11</t>
  </si>
  <si>
    <t>katalog 50% slevy - Vys+DR - Jaro/léto 2011</t>
  </si>
  <si>
    <t>poštovné a balné</t>
  </si>
  <si>
    <t>Vydávání karet</t>
  </si>
  <si>
    <t>přírustek 5000 rodin, 2 karty na rodinu = 10 000 karet</t>
  </si>
  <si>
    <t>celkem kapitola</t>
  </si>
  <si>
    <t>Nábor poskytovatelů</t>
  </si>
  <si>
    <t>přírustek 150 poskytovatelů/rok, celkem 400/ projekt</t>
  </si>
  <si>
    <t>časopis rodinka - Jaro/léto 20010</t>
  </si>
  <si>
    <t>časopis rodinka - podzim/zima 2010/11</t>
  </si>
  <si>
    <t>časopis rodinka - Jaro/léto 2011</t>
  </si>
  <si>
    <t xml:space="preserve">Administrace provozu rodinných pasů - provoz kontaktního centra30 měsíců </t>
  </si>
  <si>
    <t>počet</t>
  </si>
  <si>
    <t>měrná jednotka</t>
  </si>
  <si>
    <t>ks</t>
  </si>
  <si>
    <t>poskytovateů</t>
  </si>
  <si>
    <t>měsíců</t>
  </si>
  <si>
    <t>Náklady na výběrová řízení  - zajištění zadavatelské činnosti</t>
  </si>
  <si>
    <t>služby</t>
  </si>
  <si>
    <t>projektová příprava</t>
  </si>
  <si>
    <t>příprava projektové dokumentace k podání žádosti do OPPS</t>
  </si>
  <si>
    <t>služba</t>
  </si>
  <si>
    <t>Publicita a propagace</t>
  </si>
  <si>
    <t>balónky</t>
  </si>
  <si>
    <t>omalovánky</t>
  </si>
  <si>
    <t>bonbóny</t>
  </si>
  <si>
    <t>propisky</t>
  </si>
  <si>
    <t>pastelky</t>
  </si>
  <si>
    <t>nálepky</t>
  </si>
  <si>
    <t>voskovky</t>
  </si>
  <si>
    <t>billboardy tisk</t>
  </si>
  <si>
    <t>billboardy plocha</t>
  </si>
  <si>
    <t>inzerce tištěná média</t>
  </si>
  <si>
    <t>propagace rádia</t>
  </si>
  <si>
    <t>reklamní šot</t>
  </si>
  <si>
    <t>tištěná reklama</t>
  </si>
  <si>
    <t>registrační letáky</t>
  </si>
  <si>
    <t>Akce  - events</t>
  </si>
  <si>
    <t xml:space="preserve">roadshow  - putování po kraji s rod. pasy </t>
  </si>
  <si>
    <t>akce</t>
  </si>
  <si>
    <t xml:space="preserve">zajištění účasti infopultu a maskota na jiných akcích </t>
  </si>
  <si>
    <t xml:space="preserve">účastí </t>
  </si>
  <si>
    <t>položka</t>
  </si>
  <si>
    <t>Administrativa, ostatní</t>
  </si>
  <si>
    <t xml:space="preserve">Projekt - vedoucí partner celkem </t>
  </si>
  <si>
    <t>Kč/ měrná jednotka</t>
  </si>
  <si>
    <t>celkem položka</t>
  </si>
  <si>
    <t>bryndáky</t>
  </si>
  <si>
    <t>měsíc</t>
  </si>
  <si>
    <t xml:space="preserve">management projektu - konzultace, poradenství, monitoring, průběžné zprávy, závěrešné vyhodnocení </t>
  </si>
  <si>
    <t>Příprava a vydávání časopisu Rodinka</t>
  </si>
  <si>
    <t>Pracovní síla (project manager 1/2 úvazek) včetně zákonných odvodů</t>
  </si>
  <si>
    <t>Akce vetšího charaktru, např.setkání v ZOO Jihlava, Šiklův mlýn, Aquapark</t>
  </si>
  <si>
    <t>bez DPH</t>
  </si>
  <si>
    <t>včetně DPD</t>
  </si>
  <si>
    <t>včetně 0,5 úvazku</t>
  </si>
  <si>
    <t>RK-08-2009-51, př. 5</t>
  </si>
  <si>
    <t>počet stran: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</si>
</sst>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6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workbookViewId="0" topLeftCell="A1">
      <selection activeCell="H4" sqref="H3:H4"/>
    </sheetView>
  </sheetViews>
  <sheetFormatPr defaultColWidth="9.140625" defaultRowHeight="12.75"/>
  <cols>
    <col min="1" max="1" width="41.57421875" style="1" customWidth="1"/>
    <col min="2" max="2" width="12.00390625" style="2" customWidth="1"/>
    <col min="3" max="3" width="14.28125" style="2" customWidth="1"/>
    <col min="4" max="4" width="12.421875" style="2" customWidth="1"/>
    <col min="5" max="5" width="11.421875" style="2" customWidth="1"/>
    <col min="6" max="6" width="13.7109375" style="2" customWidth="1"/>
    <col min="7" max="7" width="14.140625" style="2" customWidth="1"/>
    <col min="8" max="16384" width="9.140625" style="2" customWidth="1"/>
  </cols>
  <sheetData>
    <row r="1" ht="11.25" customHeight="1">
      <c r="G1" s="57" t="s">
        <v>62</v>
      </c>
    </row>
    <row r="2" ht="12" customHeight="1" thickBot="1">
      <c r="G2" s="59" t="s">
        <v>63</v>
      </c>
    </row>
    <row r="3" spans="1:7" ht="33.75" customHeight="1" thickBot="1">
      <c r="A3" s="7" t="s">
        <v>48</v>
      </c>
      <c r="B3" s="8" t="s">
        <v>18</v>
      </c>
      <c r="C3" s="8" t="s">
        <v>19</v>
      </c>
      <c r="D3" s="8" t="s">
        <v>51</v>
      </c>
      <c r="E3" s="8" t="s">
        <v>8</v>
      </c>
      <c r="F3" s="9" t="s">
        <v>52</v>
      </c>
      <c r="G3" s="10" t="s">
        <v>11</v>
      </c>
    </row>
    <row r="4" spans="1:7" ht="24.75" customHeight="1" thickBot="1">
      <c r="A4" s="25" t="s">
        <v>57</v>
      </c>
      <c r="B4" s="26">
        <v>30</v>
      </c>
      <c r="C4" s="26" t="s">
        <v>54</v>
      </c>
      <c r="D4" s="26">
        <v>15000</v>
      </c>
      <c r="E4" s="26"/>
      <c r="F4" s="27">
        <f>D4*B4</f>
        <v>450000</v>
      </c>
      <c r="G4" s="28">
        <f>F4</f>
        <v>450000</v>
      </c>
    </row>
    <row r="5" spans="1:7" s="3" customFormat="1" ht="26.25" thickBot="1">
      <c r="A5" s="19" t="s">
        <v>4</v>
      </c>
      <c r="B5" s="20"/>
      <c r="C5" s="20"/>
      <c r="D5" s="20"/>
      <c r="E5" s="20"/>
      <c r="F5" s="32"/>
      <c r="G5" s="28">
        <f>SUM(F6:F12)</f>
        <v>2442000</v>
      </c>
    </row>
    <row r="6" spans="1:7" ht="25.5">
      <c r="A6" s="29" t="s">
        <v>0</v>
      </c>
      <c r="B6" s="30">
        <v>8000</v>
      </c>
      <c r="C6" s="30" t="s">
        <v>20</v>
      </c>
      <c r="D6" s="30">
        <v>29</v>
      </c>
      <c r="E6" s="30">
        <v>20</v>
      </c>
      <c r="F6" s="31">
        <f>B6*D6+E6*B6</f>
        <v>392000</v>
      </c>
      <c r="G6" s="33"/>
    </row>
    <row r="7" spans="1:7" ht="25.5">
      <c r="A7" s="11" t="s">
        <v>1</v>
      </c>
      <c r="B7" s="12">
        <v>8000</v>
      </c>
      <c r="C7" s="12" t="s">
        <v>20</v>
      </c>
      <c r="D7" s="12">
        <v>29</v>
      </c>
      <c r="E7" s="12">
        <v>20</v>
      </c>
      <c r="F7" s="13">
        <f aca="true" t="shared" si="0" ref="F7:F43">B7*D7+E7*B7</f>
        <v>392000</v>
      </c>
      <c r="G7" s="14"/>
    </row>
    <row r="8" spans="1:7" ht="25.5">
      <c r="A8" s="11" t="s">
        <v>2</v>
      </c>
      <c r="B8" s="12">
        <v>5000</v>
      </c>
      <c r="C8" s="12" t="s">
        <v>20</v>
      </c>
      <c r="D8" s="12">
        <v>30</v>
      </c>
      <c r="E8" s="12">
        <v>20</v>
      </c>
      <c r="F8" s="13">
        <f t="shared" si="0"/>
        <v>250000</v>
      </c>
      <c r="G8" s="14"/>
    </row>
    <row r="9" spans="1:7" ht="25.5">
      <c r="A9" s="11" t="s">
        <v>3</v>
      </c>
      <c r="B9" s="15">
        <v>7000</v>
      </c>
      <c r="C9" s="15" t="s">
        <v>20</v>
      </c>
      <c r="D9" s="15">
        <v>29</v>
      </c>
      <c r="E9" s="15">
        <v>20</v>
      </c>
      <c r="F9" s="16">
        <f t="shared" si="0"/>
        <v>343000</v>
      </c>
      <c r="G9" s="17"/>
    </row>
    <row r="10" spans="1:7" ht="12.75">
      <c r="A10" s="11" t="s">
        <v>5</v>
      </c>
      <c r="B10" s="15">
        <v>7000</v>
      </c>
      <c r="C10" s="15" t="s">
        <v>20</v>
      </c>
      <c r="D10" s="15">
        <v>48</v>
      </c>
      <c r="E10" s="15"/>
      <c r="F10" s="16">
        <f t="shared" si="0"/>
        <v>336000</v>
      </c>
      <c r="G10" s="17"/>
    </row>
    <row r="11" spans="1:7" ht="25.5">
      <c r="A11" s="11" t="s">
        <v>6</v>
      </c>
      <c r="B11" s="15">
        <v>8000</v>
      </c>
      <c r="C11" s="15" t="s">
        <v>20</v>
      </c>
      <c r="D11" s="15">
        <v>45</v>
      </c>
      <c r="E11" s="15"/>
      <c r="F11" s="16">
        <f t="shared" si="0"/>
        <v>360000</v>
      </c>
      <c r="G11" s="17"/>
    </row>
    <row r="12" spans="1:7" ht="13.5" thickBot="1">
      <c r="A12" s="34" t="s">
        <v>7</v>
      </c>
      <c r="B12" s="35">
        <v>9000</v>
      </c>
      <c r="C12" s="35" t="s">
        <v>20</v>
      </c>
      <c r="D12" s="35">
        <v>41</v>
      </c>
      <c r="E12" s="35"/>
      <c r="F12" s="36">
        <f t="shared" si="0"/>
        <v>369000</v>
      </c>
      <c r="G12" s="37"/>
    </row>
    <row r="13" spans="1:7" s="3" customFormat="1" ht="13.5" thickBot="1">
      <c r="A13" s="19" t="s">
        <v>9</v>
      </c>
      <c r="B13" s="20"/>
      <c r="C13" s="20"/>
      <c r="D13" s="20"/>
      <c r="E13" s="20"/>
      <c r="F13" s="38"/>
      <c r="G13" s="28">
        <f>SUM(F14)</f>
        <v>850000</v>
      </c>
    </row>
    <row r="14" spans="1:7" ht="26.25" thickBot="1">
      <c r="A14" s="39" t="s">
        <v>10</v>
      </c>
      <c r="B14" s="40">
        <v>10000</v>
      </c>
      <c r="C14" s="40" t="s">
        <v>20</v>
      </c>
      <c r="D14" s="40">
        <v>75</v>
      </c>
      <c r="E14" s="40">
        <v>10</v>
      </c>
      <c r="F14" s="38">
        <f t="shared" si="0"/>
        <v>850000</v>
      </c>
      <c r="G14" s="41"/>
    </row>
    <row r="15" spans="1:7" s="3" customFormat="1" ht="13.5" thickBot="1">
      <c r="A15" s="19" t="s">
        <v>12</v>
      </c>
      <c r="B15" s="20"/>
      <c r="C15" s="20"/>
      <c r="D15" s="20"/>
      <c r="E15" s="20"/>
      <c r="F15" s="38"/>
      <c r="G15" s="28">
        <f>SUM(F16)</f>
        <v>880000</v>
      </c>
    </row>
    <row r="16" spans="1:7" ht="26.25" thickBot="1">
      <c r="A16" s="42" t="s">
        <v>13</v>
      </c>
      <c r="B16" s="43">
        <v>400</v>
      </c>
      <c r="C16" s="43" t="s">
        <v>21</v>
      </c>
      <c r="D16" s="43">
        <v>2200</v>
      </c>
      <c r="E16" s="43"/>
      <c r="F16" s="44">
        <f t="shared" si="0"/>
        <v>880000</v>
      </c>
      <c r="G16" s="45"/>
    </row>
    <row r="17" spans="1:7" s="3" customFormat="1" ht="13.5" thickBot="1">
      <c r="A17" s="19" t="s">
        <v>56</v>
      </c>
      <c r="B17" s="20"/>
      <c r="C17" s="20"/>
      <c r="D17" s="20"/>
      <c r="E17" s="20"/>
      <c r="F17" s="38"/>
      <c r="G17" s="28">
        <f>SUM(F18:F20)</f>
        <v>1468000</v>
      </c>
    </row>
    <row r="18" spans="1:7" ht="12.75">
      <c r="A18" s="29" t="s">
        <v>14</v>
      </c>
      <c r="B18" s="30">
        <v>7000</v>
      </c>
      <c r="C18" s="30" t="s">
        <v>20</v>
      </c>
      <c r="D18" s="30">
        <v>38</v>
      </c>
      <c r="E18" s="30">
        <v>25</v>
      </c>
      <c r="F18" s="31">
        <f t="shared" si="0"/>
        <v>441000</v>
      </c>
      <c r="G18" s="33"/>
    </row>
    <row r="19" spans="1:7" ht="12.75">
      <c r="A19" s="11" t="s">
        <v>15</v>
      </c>
      <c r="B19" s="15">
        <v>8000</v>
      </c>
      <c r="C19" s="15" t="s">
        <v>20</v>
      </c>
      <c r="D19" s="15">
        <v>37</v>
      </c>
      <c r="E19" s="15">
        <v>25</v>
      </c>
      <c r="F19" s="16">
        <f t="shared" si="0"/>
        <v>496000</v>
      </c>
      <c r="G19" s="17"/>
    </row>
    <row r="20" spans="1:7" ht="13.5" thickBot="1">
      <c r="A20" s="46" t="s">
        <v>16</v>
      </c>
      <c r="B20" s="47">
        <v>9000</v>
      </c>
      <c r="C20" s="47" t="s">
        <v>20</v>
      </c>
      <c r="D20" s="47">
        <v>34</v>
      </c>
      <c r="E20" s="47">
        <v>25</v>
      </c>
      <c r="F20" s="48">
        <f t="shared" si="0"/>
        <v>531000</v>
      </c>
      <c r="G20" s="49"/>
    </row>
    <row r="21" spans="1:7" ht="13.5" thickBot="1">
      <c r="A21" s="19" t="s">
        <v>49</v>
      </c>
      <c r="B21" s="20"/>
      <c r="C21" s="20"/>
      <c r="D21" s="20"/>
      <c r="E21" s="20"/>
      <c r="F21" s="21"/>
      <c r="G21" s="28">
        <f>SUM(F22:F24)</f>
        <v>530000</v>
      </c>
    </row>
    <row r="22" spans="1:7" s="3" customFormat="1" ht="25.5">
      <c r="A22" s="29" t="s">
        <v>17</v>
      </c>
      <c r="B22" s="30">
        <v>30</v>
      </c>
      <c r="C22" s="30" t="s">
        <v>22</v>
      </c>
      <c r="D22" s="30">
        <v>11000</v>
      </c>
      <c r="E22" s="30"/>
      <c r="F22" s="31">
        <f t="shared" si="0"/>
        <v>330000</v>
      </c>
      <c r="G22" s="33"/>
    </row>
    <row r="23" spans="1:7" s="4" customFormat="1" ht="25.5">
      <c r="A23" s="18" t="s">
        <v>23</v>
      </c>
      <c r="B23" s="15">
        <v>1</v>
      </c>
      <c r="C23" s="15" t="s">
        <v>24</v>
      </c>
      <c r="D23" s="15">
        <v>100000</v>
      </c>
      <c r="E23" s="15"/>
      <c r="F23" s="16">
        <f t="shared" si="0"/>
        <v>100000</v>
      </c>
      <c r="G23" s="17"/>
    </row>
    <row r="24" spans="1:7" s="4" customFormat="1" ht="39" thickBot="1">
      <c r="A24" s="50" t="s">
        <v>55</v>
      </c>
      <c r="B24" s="47">
        <v>1</v>
      </c>
      <c r="C24" s="47" t="s">
        <v>24</v>
      </c>
      <c r="D24" s="47">
        <v>100000</v>
      </c>
      <c r="E24" s="47"/>
      <c r="F24" s="48">
        <f t="shared" si="0"/>
        <v>100000</v>
      </c>
      <c r="G24" s="49"/>
    </row>
    <row r="25" spans="1:7" ht="13.5" thickBot="1">
      <c r="A25" s="19" t="s">
        <v>25</v>
      </c>
      <c r="B25" s="20"/>
      <c r="C25" s="20"/>
      <c r="D25" s="20"/>
      <c r="E25" s="20"/>
      <c r="F25" s="38"/>
      <c r="G25" s="28">
        <f>SUM(F26)</f>
        <v>90000</v>
      </c>
    </row>
    <row r="26" spans="1:7" s="3" customFormat="1" ht="26.25" thickBot="1">
      <c r="A26" s="42" t="s">
        <v>26</v>
      </c>
      <c r="B26" s="43">
        <v>1</v>
      </c>
      <c r="C26" s="43" t="s">
        <v>27</v>
      </c>
      <c r="D26" s="43">
        <v>90000</v>
      </c>
      <c r="E26" s="43"/>
      <c r="F26" s="44">
        <f t="shared" si="0"/>
        <v>90000</v>
      </c>
      <c r="G26" s="45"/>
    </row>
    <row r="27" spans="1:7" ht="13.5" thickBot="1">
      <c r="A27" s="19" t="s">
        <v>28</v>
      </c>
      <c r="B27" s="20"/>
      <c r="C27" s="20"/>
      <c r="D27" s="20"/>
      <c r="E27" s="20"/>
      <c r="F27" s="38"/>
      <c r="G27" s="28">
        <f>SUM(F28:F40)</f>
        <v>644700</v>
      </c>
    </row>
    <row r="28" spans="1:7" s="3" customFormat="1" ht="12.75">
      <c r="A28" s="29" t="s">
        <v>29</v>
      </c>
      <c r="B28" s="30">
        <v>2000</v>
      </c>
      <c r="C28" s="30" t="s">
        <v>20</v>
      </c>
      <c r="D28" s="30">
        <v>3</v>
      </c>
      <c r="E28" s="30"/>
      <c r="F28" s="31">
        <f t="shared" si="0"/>
        <v>6000</v>
      </c>
      <c r="G28" s="33"/>
    </row>
    <row r="29" spans="1:7" ht="12.75">
      <c r="A29" s="11" t="s">
        <v>30</v>
      </c>
      <c r="B29" s="12">
        <v>2000</v>
      </c>
      <c r="C29" s="12" t="s">
        <v>20</v>
      </c>
      <c r="D29" s="12">
        <v>1.1</v>
      </c>
      <c r="E29" s="12"/>
      <c r="F29" s="13">
        <f t="shared" si="0"/>
        <v>2200</v>
      </c>
      <c r="G29" s="14"/>
    </row>
    <row r="30" spans="1:7" ht="12.75">
      <c r="A30" s="11" t="s">
        <v>31</v>
      </c>
      <c r="B30" s="12">
        <v>5000</v>
      </c>
      <c r="C30" s="12" t="s">
        <v>20</v>
      </c>
      <c r="D30" s="12">
        <v>1.5</v>
      </c>
      <c r="E30" s="12"/>
      <c r="F30" s="13">
        <f t="shared" si="0"/>
        <v>7500</v>
      </c>
      <c r="G30" s="14"/>
    </row>
    <row r="31" spans="1:7" ht="12.75">
      <c r="A31" s="11" t="s">
        <v>32</v>
      </c>
      <c r="B31" s="12">
        <v>2000</v>
      </c>
      <c r="C31" s="12" t="s">
        <v>20</v>
      </c>
      <c r="D31" s="12">
        <v>4.2</v>
      </c>
      <c r="E31" s="12"/>
      <c r="F31" s="13">
        <f t="shared" si="0"/>
        <v>8400</v>
      </c>
      <c r="G31" s="14"/>
    </row>
    <row r="32" spans="1:7" ht="12.75">
      <c r="A32" s="11" t="s">
        <v>33</v>
      </c>
      <c r="B32" s="12">
        <v>2000</v>
      </c>
      <c r="C32" s="12" t="s">
        <v>20</v>
      </c>
      <c r="D32" s="12">
        <v>6</v>
      </c>
      <c r="E32" s="12"/>
      <c r="F32" s="13">
        <f t="shared" si="0"/>
        <v>12000</v>
      </c>
      <c r="G32" s="14"/>
    </row>
    <row r="33" spans="1:7" ht="12.75">
      <c r="A33" s="11" t="s">
        <v>34</v>
      </c>
      <c r="B33" s="12">
        <v>2000</v>
      </c>
      <c r="C33" s="12" t="s">
        <v>20</v>
      </c>
      <c r="D33" s="12">
        <v>2</v>
      </c>
      <c r="E33" s="12"/>
      <c r="F33" s="13">
        <f t="shared" si="0"/>
        <v>4000</v>
      </c>
      <c r="G33" s="14"/>
    </row>
    <row r="34" spans="1:7" ht="12.75">
      <c r="A34" s="11" t="s">
        <v>35</v>
      </c>
      <c r="B34" s="12">
        <v>2000</v>
      </c>
      <c r="C34" s="12" t="s">
        <v>20</v>
      </c>
      <c r="D34" s="12">
        <v>5.3</v>
      </c>
      <c r="E34" s="12"/>
      <c r="F34" s="13">
        <f t="shared" si="0"/>
        <v>10600</v>
      </c>
      <c r="G34" s="14"/>
    </row>
    <row r="35" spans="1:7" ht="12.75">
      <c r="A35" s="18" t="s">
        <v>53</v>
      </c>
      <c r="B35" s="15">
        <v>5000</v>
      </c>
      <c r="C35" s="15" t="s">
        <v>20</v>
      </c>
      <c r="D35" s="15">
        <v>50</v>
      </c>
      <c r="E35" s="15"/>
      <c r="F35" s="16">
        <f t="shared" si="0"/>
        <v>250000</v>
      </c>
      <c r="G35" s="17"/>
    </row>
    <row r="36" spans="1:7" ht="12.75">
      <c r="A36" s="18" t="s">
        <v>36</v>
      </c>
      <c r="B36" s="15">
        <v>5</v>
      </c>
      <c r="C36" s="15" t="s">
        <v>20</v>
      </c>
      <c r="D36" s="15">
        <v>3000</v>
      </c>
      <c r="E36" s="15"/>
      <c r="F36" s="16">
        <f t="shared" si="0"/>
        <v>15000</v>
      </c>
      <c r="G36" s="17"/>
    </row>
    <row r="37" spans="1:7" ht="12.75">
      <c r="A37" s="18" t="s">
        <v>37</v>
      </c>
      <c r="B37" s="15">
        <v>5</v>
      </c>
      <c r="C37" s="15" t="s">
        <v>20</v>
      </c>
      <c r="D37" s="15">
        <v>10000</v>
      </c>
      <c r="E37" s="15"/>
      <c r="F37" s="16">
        <f t="shared" si="0"/>
        <v>50000</v>
      </c>
      <c r="G37" s="17"/>
    </row>
    <row r="38" spans="1:7" ht="12.75">
      <c r="A38" s="11" t="s">
        <v>38</v>
      </c>
      <c r="B38" s="12">
        <v>4</v>
      </c>
      <c r="C38" s="12" t="s">
        <v>41</v>
      </c>
      <c r="D38" s="12">
        <v>26000</v>
      </c>
      <c r="E38" s="12"/>
      <c r="F38" s="13">
        <f t="shared" si="0"/>
        <v>104000</v>
      </c>
      <c r="G38" s="14"/>
    </row>
    <row r="39" spans="1:7" ht="12.75">
      <c r="A39" s="11" t="s">
        <v>39</v>
      </c>
      <c r="B39" s="12">
        <v>5</v>
      </c>
      <c r="C39" s="12" t="s">
        <v>40</v>
      </c>
      <c r="D39" s="12">
        <v>19000</v>
      </c>
      <c r="E39" s="12"/>
      <c r="F39" s="13">
        <f t="shared" si="0"/>
        <v>95000</v>
      </c>
      <c r="G39" s="14"/>
    </row>
    <row r="40" spans="1:7" ht="13.5" thickBot="1">
      <c r="A40" s="50" t="s">
        <v>42</v>
      </c>
      <c r="B40" s="47">
        <v>40000</v>
      </c>
      <c r="C40" s="47" t="s">
        <v>20</v>
      </c>
      <c r="D40" s="47">
        <v>2</v>
      </c>
      <c r="E40" s="51"/>
      <c r="F40" s="52">
        <f t="shared" si="0"/>
        <v>80000</v>
      </c>
      <c r="G40" s="53"/>
    </row>
    <row r="41" spans="1:7" ht="13.5" thickBot="1">
      <c r="A41" s="19" t="s">
        <v>43</v>
      </c>
      <c r="B41" s="20"/>
      <c r="C41" s="20"/>
      <c r="D41" s="20"/>
      <c r="E41" s="20"/>
      <c r="F41" s="21"/>
      <c r="G41" s="28">
        <f>SUM(F42:F44)</f>
        <v>825000</v>
      </c>
    </row>
    <row r="42" spans="1:7" s="3" customFormat="1" ht="12.75">
      <c r="A42" s="29" t="s">
        <v>44</v>
      </c>
      <c r="B42" s="54">
        <v>10</v>
      </c>
      <c r="C42" s="54" t="s">
        <v>45</v>
      </c>
      <c r="D42" s="54">
        <v>12000</v>
      </c>
      <c r="E42" s="54"/>
      <c r="F42" s="55">
        <f t="shared" si="0"/>
        <v>120000</v>
      </c>
      <c r="G42" s="56"/>
    </row>
    <row r="43" spans="1:7" ht="25.5">
      <c r="A43" s="11" t="s">
        <v>46</v>
      </c>
      <c r="B43" s="12">
        <v>20</v>
      </c>
      <c r="C43" s="12" t="s">
        <v>47</v>
      </c>
      <c r="D43" s="12">
        <v>5000</v>
      </c>
      <c r="E43" s="12"/>
      <c r="F43" s="13">
        <f t="shared" si="0"/>
        <v>100000</v>
      </c>
      <c r="G43" s="14"/>
    </row>
    <row r="44" spans="1:7" ht="26.25" thickBot="1">
      <c r="A44" s="23" t="s">
        <v>58</v>
      </c>
      <c r="B44" s="15">
        <v>6</v>
      </c>
      <c r="C44" s="15" t="s">
        <v>45</v>
      </c>
      <c r="D44" s="15">
        <v>100000</v>
      </c>
      <c r="E44" s="15"/>
      <c r="F44" s="15">
        <v>605000</v>
      </c>
      <c r="G44" s="24"/>
    </row>
    <row r="45" spans="1:7" ht="13.5" thickBot="1">
      <c r="A45" s="19" t="s">
        <v>50</v>
      </c>
      <c r="B45" s="20"/>
      <c r="C45" s="20"/>
      <c r="D45" s="20"/>
      <c r="E45" s="20"/>
      <c r="F45" s="21"/>
      <c r="G45" s="22">
        <f>SUM(G4:G42)</f>
        <v>8179700</v>
      </c>
    </row>
    <row r="46" spans="1:7" s="3" customFormat="1" ht="11.25">
      <c r="A46" s="1"/>
      <c r="B46" s="2"/>
      <c r="C46" s="2"/>
      <c r="D46" s="2"/>
      <c r="E46" s="2"/>
      <c r="F46" s="2" t="s">
        <v>59</v>
      </c>
      <c r="G46" s="2">
        <v>7729700</v>
      </c>
    </row>
    <row r="47" spans="6:7" ht="11.25">
      <c r="F47" s="2" t="s">
        <v>60</v>
      </c>
      <c r="G47" s="2">
        <v>9198343</v>
      </c>
    </row>
    <row r="48" spans="1:7" s="6" customFormat="1" ht="11.25">
      <c r="A48" s="5"/>
      <c r="F48" s="6" t="s">
        <v>61</v>
      </c>
      <c r="G48" s="6">
        <v>9648343</v>
      </c>
    </row>
    <row r="50" spans="1:7" ht="11.25">
      <c r="A50" s="58"/>
      <c r="B50" s="58"/>
      <c r="C50" s="58"/>
      <c r="D50" s="58"/>
      <c r="E50" s="58"/>
      <c r="F50" s="58"/>
      <c r="G50" s="58"/>
    </row>
    <row r="51" ht="23.25" customHeight="1"/>
  </sheetData>
  <mergeCells count="1">
    <mergeCell ref="A50:G50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</dc:creator>
  <cp:keywords/>
  <dc:description/>
  <cp:lastModifiedBy>pospichalova</cp:lastModifiedBy>
  <cp:lastPrinted>2009-02-20T07:43:24Z</cp:lastPrinted>
  <dcterms:created xsi:type="dcterms:W3CDTF">2009-02-05T14:11:57Z</dcterms:created>
  <dcterms:modified xsi:type="dcterms:W3CDTF">2009-02-20T07:43:34Z</dcterms:modified>
  <cp:category/>
  <cp:version/>
  <cp:contentType/>
  <cp:contentStatus/>
</cp:coreProperties>
</file>