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280" windowHeight="10395" tabRatio="775" activeTab="0"/>
  </bookViews>
  <sheets>
    <sheet name="RK-20-2008-46, př. 1upr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<sst xmlns="http://schemas.openxmlformats.org/spreadsheetml/2006/main" count="64" uniqueCount="40">
  <si>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Ústav sociální péče pro dospělé Věž</t>
  </si>
  <si>
    <t>Psychocentrum - manželská a rodinná poradna kraje Vysočina</t>
  </si>
  <si>
    <t>Nazev Organizace</t>
  </si>
  <si>
    <t>/v tis. Kč/</t>
  </si>
  <si>
    <t>Ústav sociální péče Jinošov</t>
  </si>
  <si>
    <t>Ústav sociální péče Zboží</t>
  </si>
  <si>
    <t>Domov pro seniory Havlíčkův Brod</t>
  </si>
  <si>
    <t>Ústav sociální péče Křižanov</t>
  </si>
  <si>
    <t>Domov důchodců Proseč-Obořiště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</si>
  <si>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</si>
  <si>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</si>
  <si>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</si>
  <si>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</si>
  <si>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Velký Újezd</t>
  </si>
  <si>
    <t>Domov důchodců Ždírec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</si>
  <si>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</si>
  <si>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</si>
  <si>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</si>
  <si>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</si>
  <si>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</si>
  <si>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Ústav sociální péče Ledeč nad Sázavou</t>
  </si>
  <si>
    <t>Ústav sociální péče Lidmaň</t>
  </si>
  <si>
    <t>Ústav sociální péče Nové Syrovice</t>
  </si>
  <si>
    <t>Ústav sociální péče pro mentálně postižené Těchobuz</t>
  </si>
  <si>
    <t>počet stran: 1</t>
  </si>
  <si>
    <t>Celkem</t>
  </si>
  <si>
    <t>Rozpočet výdajů celkem</t>
  </si>
  <si>
    <t>schválený</t>
  </si>
  <si>
    <t>po úpravě</t>
  </si>
  <si>
    <t>Zvýšení</t>
  </si>
  <si>
    <t xml:space="preserve">I. Rozpočtové opatření </t>
  </si>
  <si>
    <t>- úprava závazného ukazatele příspěvek na provoz (položka 5331, UZ 00000000)</t>
  </si>
  <si>
    <t>Paragraf</t>
  </si>
  <si>
    <t>Návrh na změnu</t>
  </si>
  <si>
    <t>v tis. Kč</t>
  </si>
  <si>
    <t>III. Závazný ukazatel Limit prostředků na platy u příspěvkových organizací na rok 2008</t>
  </si>
  <si>
    <t>Rozpočet výdajů po úpravě</t>
  </si>
  <si>
    <t>změna</t>
  </si>
  <si>
    <t>II. Závazný ukazatel příspěvek na provoz u příspěvkových organizací na rok 2008</t>
  </si>
  <si>
    <t>RK-20-2008-46, př. 1upr1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</si>
</sst>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2" borderId="1" xfId="20" applyFont="1" applyFill="1" applyBorder="1">
      <alignment/>
      <protection/>
    </xf>
    <xf numFmtId="0" fontId="6" fillId="2" borderId="2" xfId="20" applyFont="1" applyFill="1" applyBorder="1">
      <alignment/>
      <protection/>
    </xf>
    <xf numFmtId="0" fontId="6" fillId="0" borderId="0" xfId="0" applyFont="1" applyAlignment="1">
      <alignment/>
    </xf>
    <xf numFmtId="3" fontId="9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0" fontId="6" fillId="2" borderId="7" xfId="20" applyFont="1" applyFill="1" applyBorder="1">
      <alignment/>
      <protection/>
    </xf>
    <xf numFmtId="0" fontId="6" fillId="2" borderId="8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6" fillId="0" borderId="0" xfId="20" applyFont="1" applyFill="1" applyBorder="1" applyAlignment="1">
      <alignment/>
      <protection/>
    </xf>
    <xf numFmtId="0" fontId="12" fillId="0" borderId="0" xfId="0" applyFont="1" applyAlignment="1">
      <alignment/>
    </xf>
    <xf numFmtId="3" fontId="9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6" fillId="2" borderId="14" xfId="0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0" fontId="6" fillId="2" borderId="16" xfId="0" applyFont="1" applyFill="1" applyBorder="1" applyAlignment="1">
      <alignment/>
    </xf>
    <xf numFmtId="3" fontId="6" fillId="2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6" fillId="2" borderId="16" xfId="0" applyNumberFormat="1" applyFont="1" applyFill="1" applyBorder="1" applyAlignment="1">
      <alignment/>
    </xf>
    <xf numFmtId="0" fontId="6" fillId="2" borderId="21" xfId="20" applyFont="1" applyFill="1" applyBorder="1" applyAlignment="1">
      <alignment/>
      <protection/>
    </xf>
    <xf numFmtId="0" fontId="4" fillId="0" borderId="22" xfId="0" applyFont="1" applyBorder="1" applyAlignment="1">
      <alignment/>
    </xf>
    <xf numFmtId="0" fontId="6" fillId="2" borderId="23" xfId="0" applyFont="1" applyFill="1" applyBorder="1" applyAlignment="1">
      <alignment horizontal="center" wrapText="1"/>
    </xf>
    <xf numFmtId="0" fontId="0" fillId="2" borderId="24" xfId="0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27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Hospodaření str1-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tabSelected="1" zoomScale="75" zoomScaleNormal="75" workbookViewId="0" topLeftCell="A1">
      <pane xSplit="3" topLeftCell="D1" activePane="topRight" state="frozen"/>
      <selection pane="topLeft" activeCell="A1" sqref="A1"/>
      <selection pane="topRight" activeCell="H31" sqref="H31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67.25390625" style="1" customWidth="1"/>
    <col min="4" max="4" width="15.375" style="0" customWidth="1"/>
    <col min="5" max="5" width="17.00390625" style="0" customWidth="1"/>
    <col min="6" max="6" width="16.75390625" style="0" customWidth="1"/>
    <col min="7" max="7" width="12.75390625" style="0" hidden="1" customWidth="1"/>
    <col min="8" max="8" width="20.125" style="0" customWidth="1"/>
    <col min="9" max="9" width="12.75390625" style="0" hidden="1" customWidth="1"/>
    <col min="10" max="10" width="2.375" style="0" customWidth="1"/>
    <col min="11" max="11" width="12.75390625" style="0" customWidth="1"/>
    <col min="12" max="12" width="13.625" style="0" customWidth="1"/>
  </cols>
  <sheetData>
    <row r="1" ht="3" customHeight="1"/>
    <row r="2" ht="15">
      <c r="K2" s="5" t="s">
        <v>39</v>
      </c>
    </row>
    <row r="3" ht="15">
      <c r="K3" s="5" t="s">
        <v>24</v>
      </c>
    </row>
    <row r="4" spans="2:11" ht="15">
      <c r="B4" s="19" t="s">
        <v>30</v>
      </c>
      <c r="K4" s="5"/>
    </row>
    <row r="5" spans="2:11" ht="15">
      <c r="B5" s="1"/>
      <c r="K5" s="5"/>
    </row>
    <row r="6" spans="2:11" ht="15">
      <c r="B6" s="1"/>
      <c r="K6" s="5"/>
    </row>
    <row r="7" spans="2:11" ht="15">
      <c r="B7" s="1"/>
      <c r="K7" s="5"/>
    </row>
    <row r="8" spans="2:11" ht="15">
      <c r="B8" s="1"/>
      <c r="K8" s="5"/>
    </row>
    <row r="9" spans="2:11" ht="15">
      <c r="B9" s="1"/>
      <c r="K9" s="5"/>
    </row>
    <row r="10" spans="2:11" ht="19.5" customHeight="1">
      <c r="B10" s="20" t="s">
        <v>29</v>
      </c>
      <c r="K10" s="5"/>
    </row>
    <row r="11" ht="19.5" customHeight="1" thickBot="1">
      <c r="B11" s="20" t="s">
        <v>31</v>
      </c>
    </row>
    <row r="12" spans="2:12" ht="19.5" customHeight="1">
      <c r="B12" s="71" t="s">
        <v>32</v>
      </c>
      <c r="C12" s="67" t="s">
        <v>2</v>
      </c>
      <c r="D12" s="69" t="s">
        <v>26</v>
      </c>
      <c r="E12" s="70"/>
      <c r="F12" s="65" t="s">
        <v>33</v>
      </c>
      <c r="G12" s="7"/>
      <c r="H12" s="65" t="s">
        <v>36</v>
      </c>
      <c r="I12" s="7"/>
      <c r="J12" s="7"/>
      <c r="K12" s="13"/>
      <c r="L12" s="7"/>
    </row>
    <row r="13" spans="2:12" ht="19.5" customHeight="1" thickBot="1">
      <c r="B13" s="72"/>
      <c r="C13" s="68"/>
      <c r="D13" s="26" t="s">
        <v>27</v>
      </c>
      <c r="E13" s="18" t="s">
        <v>28</v>
      </c>
      <c r="F13" s="66"/>
      <c r="G13" s="14"/>
      <c r="H13" s="66"/>
      <c r="I13" s="14"/>
      <c r="J13" s="14"/>
      <c r="K13" s="15"/>
      <c r="L13" s="8"/>
    </row>
    <row r="14" spans="2:12" ht="19.5" customHeight="1">
      <c r="B14" s="73">
        <v>4357</v>
      </c>
      <c r="C14" s="4" t="s">
        <v>11</v>
      </c>
      <c r="D14" s="30">
        <v>190</v>
      </c>
      <c r="E14" s="31">
        <v>407</v>
      </c>
      <c r="F14" s="31">
        <v>263</v>
      </c>
      <c r="G14" s="37"/>
      <c r="H14" s="32">
        <f>E14+F14</f>
        <v>670</v>
      </c>
      <c r="I14" s="16"/>
      <c r="J14" s="16"/>
      <c r="K14" s="16"/>
      <c r="L14" s="9"/>
    </row>
    <row r="15" spans="2:12" ht="19.5" customHeight="1">
      <c r="B15" s="73"/>
      <c r="C15" s="4" t="s">
        <v>4</v>
      </c>
      <c r="D15" s="33">
        <v>379</v>
      </c>
      <c r="E15" s="28">
        <v>989</v>
      </c>
      <c r="F15" s="28">
        <v>594</v>
      </c>
      <c r="G15" s="6"/>
      <c r="H15" s="24">
        <f aca="true" t="shared" si="0" ref="H15:H21">E15+F15</f>
        <v>1583</v>
      </c>
      <c r="I15" s="10"/>
      <c r="J15" s="10"/>
      <c r="K15" s="10"/>
      <c r="L15" s="9"/>
    </row>
    <row r="16" spans="2:12" ht="19.5" customHeight="1">
      <c r="B16" s="73"/>
      <c r="C16" s="4" t="s">
        <v>7</v>
      </c>
      <c r="D16" s="33">
        <v>874</v>
      </c>
      <c r="E16" s="29">
        <f>2652+32.5</f>
        <v>2684.5</v>
      </c>
      <c r="F16" s="28">
        <v>789</v>
      </c>
      <c r="G16" s="6"/>
      <c r="H16" s="24">
        <f t="shared" si="0"/>
        <v>3473.5</v>
      </c>
      <c r="I16" s="10"/>
      <c r="J16" s="10"/>
      <c r="K16" s="10"/>
      <c r="L16" s="9"/>
    </row>
    <row r="17" spans="2:12" ht="19.5" customHeight="1">
      <c r="B17" s="73"/>
      <c r="C17" s="4" t="s">
        <v>0</v>
      </c>
      <c r="D17" s="33">
        <v>433</v>
      </c>
      <c r="E17" s="28">
        <v>2047</v>
      </c>
      <c r="F17" s="28">
        <v>746</v>
      </c>
      <c r="G17" s="6"/>
      <c r="H17" s="24">
        <f t="shared" si="0"/>
        <v>2793</v>
      </c>
      <c r="I17" s="10"/>
      <c r="J17" s="10"/>
      <c r="K17" s="10"/>
      <c r="L17" s="9"/>
    </row>
    <row r="18" spans="2:12" ht="19.5" customHeight="1">
      <c r="B18" s="73"/>
      <c r="C18" s="4" t="s">
        <v>23</v>
      </c>
      <c r="D18" s="33">
        <v>368</v>
      </c>
      <c r="E18" s="28">
        <v>1515</v>
      </c>
      <c r="F18" s="28">
        <v>1036</v>
      </c>
      <c r="G18" s="6"/>
      <c r="H18" s="24">
        <f t="shared" si="0"/>
        <v>2551</v>
      </c>
      <c r="I18" s="10"/>
      <c r="J18" s="10"/>
      <c r="K18" s="10"/>
      <c r="L18" s="9"/>
    </row>
    <row r="19" spans="2:12" ht="19.5" customHeight="1">
      <c r="B19" s="73"/>
      <c r="C19" s="4" t="s">
        <v>5</v>
      </c>
      <c r="D19" s="33">
        <v>324</v>
      </c>
      <c r="E19" s="28">
        <v>2248</v>
      </c>
      <c r="F19" s="28">
        <v>1699</v>
      </c>
      <c r="G19" s="6"/>
      <c r="H19" s="24">
        <f t="shared" si="0"/>
        <v>3947</v>
      </c>
      <c r="I19" s="10"/>
      <c r="J19" s="10"/>
      <c r="K19" s="10"/>
      <c r="L19" s="9"/>
    </row>
    <row r="20" spans="2:12" ht="19.5" customHeight="1" thickBot="1">
      <c r="B20" s="74"/>
      <c r="C20" s="4" t="s">
        <v>9</v>
      </c>
      <c r="D20" s="34">
        <v>916</v>
      </c>
      <c r="E20" s="27">
        <v>4507</v>
      </c>
      <c r="F20" s="27">
        <v>275</v>
      </c>
      <c r="G20" s="17"/>
      <c r="H20" s="24">
        <f t="shared" si="0"/>
        <v>4782</v>
      </c>
      <c r="I20" s="16"/>
      <c r="J20" s="16"/>
      <c r="K20" s="16"/>
      <c r="L20" s="9"/>
    </row>
    <row r="21" spans="2:12" ht="19.5" customHeight="1" thickBot="1">
      <c r="B21" s="23">
        <v>4339</v>
      </c>
      <c r="C21" s="25" t="s">
        <v>1</v>
      </c>
      <c r="D21" s="38">
        <v>635</v>
      </c>
      <c r="E21" s="39">
        <v>982</v>
      </c>
      <c r="F21" s="39">
        <v>373</v>
      </c>
      <c r="G21" s="40"/>
      <c r="H21" s="41">
        <f t="shared" si="0"/>
        <v>1355</v>
      </c>
      <c r="I21" s="12"/>
      <c r="J21" s="12"/>
      <c r="K21" s="12"/>
      <c r="L21" s="11"/>
    </row>
    <row r="22" spans="2:8" ht="19.5" customHeight="1" thickBot="1">
      <c r="B22" s="63" t="s">
        <v>25</v>
      </c>
      <c r="C22" s="64"/>
      <c r="D22" s="42">
        <f>SUM(D14:D21)</f>
        <v>4119</v>
      </c>
      <c r="E22" s="43">
        <f>SUM(E14:E21)</f>
        <v>15379.5</v>
      </c>
      <c r="F22" s="43">
        <f>F14+F15+F16+F17+F18+F19+F20+F21</f>
        <v>5775</v>
      </c>
      <c r="G22" s="44"/>
      <c r="H22" s="62">
        <f>SUM(H14:H21)</f>
        <v>21154.5</v>
      </c>
    </row>
    <row r="23" spans="2:5" ht="19.5" customHeight="1">
      <c r="B23" s="21"/>
      <c r="C23" s="21"/>
      <c r="D23" s="21"/>
      <c r="E23" s="21"/>
    </row>
    <row r="24" spans="2:5" ht="19.5" customHeight="1">
      <c r="B24" s="21"/>
      <c r="C24" s="21"/>
      <c r="D24" s="21"/>
      <c r="E24" s="21"/>
    </row>
    <row r="25" spans="2:5" ht="19.5" customHeight="1">
      <c r="B25" s="36" t="s">
        <v>38</v>
      </c>
      <c r="C25" s="22"/>
      <c r="D25" s="21"/>
      <c r="E25" s="21"/>
    </row>
    <row r="26" spans="2:5" ht="19.5" customHeight="1" thickBot="1">
      <c r="B26" s="22"/>
      <c r="C26" s="22"/>
      <c r="D26" s="21"/>
      <c r="E26" s="21"/>
    </row>
    <row r="27" spans="2:5" ht="19.5" customHeight="1">
      <c r="B27" s="71" t="s">
        <v>32</v>
      </c>
      <c r="C27" s="75" t="s">
        <v>2</v>
      </c>
      <c r="D27" s="78" t="s">
        <v>34</v>
      </c>
      <c r="E27" s="21"/>
    </row>
    <row r="28" spans="2:5" ht="19.5" customHeight="1" thickBot="1">
      <c r="B28" s="72"/>
      <c r="C28" s="76"/>
      <c r="D28" s="79"/>
      <c r="E28" s="21"/>
    </row>
    <row r="29" spans="2:5" ht="19.5" customHeight="1">
      <c r="B29" s="73">
        <v>4357</v>
      </c>
      <c r="C29" s="4" t="s">
        <v>11</v>
      </c>
      <c r="D29" s="57">
        <f>H14</f>
        <v>670</v>
      </c>
      <c r="E29" s="21"/>
    </row>
    <row r="30" spans="2:5" ht="19.5" customHeight="1">
      <c r="B30" s="73"/>
      <c r="C30" s="4" t="s">
        <v>4</v>
      </c>
      <c r="D30" s="58">
        <f aca="true" t="shared" si="1" ref="D30:D36">H15</f>
        <v>1583</v>
      </c>
      <c r="E30" s="21"/>
    </row>
    <row r="31" spans="2:5" ht="19.5" customHeight="1">
      <c r="B31" s="73"/>
      <c r="C31" s="4" t="s">
        <v>7</v>
      </c>
      <c r="D31" s="58">
        <f t="shared" si="1"/>
        <v>3473.5</v>
      </c>
      <c r="E31" s="21"/>
    </row>
    <row r="32" spans="2:5" ht="19.5" customHeight="1">
      <c r="B32" s="73"/>
      <c r="C32" s="4" t="s">
        <v>0</v>
      </c>
      <c r="D32" s="58">
        <f t="shared" si="1"/>
        <v>2793</v>
      </c>
      <c r="E32" s="21"/>
    </row>
    <row r="33" spans="2:5" ht="19.5" customHeight="1">
      <c r="B33" s="73"/>
      <c r="C33" s="4" t="s">
        <v>23</v>
      </c>
      <c r="D33" s="58">
        <f t="shared" si="1"/>
        <v>2551</v>
      </c>
      <c r="E33" s="21"/>
    </row>
    <row r="34" spans="2:5" ht="19.5" customHeight="1">
      <c r="B34" s="73"/>
      <c r="C34" s="4" t="s">
        <v>5</v>
      </c>
      <c r="D34" s="58">
        <f t="shared" si="1"/>
        <v>3947</v>
      </c>
      <c r="E34" s="21"/>
    </row>
    <row r="35" spans="2:4" ht="19.5" customHeight="1" thickBot="1">
      <c r="B35" s="74"/>
      <c r="C35" s="4" t="s">
        <v>9</v>
      </c>
      <c r="D35" s="58">
        <f t="shared" si="1"/>
        <v>4782</v>
      </c>
    </row>
    <row r="36" spans="2:4" ht="19.5" customHeight="1" thickBot="1">
      <c r="B36" s="23">
        <v>4339</v>
      </c>
      <c r="C36" s="25" t="s">
        <v>1</v>
      </c>
      <c r="D36" s="59">
        <f t="shared" si="1"/>
        <v>1355</v>
      </c>
    </row>
    <row r="37" spans="2:4" ht="19.5" customHeight="1" thickBot="1">
      <c r="B37" s="63" t="s">
        <v>25</v>
      </c>
      <c r="C37" s="77"/>
      <c r="D37" s="56">
        <f>D29+D30+D31+D32+D33+D34+D35+D36</f>
        <v>21154.5</v>
      </c>
    </row>
    <row r="38" spans="2:3" ht="19.5" customHeight="1">
      <c r="B38" s="35"/>
      <c r="C38" s="14"/>
    </row>
    <row r="39" spans="2:3" ht="19.5" customHeight="1">
      <c r="B39" s="35"/>
      <c r="C39" s="14"/>
    </row>
    <row r="40" spans="2:5" ht="19.5" customHeight="1">
      <c r="B40" s="36" t="s">
        <v>35</v>
      </c>
      <c r="C40" s="22"/>
      <c r="D40" s="21"/>
      <c r="E40" s="21"/>
    </row>
    <row r="41" ht="19.5" customHeight="1" thickBot="1">
      <c r="F41" s="2" t="s">
        <v>3</v>
      </c>
    </row>
    <row r="42" spans="2:6" ht="19.5" customHeight="1">
      <c r="B42" s="71" t="s">
        <v>32</v>
      </c>
      <c r="C42" s="67" t="s">
        <v>2</v>
      </c>
      <c r="D42" s="78" t="s">
        <v>27</v>
      </c>
      <c r="E42" s="78" t="s">
        <v>37</v>
      </c>
      <c r="F42" s="78" t="s">
        <v>28</v>
      </c>
    </row>
    <row r="43" spans="2:6" ht="19.5" customHeight="1" thickBot="1">
      <c r="B43" s="72"/>
      <c r="C43" s="68"/>
      <c r="D43" s="79"/>
      <c r="E43" s="79"/>
      <c r="F43" s="79"/>
    </row>
    <row r="44" spans="2:6" ht="19.5" customHeight="1">
      <c r="B44" s="73">
        <v>4357</v>
      </c>
      <c r="C44" s="3" t="s">
        <v>10</v>
      </c>
      <c r="D44" s="45">
        <v>18923</v>
      </c>
      <c r="E44" s="47">
        <f>F44-D44</f>
        <v>546</v>
      </c>
      <c r="F44" s="60">
        <v>19469</v>
      </c>
    </row>
    <row r="45" spans="2:6" ht="19.5" customHeight="1">
      <c r="B45" s="73"/>
      <c r="C45" s="4" t="s">
        <v>11</v>
      </c>
      <c r="D45" s="46">
        <v>3929</v>
      </c>
      <c r="E45" s="48">
        <f aca="true" t="shared" si="2" ref="E45:E62">F45-D45</f>
        <v>142</v>
      </c>
      <c r="F45" s="61">
        <v>4071</v>
      </c>
    </row>
    <row r="46" spans="2:6" ht="19.5" customHeight="1">
      <c r="B46" s="73"/>
      <c r="C46" s="4" t="s">
        <v>12</v>
      </c>
      <c r="D46" s="46">
        <v>7923</v>
      </c>
      <c r="E46" s="48">
        <f t="shared" si="2"/>
        <v>147</v>
      </c>
      <c r="F46" s="61">
        <v>8070</v>
      </c>
    </row>
    <row r="47" spans="2:6" ht="19.5" customHeight="1">
      <c r="B47" s="73"/>
      <c r="C47" s="4" t="s">
        <v>8</v>
      </c>
      <c r="D47" s="46">
        <v>6500</v>
      </c>
      <c r="E47" s="48">
        <f t="shared" si="2"/>
        <v>437</v>
      </c>
      <c r="F47" s="61">
        <v>6937</v>
      </c>
    </row>
    <row r="48" spans="2:6" ht="19.5" customHeight="1">
      <c r="B48" s="73"/>
      <c r="C48" s="4" t="s">
        <v>13</v>
      </c>
      <c r="D48" s="46">
        <v>12350</v>
      </c>
      <c r="E48" s="48">
        <f t="shared" si="2"/>
        <v>251</v>
      </c>
      <c r="F48" s="61">
        <v>12601</v>
      </c>
    </row>
    <row r="49" spans="2:6" ht="19.5" customHeight="1">
      <c r="B49" s="73"/>
      <c r="C49" s="4" t="s">
        <v>14</v>
      </c>
      <c r="D49" s="46">
        <v>13419</v>
      </c>
      <c r="E49" s="48"/>
      <c r="F49" s="61"/>
    </row>
    <row r="50" spans="2:6" ht="19.5" customHeight="1">
      <c r="B50" s="73"/>
      <c r="C50" s="4" t="s">
        <v>6</v>
      </c>
      <c r="D50" s="46">
        <v>7780</v>
      </c>
      <c r="E50" s="48">
        <f t="shared" si="2"/>
        <v>218</v>
      </c>
      <c r="F50" s="61">
        <v>7998</v>
      </c>
    </row>
    <row r="51" spans="2:6" ht="19.5" customHeight="1">
      <c r="B51" s="73"/>
      <c r="C51" s="4" t="s">
        <v>15</v>
      </c>
      <c r="D51" s="46">
        <v>18000</v>
      </c>
      <c r="E51" s="48">
        <f t="shared" si="2"/>
        <v>59</v>
      </c>
      <c r="F51" s="61">
        <v>18059</v>
      </c>
    </row>
    <row r="52" spans="2:6" ht="19.5" customHeight="1">
      <c r="B52" s="73"/>
      <c r="C52" s="4" t="s">
        <v>16</v>
      </c>
      <c r="D52" s="46">
        <v>9480</v>
      </c>
      <c r="E52" s="48">
        <f t="shared" si="2"/>
        <v>738</v>
      </c>
      <c r="F52" s="61">
        <v>10218</v>
      </c>
    </row>
    <row r="53" spans="2:6" ht="19.5" customHeight="1">
      <c r="B53" s="73"/>
      <c r="C53" s="4" t="s">
        <v>17</v>
      </c>
      <c r="D53" s="46">
        <v>19725</v>
      </c>
      <c r="E53" s="48">
        <f t="shared" si="2"/>
        <v>566</v>
      </c>
      <c r="F53" s="61">
        <v>20291</v>
      </c>
    </row>
    <row r="54" spans="2:6" ht="19.5" customHeight="1">
      <c r="B54" s="73"/>
      <c r="C54" s="4" t="s">
        <v>18</v>
      </c>
      <c r="D54" s="46">
        <v>18481</v>
      </c>
      <c r="E54" s="48">
        <f t="shared" si="2"/>
        <v>1083</v>
      </c>
      <c r="F54" s="61">
        <v>19564</v>
      </c>
    </row>
    <row r="55" spans="2:6" ht="19.5" customHeight="1">
      <c r="B55" s="73"/>
      <c r="C55" s="4" t="s">
        <v>19</v>
      </c>
      <c r="D55" s="46">
        <v>18637</v>
      </c>
      <c r="E55" s="48"/>
      <c r="F55" s="61"/>
    </row>
    <row r="56" spans="2:6" ht="19.5" customHeight="1">
      <c r="B56" s="73"/>
      <c r="C56" s="4" t="s">
        <v>4</v>
      </c>
      <c r="D56" s="46">
        <v>9258</v>
      </c>
      <c r="E56" s="48">
        <f t="shared" si="2"/>
        <v>427</v>
      </c>
      <c r="F56" s="61">
        <v>9685</v>
      </c>
    </row>
    <row r="57" spans="2:6" ht="19.5" customHeight="1">
      <c r="B57" s="73"/>
      <c r="C57" s="4" t="s">
        <v>7</v>
      </c>
      <c r="D57" s="46">
        <v>18808</v>
      </c>
      <c r="E57" s="48">
        <f t="shared" si="2"/>
        <v>182</v>
      </c>
      <c r="F57" s="61">
        <v>18990</v>
      </c>
    </row>
    <row r="58" spans="2:6" ht="19.5" customHeight="1">
      <c r="B58" s="73"/>
      <c r="C58" s="4" t="s">
        <v>20</v>
      </c>
      <c r="D58" s="46">
        <v>8163</v>
      </c>
      <c r="E58" s="48">
        <f t="shared" si="2"/>
        <v>554</v>
      </c>
      <c r="F58" s="61">
        <v>8717</v>
      </c>
    </row>
    <row r="59" spans="2:6" ht="19.5" customHeight="1">
      <c r="B59" s="73"/>
      <c r="C59" s="4" t="s">
        <v>21</v>
      </c>
      <c r="D59" s="46">
        <v>12518</v>
      </c>
      <c r="E59" s="48">
        <f t="shared" si="2"/>
        <v>167</v>
      </c>
      <c r="F59" s="61">
        <v>12685</v>
      </c>
    </row>
    <row r="60" spans="2:6" ht="19.5" customHeight="1">
      <c r="B60" s="73"/>
      <c r="C60" s="4" t="s">
        <v>22</v>
      </c>
      <c r="D60" s="46">
        <v>11581</v>
      </c>
      <c r="E60" s="48"/>
      <c r="F60" s="61"/>
    </row>
    <row r="61" spans="2:6" ht="19.5" customHeight="1">
      <c r="B61" s="73"/>
      <c r="C61" s="4" t="s">
        <v>0</v>
      </c>
      <c r="D61" s="46">
        <v>9196</v>
      </c>
      <c r="E61" s="48"/>
      <c r="F61" s="61"/>
    </row>
    <row r="62" spans="2:6" ht="19.5" customHeight="1">
      <c r="B62" s="73"/>
      <c r="C62" s="4" t="s">
        <v>23</v>
      </c>
      <c r="D62" s="46">
        <v>9761</v>
      </c>
      <c r="E62" s="48">
        <f t="shared" si="2"/>
        <v>176</v>
      </c>
      <c r="F62" s="61">
        <v>9937</v>
      </c>
    </row>
    <row r="63" spans="2:6" ht="19.5" customHeight="1">
      <c r="B63" s="73"/>
      <c r="C63" s="4" t="s">
        <v>5</v>
      </c>
      <c r="D63" s="46">
        <v>8904</v>
      </c>
      <c r="E63" s="48"/>
      <c r="F63" s="61"/>
    </row>
    <row r="64" spans="2:6" ht="19.5" customHeight="1" thickBot="1">
      <c r="B64" s="74"/>
      <c r="C64" s="4" t="s">
        <v>9</v>
      </c>
      <c r="D64" s="46">
        <v>34217</v>
      </c>
      <c r="E64" s="48"/>
      <c r="F64" s="49"/>
    </row>
    <row r="65" spans="2:6" ht="19.5" customHeight="1" thickBot="1">
      <c r="B65" s="23">
        <v>4339</v>
      </c>
      <c r="C65" s="25" t="s">
        <v>1</v>
      </c>
      <c r="D65" s="50">
        <v>4373</v>
      </c>
      <c r="E65" s="51"/>
      <c r="F65" s="52"/>
    </row>
    <row r="66" spans="2:6" ht="19.5" customHeight="1" thickBot="1">
      <c r="B66" s="63" t="s">
        <v>25</v>
      </c>
      <c r="C66" s="64"/>
      <c r="D66" s="53"/>
      <c r="E66" s="54">
        <f>SUM(E44:E65)</f>
        <v>5693</v>
      </c>
      <c r="F66" s="55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mergeCells count="19">
    <mergeCell ref="D27:D28"/>
    <mergeCell ref="D42:D43"/>
    <mergeCell ref="H12:H13"/>
    <mergeCell ref="E42:E43"/>
    <mergeCell ref="F42:F43"/>
    <mergeCell ref="B44:B64"/>
    <mergeCell ref="B66:C66"/>
    <mergeCell ref="B27:B28"/>
    <mergeCell ref="C27:C28"/>
    <mergeCell ref="B29:B35"/>
    <mergeCell ref="B37:C37"/>
    <mergeCell ref="B42:B43"/>
    <mergeCell ref="C42:C43"/>
    <mergeCell ref="B22:C22"/>
    <mergeCell ref="F12:F13"/>
    <mergeCell ref="C12:C13"/>
    <mergeCell ref="D12:E12"/>
    <mergeCell ref="B12:B13"/>
    <mergeCell ref="B14:B20"/>
  </mergeCells>
  <printOptions/>
  <pageMargins left="0.75" right="0.75" top="1" bottom="1" header="0.4921259845" footer="0.4921259845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chrastova</cp:lastModifiedBy>
  <cp:lastPrinted>2008-06-04T11:10:48Z</cp:lastPrinted>
  <dcterms:created xsi:type="dcterms:W3CDTF">2004-02-26T11:39:43Z</dcterms:created>
  <dcterms:modified xsi:type="dcterms:W3CDTF">2008-06-16T11:46:10Z</dcterms:modified>
  <cp:category/>
  <cp:version/>
  <cp:contentType/>
  <cp:contentStatus/>
</cp:coreProperties>
</file>