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RK-11-2008-43, př. 2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<sst xmlns="http://schemas.openxmlformats.org/spreadsheetml/2006/main" count="70" uniqueCount="42">
  <si>
    <t>Snížení</t>
  </si>
  <si>
    <t>Paragraf a položka</t>
  </si>
  <si>
    <t>celkem</t>
  </si>
  <si>
    <t>Zvýšení</t>
  </si>
  <si>
    <t>počet stran: 1</t>
  </si>
  <si>
    <t>/v tis. Kč/</t>
  </si>
  <si>
    <t>v tis. Kč</t>
  </si>
  <si>
    <t xml:space="preserve">I. Rozpočtové opatření </t>
  </si>
  <si>
    <t>- úprava závazného ukazatele příspěvek na provoz (položka 5331, UZ 00000000)</t>
  </si>
  <si>
    <t>Rozpočet výdajů celkem</t>
  </si>
  <si>
    <t>schválený</t>
  </si>
  <si>
    <t>upravený</t>
  </si>
  <si>
    <t>Paragraf</t>
  </si>
  <si>
    <t>Příspěvková organizace</t>
  </si>
  <si>
    <t>Rozpočet výdajů po úpravě</t>
  </si>
  <si>
    <t>Návrh na změnu   " +  "</t>
  </si>
  <si>
    <t>II.  Závazný ukazatel příspěvek na provoz u příspěvkových organizací na rok 2008</t>
  </si>
  <si>
    <t>DD Ždírec</t>
  </si>
  <si>
    <t>DD Onšov</t>
  </si>
  <si>
    <t>DD Proseč Obořiště</t>
  </si>
  <si>
    <t>DD Humpolec</t>
  </si>
  <si>
    <t>DD Velký Újezd</t>
  </si>
  <si>
    <t>ÚSP Lidmaň</t>
  </si>
  <si>
    <t>ÚSP Zboží</t>
  </si>
  <si>
    <t>ÚSP Jinošov</t>
  </si>
  <si>
    <t>ÚSP Věž</t>
  </si>
  <si>
    <t>ÚSP Křižanov</t>
  </si>
  <si>
    <t>ÚSP Nové Syrovice</t>
  </si>
  <si>
    <t>DÚSP Černovice</t>
  </si>
  <si>
    <t>ÚSP Ledeč nad Sázavou</t>
  </si>
  <si>
    <t>DS Havlíčkův Brod</t>
  </si>
  <si>
    <t>DD Proseč u Pošné</t>
  </si>
  <si>
    <t>DS Třebíč Manž. Curieových</t>
  </si>
  <si>
    <t>DS Náměšť nad Oslavou</t>
  </si>
  <si>
    <t>DS Mitrov</t>
  </si>
  <si>
    <t>DS Velké Meziříčí</t>
  </si>
  <si>
    <t>ÚSP Těchobuz</t>
  </si>
  <si>
    <t>Psychocentrum manželská a rodinná poradna</t>
  </si>
  <si>
    <t>Celkem</t>
  </si>
  <si>
    <t>Návrh na změnu   " -  "</t>
  </si>
  <si>
    <t>§ 4357 , položka 5901</t>
  </si>
  <si>
    <t>RK-11-2008-43,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</si>
</sst>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Fill="1" applyAlignment="1">
      <alignment/>
    </xf>
    <xf numFmtId="3" fontId="1" fillId="0" borderId="2" xfId="0" applyNumberFormat="1" applyFont="1" applyFill="1" applyBorder="1" applyAlignment="1">
      <alignment horizontal="right" wrapText="1"/>
    </xf>
    <xf numFmtId="3" fontId="1" fillId="0" borderId="3" xfId="0" applyNumberFormat="1" applyFont="1" applyFill="1" applyBorder="1" applyAlignment="1">
      <alignment horizontal="left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3" fontId="1" fillId="0" borderId="6" xfId="0" applyNumberFormat="1" applyFont="1" applyFill="1" applyBorder="1" applyAlignment="1">
      <alignment horizontal="left" wrapText="1"/>
    </xf>
    <xf numFmtId="3" fontId="1" fillId="0" borderId="7" xfId="0" applyNumberFormat="1" applyFont="1" applyFill="1" applyBorder="1" applyAlignment="1">
      <alignment horizontal="right" wrapText="1"/>
    </xf>
    <xf numFmtId="3" fontId="1" fillId="0" borderId="8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1" fillId="2" borderId="9" xfId="0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3" fontId="1" fillId="2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2" borderId="12" xfId="0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right" wrapText="1"/>
    </xf>
    <xf numFmtId="3" fontId="1" fillId="0" borderId="14" xfId="0" applyNumberFormat="1" applyFont="1" applyFill="1" applyBorder="1" applyAlignment="1">
      <alignment horizontal="left" wrapText="1"/>
    </xf>
    <xf numFmtId="3" fontId="1" fillId="0" borderId="15" xfId="0" applyNumberFormat="1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left" wrapText="1"/>
    </xf>
    <xf numFmtId="3" fontId="1" fillId="0" borderId="9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 wrapText="1"/>
    </xf>
    <xf numFmtId="3" fontId="1" fillId="0" borderId="17" xfId="0" applyNumberFormat="1" applyFont="1" applyFill="1" applyBorder="1" applyAlignment="1">
      <alignment horizontal="left" wrapText="1"/>
    </xf>
    <xf numFmtId="3" fontId="1" fillId="0" borderId="18" xfId="0" applyNumberFormat="1" applyFont="1" applyFill="1" applyBorder="1" applyAlignment="1">
      <alignment horizontal="right" wrapText="1"/>
    </xf>
    <xf numFmtId="0" fontId="1" fillId="2" borderId="8" xfId="0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right" wrapText="1"/>
    </xf>
    <xf numFmtId="3" fontId="1" fillId="0" borderId="20" xfId="0" applyNumberFormat="1" applyFont="1" applyFill="1" applyBorder="1" applyAlignment="1">
      <alignment horizontal="right" wrapText="1"/>
    </xf>
    <xf numFmtId="3" fontId="1" fillId="0" borderId="21" xfId="0" applyNumberFormat="1" applyFont="1" applyFill="1" applyBorder="1" applyAlignment="1">
      <alignment horizontal="right" wrapText="1"/>
    </xf>
    <xf numFmtId="3" fontId="1" fillId="0" borderId="22" xfId="0" applyNumberFormat="1" applyFont="1" applyFill="1" applyBorder="1" applyAlignment="1">
      <alignment horizontal="right" wrapText="1"/>
    </xf>
    <xf numFmtId="3" fontId="1" fillId="0" borderId="23" xfId="0" applyNumberFormat="1" applyFont="1" applyFill="1" applyBorder="1" applyAlignment="1">
      <alignment horizontal="right" wrapText="1"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left" wrapText="1"/>
    </xf>
    <xf numFmtId="3" fontId="1" fillId="0" borderId="28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horizontal="left" wrapText="1"/>
    </xf>
    <xf numFmtId="3" fontId="1" fillId="0" borderId="29" xfId="0" applyNumberFormat="1" applyFont="1" applyFill="1" applyBorder="1" applyAlignment="1">
      <alignment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>
      <alignment horizontal="left" wrapText="1"/>
    </xf>
    <xf numFmtId="3" fontId="1" fillId="0" borderId="33" xfId="0" applyNumberFormat="1" applyFont="1" applyFill="1" applyBorder="1" applyAlignment="1">
      <alignment/>
    </xf>
    <xf numFmtId="0" fontId="2" fillId="2" borderId="34" xfId="0" applyFont="1" applyFill="1" applyBorder="1" applyAlignment="1">
      <alignment/>
    </xf>
    <xf numFmtId="3" fontId="1" fillId="2" borderId="35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horizontal="left" wrapText="1"/>
    </xf>
    <xf numFmtId="3" fontId="1" fillId="0" borderId="36" xfId="0" applyNumberFormat="1" applyFont="1" applyFill="1" applyBorder="1" applyAlignment="1">
      <alignment/>
    </xf>
    <xf numFmtId="0" fontId="1" fillId="2" borderId="35" xfId="0" applyFont="1" applyFill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3" fontId="2" fillId="0" borderId="37" xfId="0" applyNumberFormat="1" applyFont="1" applyBorder="1" applyAlignment="1">
      <alignment/>
    </xf>
    <xf numFmtId="0" fontId="1" fillId="2" borderId="30" xfId="0" applyFont="1" applyFill="1" applyBorder="1" applyAlignment="1">
      <alignment wrapText="1"/>
    </xf>
    <xf numFmtId="3" fontId="1" fillId="2" borderId="34" xfId="0" applyNumberFormat="1" applyFont="1" applyFill="1" applyBorder="1" applyAlignment="1">
      <alignment horizontal="right" wrapText="1"/>
    </xf>
    <xf numFmtId="3" fontId="2" fillId="2" borderId="35" xfId="0" applyNumberFormat="1" applyFont="1" applyFill="1" applyBorder="1" applyAlignment="1">
      <alignment/>
    </xf>
    <xf numFmtId="0" fontId="1" fillId="2" borderId="36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2" borderId="31" xfId="0" applyFont="1" applyFill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3" fontId="1" fillId="2" borderId="30" xfId="0" applyNumberFormat="1" applyFont="1" applyFill="1" applyBorder="1" applyAlignment="1">
      <alignment horizontal="left" vertical="center"/>
    </xf>
    <xf numFmtId="0" fontId="2" fillId="0" borderId="34" xfId="0" applyFont="1" applyBorder="1" applyAlignment="1">
      <alignment vertical="center"/>
    </xf>
    <xf numFmtId="0" fontId="1" fillId="2" borderId="31" xfId="0" applyFont="1" applyFill="1" applyBorder="1" applyAlignment="1">
      <alignment wrapText="1"/>
    </xf>
    <xf numFmtId="0" fontId="1" fillId="2" borderId="38" xfId="0" applyFont="1" applyFill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K-10-2008-FP%20p&#345;%20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ndlova\Dokumenty\Soubory\2008\fin.%20pl&#225;n%202008\fin.%20pl&#225;n%20-%20ZK-02-2008-FPpr2%20(2)-%2026.03.2008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K-10-2008př1"/>
    </sheetNames>
    <sheetDataSet>
      <sheetData sheetId="0">
        <row r="19">
          <cell r="D19">
            <v>312</v>
          </cell>
        </row>
        <row r="20">
          <cell r="D20">
            <v>942</v>
          </cell>
        </row>
        <row r="21">
          <cell r="D21">
            <v>603</v>
          </cell>
        </row>
        <row r="22">
          <cell r="D22">
            <v>427</v>
          </cell>
        </row>
        <row r="23">
          <cell r="D23">
            <v>190</v>
          </cell>
        </row>
        <row r="24">
          <cell r="D24">
            <v>320</v>
          </cell>
        </row>
        <row r="25">
          <cell r="D25">
            <v>325</v>
          </cell>
        </row>
        <row r="27">
          <cell r="D27">
            <v>905</v>
          </cell>
        </row>
        <row r="28">
          <cell r="D28">
            <v>765</v>
          </cell>
        </row>
        <row r="29">
          <cell r="D29">
            <v>626</v>
          </cell>
        </row>
        <row r="30">
          <cell r="D30">
            <v>552</v>
          </cell>
        </row>
        <row r="34">
          <cell r="D34">
            <v>379</v>
          </cell>
        </row>
        <row r="35">
          <cell r="D35">
            <v>874</v>
          </cell>
        </row>
        <row r="36">
          <cell r="D36">
            <v>433</v>
          </cell>
        </row>
        <row r="37">
          <cell r="D37">
            <v>562</v>
          </cell>
        </row>
        <row r="38">
          <cell r="D38">
            <v>541</v>
          </cell>
        </row>
        <row r="39">
          <cell r="D39">
            <v>433</v>
          </cell>
        </row>
        <row r="40">
          <cell r="D40">
            <v>368</v>
          </cell>
        </row>
        <row r="41">
          <cell r="D41">
            <v>324</v>
          </cell>
        </row>
        <row r="42">
          <cell r="D42">
            <v>916</v>
          </cell>
        </row>
        <row r="43">
          <cell r="D43">
            <v>635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fin. plán 2008"/>
      <sheetName val="mzda, počet zaměstnanců"/>
      <sheetName val="mzda"/>
      <sheetName val="DÚSP Černovice"/>
      <sheetName val="ÚSP Zboží"/>
      <sheetName val="USP Ledeč nad Sázavou"/>
      <sheetName val="ÚSP Lidmaň"/>
      <sheetName val="ÚSP Věž"/>
      <sheetName val="ÚSP Těchobuz"/>
      <sheetName val="ÚSP Jinošov"/>
      <sheetName val="ÚSP Nové Syrovice"/>
      <sheetName val="DD M.Curierových"/>
      <sheetName val="DD Třebíč Koutkova"/>
      <sheetName val="DD Náměšť nad Os"/>
      <sheetName val="DD Velký Újezd"/>
      <sheetName val="Psych.Jihl."/>
      <sheetName val="ÚSP Křižanov"/>
      <sheetName val="DD Mitrov"/>
      <sheetName val="DD Velké Meziříčí"/>
      <sheetName val="DD Havlíčkův Brod"/>
      <sheetName val="DD Humpolec"/>
      <sheetName val="DD Proseč u Pošné"/>
      <sheetName val="DD Onšov"/>
      <sheetName val="DD Proseč Obořiště"/>
      <sheetName val="DD Ždírec"/>
    </sheetNames>
    <sheetDataSet>
      <sheetData sheetId="1">
        <row r="21">
          <cell r="B21">
            <v>250</v>
          </cell>
          <cell r="C21">
            <v>456</v>
          </cell>
          <cell r="D21">
            <v>217</v>
          </cell>
          <cell r="E21">
            <v>251</v>
          </cell>
          <cell r="F21">
            <v>1058</v>
          </cell>
          <cell r="G21">
            <v>1140</v>
          </cell>
          <cell r="I21">
            <v>240</v>
          </cell>
          <cell r="J21">
            <v>165</v>
          </cell>
          <cell r="K21">
            <v>1486</v>
          </cell>
          <cell r="L21">
            <v>725</v>
          </cell>
          <cell r="M21">
            <v>186</v>
          </cell>
          <cell r="O21">
            <v>877</v>
          </cell>
          <cell r="P21">
            <v>1924</v>
          </cell>
          <cell r="Q21">
            <v>610</v>
          </cell>
          <cell r="R21">
            <v>1614</v>
          </cell>
          <cell r="S21">
            <v>1778</v>
          </cell>
          <cell r="T21">
            <v>1147</v>
          </cell>
          <cell r="U21">
            <v>1891</v>
          </cell>
          <cell r="V21">
            <v>3591</v>
          </cell>
          <cell r="W21">
            <v>1047</v>
          </cell>
          <cell r="X21">
            <v>347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4"/>
  <sheetViews>
    <sheetView tabSelected="1" workbookViewId="0" topLeftCell="A1">
      <selection activeCell="I22" sqref="I22"/>
    </sheetView>
  </sheetViews>
  <sheetFormatPr defaultColWidth="9.00390625" defaultRowHeight="12.75"/>
  <cols>
    <col min="1" max="1" width="2.75390625" style="15" customWidth="1"/>
    <col min="2" max="2" width="14.125" style="15" customWidth="1"/>
    <col min="3" max="3" width="30.25390625" style="15" customWidth="1"/>
    <col min="4" max="4" width="15.75390625" style="15" customWidth="1"/>
    <col min="5" max="5" width="16.375" style="15" customWidth="1"/>
    <col min="6" max="6" width="19.375" style="15" customWidth="1"/>
    <col min="7" max="7" width="20.375" style="15" customWidth="1"/>
    <col min="8" max="16384" width="9.125" style="15" customWidth="1"/>
  </cols>
  <sheetData>
    <row r="1" ht="15">
      <c r="G1" s="20" t="s">
        <v>41</v>
      </c>
    </row>
    <row r="2" spans="2:7" ht="15">
      <c r="B2" s="16" t="s">
        <v>7</v>
      </c>
      <c r="C2" s="17"/>
      <c r="D2" s="17"/>
      <c r="E2" s="17"/>
      <c r="G2" s="20" t="s">
        <v>4</v>
      </c>
    </row>
    <row r="3" spans="2:5" ht="14.25">
      <c r="B3" s="17"/>
      <c r="C3" s="17"/>
      <c r="D3" s="17"/>
      <c r="E3" s="17"/>
    </row>
    <row r="4" spans="2:6" ht="15.75" thickBot="1">
      <c r="B4" s="18" t="s">
        <v>0</v>
      </c>
      <c r="C4" s="18"/>
      <c r="D4" s="18"/>
      <c r="E4" s="18"/>
      <c r="F4" s="1" t="s">
        <v>5</v>
      </c>
    </row>
    <row r="5" spans="2:6" ht="12.75" customHeight="1">
      <c r="B5" s="84" t="s">
        <v>1</v>
      </c>
      <c r="C5" s="63" t="s">
        <v>9</v>
      </c>
      <c r="D5" s="63"/>
      <c r="E5" s="64" t="s">
        <v>39</v>
      </c>
      <c r="F5" s="66" t="s">
        <v>14</v>
      </c>
    </row>
    <row r="6" spans="2:6" ht="15.75" thickBot="1">
      <c r="B6" s="85"/>
      <c r="C6" s="21" t="s">
        <v>10</v>
      </c>
      <c r="D6" s="21" t="s">
        <v>11</v>
      </c>
      <c r="E6" s="65"/>
      <c r="F6" s="67"/>
    </row>
    <row r="7" spans="2:6" ht="29.25" customHeight="1" thickBot="1">
      <c r="B7" s="56" t="s">
        <v>40</v>
      </c>
      <c r="C7" s="22">
        <v>10000</v>
      </c>
      <c r="D7" s="22">
        <f>10000+15000</f>
        <v>25000</v>
      </c>
      <c r="E7" s="22">
        <v>21000</v>
      </c>
      <c r="F7" s="57">
        <f>D7-E7</f>
        <v>4000</v>
      </c>
    </row>
    <row r="8" spans="2:6" ht="21.75" customHeight="1" thickBot="1">
      <c r="B8" s="58" t="s">
        <v>2</v>
      </c>
      <c r="C8" s="59">
        <f>C7</f>
        <v>10000</v>
      </c>
      <c r="D8" s="59">
        <f>D7</f>
        <v>25000</v>
      </c>
      <c r="E8" s="59">
        <f>E7</f>
        <v>21000</v>
      </c>
      <c r="F8" s="60">
        <f>F7</f>
        <v>4000</v>
      </c>
    </row>
    <row r="9" spans="2:5" ht="15">
      <c r="B9" s="18"/>
      <c r="C9" s="18"/>
      <c r="D9" s="18"/>
      <c r="E9" s="18"/>
    </row>
    <row r="10" spans="2:5" ht="15">
      <c r="B10" s="18"/>
      <c r="C10" s="18"/>
      <c r="D10" s="18"/>
      <c r="E10" s="18"/>
    </row>
    <row r="11" spans="2:5" ht="15">
      <c r="B11" s="18" t="s">
        <v>3</v>
      </c>
      <c r="C11" s="18"/>
      <c r="D11" s="18"/>
      <c r="E11" s="18"/>
    </row>
    <row r="12" spans="2:11" ht="15.75" customHeight="1" thickBot="1">
      <c r="B12" s="68" t="s">
        <v>8</v>
      </c>
      <c r="C12" s="68"/>
      <c r="D12" s="68"/>
      <c r="E12" s="68"/>
      <c r="F12" s="69"/>
      <c r="G12" s="1" t="s">
        <v>5</v>
      </c>
      <c r="I12" s="2"/>
      <c r="J12" s="2"/>
      <c r="K12" s="2"/>
    </row>
    <row r="13" spans="2:11" ht="15" customHeight="1">
      <c r="B13" s="70" t="s">
        <v>12</v>
      </c>
      <c r="C13" s="72" t="s">
        <v>13</v>
      </c>
      <c r="D13" s="74" t="s">
        <v>9</v>
      </c>
      <c r="E13" s="75"/>
      <c r="F13" s="72" t="s">
        <v>15</v>
      </c>
      <c r="G13" s="61" t="s">
        <v>14</v>
      </c>
      <c r="I13" s="2"/>
      <c r="J13" s="2"/>
      <c r="K13" s="2"/>
    </row>
    <row r="14" spans="2:11" ht="15.75" thickBot="1">
      <c r="B14" s="71"/>
      <c r="C14" s="73"/>
      <c r="D14" s="21" t="s">
        <v>10</v>
      </c>
      <c r="E14" s="31" t="s">
        <v>11</v>
      </c>
      <c r="F14" s="73"/>
      <c r="G14" s="62"/>
      <c r="I14" s="2"/>
      <c r="J14" s="2"/>
      <c r="K14" s="2"/>
    </row>
    <row r="15" spans="2:11" ht="19.5" customHeight="1">
      <c r="B15" s="76">
        <v>4357</v>
      </c>
      <c r="C15" s="29" t="s">
        <v>30</v>
      </c>
      <c r="D15" s="30">
        <f>'[1]RK-10-2008př1'!$D$19</f>
        <v>312</v>
      </c>
      <c r="E15" s="3">
        <f>D15</f>
        <v>312</v>
      </c>
      <c r="F15" s="32">
        <f>'[2]List1'!$B$21</f>
        <v>250</v>
      </c>
      <c r="G15" s="37">
        <f>D15+F15</f>
        <v>562</v>
      </c>
      <c r="I15" s="2"/>
      <c r="J15" s="2"/>
      <c r="K15" s="2"/>
    </row>
    <row r="16" spans="2:11" ht="19.5" customHeight="1">
      <c r="B16" s="77"/>
      <c r="C16" s="4" t="s">
        <v>17</v>
      </c>
      <c r="D16" s="5">
        <f>'[1]RK-10-2008př1'!$D$30</f>
        <v>552</v>
      </c>
      <c r="E16" s="6">
        <f aca="true" t="shared" si="0" ref="E16:E35">D16</f>
        <v>552</v>
      </c>
      <c r="F16" s="33">
        <f>'[2]List1'!$C$21</f>
        <v>456</v>
      </c>
      <c r="G16" s="38">
        <f aca="true" t="shared" si="1" ref="G16:G35">D16+F16</f>
        <v>1008</v>
      </c>
      <c r="I16" s="2"/>
      <c r="J16" s="2"/>
      <c r="K16" s="2"/>
    </row>
    <row r="17" spans="2:11" ht="19.5" customHeight="1">
      <c r="B17" s="77"/>
      <c r="C17" s="4" t="s">
        <v>18</v>
      </c>
      <c r="D17" s="5">
        <f>'[1]RK-10-2008př1'!$D$23</f>
        <v>190</v>
      </c>
      <c r="E17" s="6">
        <f t="shared" si="0"/>
        <v>190</v>
      </c>
      <c r="F17" s="33">
        <f>'[2]List1'!$D$21</f>
        <v>217</v>
      </c>
      <c r="G17" s="38">
        <f t="shared" si="1"/>
        <v>407</v>
      </c>
      <c r="I17" s="2"/>
      <c r="J17" s="2"/>
      <c r="K17" s="2"/>
    </row>
    <row r="18" spans="2:11" ht="19.5" customHeight="1">
      <c r="B18" s="77"/>
      <c r="C18" s="4" t="s">
        <v>19</v>
      </c>
      <c r="D18" s="5">
        <f>'[1]RK-10-2008př1'!$D$25</f>
        <v>325</v>
      </c>
      <c r="E18" s="6">
        <f t="shared" si="0"/>
        <v>325</v>
      </c>
      <c r="F18" s="33">
        <f>'[2]List1'!$E$21</f>
        <v>251</v>
      </c>
      <c r="G18" s="38">
        <f t="shared" si="1"/>
        <v>576</v>
      </c>
      <c r="I18" s="2"/>
      <c r="J18" s="2"/>
      <c r="K18" s="2"/>
    </row>
    <row r="19" spans="2:11" ht="19.5" customHeight="1">
      <c r="B19" s="77"/>
      <c r="C19" s="4" t="s">
        <v>31</v>
      </c>
      <c r="D19" s="5">
        <f>'[1]RK-10-2008př1'!$D$24</f>
        <v>320</v>
      </c>
      <c r="E19" s="6">
        <f t="shared" si="0"/>
        <v>320</v>
      </c>
      <c r="F19" s="33">
        <f>'[2]List1'!$F$21</f>
        <v>1058</v>
      </c>
      <c r="G19" s="38">
        <f t="shared" si="1"/>
        <v>1378</v>
      </c>
      <c r="I19" s="2"/>
      <c r="J19" s="2"/>
      <c r="K19" s="2"/>
    </row>
    <row r="20" spans="2:11" ht="19.5" customHeight="1">
      <c r="B20" s="77"/>
      <c r="C20" s="4" t="s">
        <v>20</v>
      </c>
      <c r="D20" s="5">
        <f>'[1]RK-10-2008př1'!$D$20</f>
        <v>942</v>
      </c>
      <c r="E20" s="6">
        <f t="shared" si="0"/>
        <v>942</v>
      </c>
      <c r="F20" s="33">
        <f>'[2]List1'!$G$21</f>
        <v>1140</v>
      </c>
      <c r="G20" s="38">
        <f t="shared" si="1"/>
        <v>2082</v>
      </c>
      <c r="I20" s="2"/>
      <c r="J20" s="2"/>
      <c r="K20" s="7"/>
    </row>
    <row r="21" spans="2:11" ht="19.5" customHeight="1">
      <c r="B21" s="77"/>
      <c r="C21" s="4" t="s">
        <v>32</v>
      </c>
      <c r="D21" s="5">
        <f>'[1]RK-10-2008př1'!$D$27</f>
        <v>905</v>
      </c>
      <c r="E21" s="6">
        <f t="shared" si="0"/>
        <v>905</v>
      </c>
      <c r="F21" s="33">
        <f>'[2]List1'!$I$21</f>
        <v>240</v>
      </c>
      <c r="G21" s="38">
        <f t="shared" si="1"/>
        <v>1145</v>
      </c>
      <c r="I21" s="2"/>
      <c r="J21" s="2"/>
      <c r="K21" s="19"/>
    </row>
    <row r="22" spans="2:11" ht="19.5" customHeight="1">
      <c r="B22" s="77"/>
      <c r="C22" s="4" t="s">
        <v>21</v>
      </c>
      <c r="D22" s="5">
        <f>'[1]RK-10-2008př1'!$D$29</f>
        <v>626</v>
      </c>
      <c r="E22" s="6">
        <f t="shared" si="0"/>
        <v>626</v>
      </c>
      <c r="F22" s="33">
        <f>'[2]List1'!$J$21</f>
        <v>165</v>
      </c>
      <c r="G22" s="38">
        <f t="shared" si="1"/>
        <v>791</v>
      </c>
      <c r="I22" s="2"/>
      <c r="J22" s="2"/>
      <c r="K22" s="19"/>
    </row>
    <row r="23" spans="2:11" ht="19.5" customHeight="1">
      <c r="B23" s="77"/>
      <c r="C23" s="4" t="s">
        <v>33</v>
      </c>
      <c r="D23" s="5">
        <f>'[1]RK-10-2008př1'!$D$22</f>
        <v>427</v>
      </c>
      <c r="E23" s="6">
        <f t="shared" si="0"/>
        <v>427</v>
      </c>
      <c r="F23" s="33">
        <f>'[2]List1'!$K$21</f>
        <v>1486</v>
      </c>
      <c r="G23" s="38">
        <f t="shared" si="1"/>
        <v>1913</v>
      </c>
      <c r="I23" s="2"/>
      <c r="J23" s="2"/>
      <c r="K23" s="19"/>
    </row>
    <row r="24" spans="2:11" ht="19.5" customHeight="1">
      <c r="B24" s="77"/>
      <c r="C24" s="4" t="s">
        <v>34</v>
      </c>
      <c r="D24" s="5">
        <f>'[1]RK-10-2008př1'!$D$21</f>
        <v>603</v>
      </c>
      <c r="E24" s="6">
        <f t="shared" si="0"/>
        <v>603</v>
      </c>
      <c r="F24" s="33">
        <f>'[2]List1'!$L$21</f>
        <v>725</v>
      </c>
      <c r="G24" s="38">
        <f t="shared" si="1"/>
        <v>1328</v>
      </c>
      <c r="I24" s="2"/>
      <c r="J24" s="2"/>
      <c r="K24" s="7"/>
    </row>
    <row r="25" spans="2:11" ht="19.5" customHeight="1">
      <c r="B25" s="77"/>
      <c r="C25" s="4" t="s">
        <v>35</v>
      </c>
      <c r="D25" s="5">
        <f>'[1]RK-10-2008př1'!$D$28</f>
        <v>765</v>
      </c>
      <c r="E25" s="6">
        <f t="shared" si="0"/>
        <v>765</v>
      </c>
      <c r="F25" s="33">
        <f>'[2]List1'!$M$21</f>
        <v>186</v>
      </c>
      <c r="G25" s="38">
        <f t="shared" si="1"/>
        <v>951</v>
      </c>
      <c r="I25" s="2"/>
      <c r="J25" s="2"/>
      <c r="K25" s="7"/>
    </row>
    <row r="26" spans="2:11" ht="19.5" customHeight="1">
      <c r="B26" s="77"/>
      <c r="C26" s="4" t="s">
        <v>22</v>
      </c>
      <c r="D26" s="5">
        <f>'[1]RK-10-2008př1'!$D$37</f>
        <v>562</v>
      </c>
      <c r="E26" s="6">
        <f t="shared" si="0"/>
        <v>562</v>
      </c>
      <c r="F26" s="33">
        <f>'[2]List1'!$O$21</f>
        <v>877</v>
      </c>
      <c r="G26" s="38">
        <f t="shared" si="1"/>
        <v>1439</v>
      </c>
      <c r="I26" s="2"/>
      <c r="J26" s="2"/>
      <c r="K26" s="7"/>
    </row>
    <row r="27" spans="2:11" ht="19.5" customHeight="1">
      <c r="B27" s="77"/>
      <c r="C27" s="4" t="s">
        <v>23</v>
      </c>
      <c r="D27" s="5">
        <f>'[1]RK-10-2008př1'!$D$41</f>
        <v>324</v>
      </c>
      <c r="E27" s="6">
        <f t="shared" si="0"/>
        <v>324</v>
      </c>
      <c r="F27" s="33">
        <f>'[2]List1'!$P$21</f>
        <v>1924</v>
      </c>
      <c r="G27" s="38">
        <f t="shared" si="1"/>
        <v>2248</v>
      </c>
      <c r="I27" s="2"/>
      <c r="J27" s="2"/>
      <c r="K27" s="2"/>
    </row>
    <row r="28" spans="2:11" ht="19.5" customHeight="1">
      <c r="B28" s="77"/>
      <c r="C28" s="4" t="s">
        <v>24</v>
      </c>
      <c r="D28" s="5">
        <f>'[1]RK-10-2008př1'!$D$34</f>
        <v>379</v>
      </c>
      <c r="E28" s="6">
        <f t="shared" si="0"/>
        <v>379</v>
      </c>
      <c r="F28" s="33">
        <f>'[2]List1'!$Q$21</f>
        <v>610</v>
      </c>
      <c r="G28" s="38">
        <f t="shared" si="1"/>
        <v>989</v>
      </c>
      <c r="I28" s="2"/>
      <c r="J28" s="2"/>
      <c r="K28" s="2"/>
    </row>
    <row r="29" spans="2:11" ht="19.5" customHeight="1">
      <c r="B29" s="77"/>
      <c r="C29" s="4" t="s">
        <v>25</v>
      </c>
      <c r="D29" s="5">
        <f>'[1]RK-10-2008př1'!$D$39</f>
        <v>433</v>
      </c>
      <c r="E29" s="6">
        <f t="shared" si="0"/>
        <v>433</v>
      </c>
      <c r="F29" s="33">
        <f>'[2]List1'!$R$21</f>
        <v>1614</v>
      </c>
      <c r="G29" s="38">
        <f t="shared" si="1"/>
        <v>2047</v>
      </c>
      <c r="I29" s="2"/>
      <c r="J29" s="2"/>
      <c r="K29" s="2"/>
    </row>
    <row r="30" spans="2:11" ht="19.5" customHeight="1">
      <c r="B30" s="77"/>
      <c r="C30" s="4" t="s">
        <v>26</v>
      </c>
      <c r="D30" s="5">
        <f>'[1]RK-10-2008př1'!$D$35</f>
        <v>874</v>
      </c>
      <c r="E30" s="6">
        <f t="shared" si="0"/>
        <v>874</v>
      </c>
      <c r="F30" s="33">
        <f>'[2]List1'!$S$21</f>
        <v>1778</v>
      </c>
      <c r="G30" s="38">
        <f t="shared" si="1"/>
        <v>2652</v>
      </c>
      <c r="I30" s="2"/>
      <c r="J30" s="2"/>
      <c r="K30" s="2"/>
    </row>
    <row r="31" spans="2:11" ht="19.5" customHeight="1">
      <c r="B31" s="77"/>
      <c r="C31" s="4" t="s">
        <v>36</v>
      </c>
      <c r="D31" s="5">
        <f>'[1]RK-10-2008př1'!$D$40</f>
        <v>368</v>
      </c>
      <c r="E31" s="6">
        <f t="shared" si="0"/>
        <v>368</v>
      </c>
      <c r="F31" s="33">
        <f>'[2]List1'!$T$21</f>
        <v>1147</v>
      </c>
      <c r="G31" s="38">
        <f t="shared" si="1"/>
        <v>1515</v>
      </c>
      <c r="I31" s="2"/>
      <c r="J31" s="2"/>
      <c r="K31" s="2"/>
    </row>
    <row r="32" spans="2:11" ht="19.5" customHeight="1">
      <c r="B32" s="77"/>
      <c r="C32" s="4" t="s">
        <v>27</v>
      </c>
      <c r="D32" s="5">
        <f>'[1]RK-10-2008př1'!$D$38</f>
        <v>541</v>
      </c>
      <c r="E32" s="6">
        <f t="shared" si="0"/>
        <v>541</v>
      </c>
      <c r="F32" s="33">
        <f>'[2]List1'!$U$21</f>
        <v>1891</v>
      </c>
      <c r="G32" s="38">
        <f t="shared" si="1"/>
        <v>2432</v>
      </c>
      <c r="I32" s="2"/>
      <c r="J32" s="2"/>
      <c r="K32" s="2"/>
    </row>
    <row r="33" spans="2:11" ht="19.5" customHeight="1">
      <c r="B33" s="77"/>
      <c r="C33" s="23" t="s">
        <v>29</v>
      </c>
      <c r="D33" s="24">
        <f>'[1]RK-10-2008př1'!$D$36</f>
        <v>433</v>
      </c>
      <c r="E33" s="6">
        <f t="shared" si="0"/>
        <v>433</v>
      </c>
      <c r="F33" s="34">
        <f>'[2]List1'!$W$21</f>
        <v>1047</v>
      </c>
      <c r="G33" s="38">
        <f t="shared" si="1"/>
        <v>1480</v>
      </c>
      <c r="I33" s="2"/>
      <c r="J33" s="2"/>
      <c r="K33" s="2"/>
    </row>
    <row r="34" spans="2:11" ht="19.5" customHeight="1" thickBot="1">
      <c r="B34" s="78"/>
      <c r="C34" s="8" t="s">
        <v>28</v>
      </c>
      <c r="D34" s="9">
        <f>'[1]RK-10-2008př1'!$D$42</f>
        <v>916</v>
      </c>
      <c r="E34" s="10">
        <f t="shared" si="0"/>
        <v>916</v>
      </c>
      <c r="F34" s="35">
        <f>'[2]List1'!$V$21</f>
        <v>3591</v>
      </c>
      <c r="G34" s="39">
        <f t="shared" si="1"/>
        <v>4507</v>
      </c>
      <c r="I34" s="2"/>
      <c r="J34" s="2"/>
      <c r="K34" s="2"/>
    </row>
    <row r="35" spans="2:11" ht="33" customHeight="1" thickBot="1">
      <c r="B35" s="25">
        <v>4339</v>
      </c>
      <c r="C35" s="26" t="s">
        <v>37</v>
      </c>
      <c r="D35" s="27">
        <f>'[1]RK-10-2008př1'!$D$43</f>
        <v>635</v>
      </c>
      <c r="E35" s="28">
        <f t="shared" si="0"/>
        <v>635</v>
      </c>
      <c r="F35" s="36">
        <f>'[2]List1'!$X$21</f>
        <v>347</v>
      </c>
      <c r="G35" s="40">
        <f t="shared" si="1"/>
        <v>982</v>
      </c>
      <c r="I35" s="11"/>
      <c r="J35" s="11"/>
      <c r="K35" s="11"/>
    </row>
    <row r="36" spans="2:7" ht="15.75" thickBot="1">
      <c r="B36" s="12" t="s">
        <v>2</v>
      </c>
      <c r="C36" s="13"/>
      <c r="D36" s="13">
        <f>SUM(D15:D35)</f>
        <v>11432</v>
      </c>
      <c r="E36" s="13">
        <f>SUM(E15:E35)</f>
        <v>11432</v>
      </c>
      <c r="F36" s="13">
        <f>SUM(F15:F35)</f>
        <v>21000</v>
      </c>
      <c r="G36" s="14">
        <f>SUM(G15:G35)</f>
        <v>32432</v>
      </c>
    </row>
    <row r="40" ht="15">
      <c r="B40" s="16" t="s">
        <v>16</v>
      </c>
    </row>
    <row r="41" ht="15" thickBot="1"/>
    <row r="42" spans="2:5" ht="16.5" customHeight="1" thickBot="1">
      <c r="B42" s="82" t="s">
        <v>13</v>
      </c>
      <c r="C42" s="83"/>
      <c r="D42" s="55" t="s">
        <v>6</v>
      </c>
      <c r="E42" s="42"/>
    </row>
    <row r="43" spans="2:5" ht="19.5" customHeight="1">
      <c r="B43" s="79">
        <v>4357</v>
      </c>
      <c r="C43" s="53" t="s">
        <v>30</v>
      </c>
      <c r="D43" s="54">
        <f>G15</f>
        <v>562</v>
      </c>
      <c r="E43" s="41"/>
    </row>
    <row r="44" spans="2:5" ht="19.5" customHeight="1">
      <c r="B44" s="80"/>
      <c r="C44" s="43" t="s">
        <v>17</v>
      </c>
      <c r="D44" s="44">
        <f aca="true" t="shared" si="2" ref="D44:D63">G16</f>
        <v>1008</v>
      </c>
      <c r="E44" s="41"/>
    </row>
    <row r="45" spans="2:5" ht="19.5" customHeight="1">
      <c r="B45" s="80"/>
      <c r="C45" s="43" t="s">
        <v>18</v>
      </c>
      <c r="D45" s="44">
        <f t="shared" si="2"/>
        <v>407</v>
      </c>
      <c r="E45" s="41"/>
    </row>
    <row r="46" spans="2:5" ht="19.5" customHeight="1">
      <c r="B46" s="80"/>
      <c r="C46" s="43" t="s">
        <v>19</v>
      </c>
      <c r="D46" s="44">
        <f t="shared" si="2"/>
        <v>576</v>
      </c>
      <c r="E46" s="41"/>
    </row>
    <row r="47" spans="2:5" ht="19.5" customHeight="1">
      <c r="B47" s="80"/>
      <c r="C47" s="43" t="s">
        <v>31</v>
      </c>
      <c r="D47" s="44">
        <f t="shared" si="2"/>
        <v>1378</v>
      </c>
      <c r="E47" s="41"/>
    </row>
    <row r="48" spans="2:5" ht="19.5" customHeight="1">
      <c r="B48" s="80"/>
      <c r="C48" s="43" t="s">
        <v>20</v>
      </c>
      <c r="D48" s="44">
        <f t="shared" si="2"/>
        <v>2082</v>
      </c>
      <c r="E48" s="41"/>
    </row>
    <row r="49" spans="2:5" ht="19.5" customHeight="1">
      <c r="B49" s="80"/>
      <c r="C49" s="43" t="s">
        <v>32</v>
      </c>
      <c r="D49" s="44">
        <f t="shared" si="2"/>
        <v>1145</v>
      </c>
      <c r="E49" s="41"/>
    </row>
    <row r="50" spans="2:5" ht="19.5" customHeight="1">
      <c r="B50" s="80"/>
      <c r="C50" s="43" t="s">
        <v>21</v>
      </c>
      <c r="D50" s="44">
        <f t="shared" si="2"/>
        <v>791</v>
      </c>
      <c r="E50" s="41"/>
    </row>
    <row r="51" spans="2:5" ht="19.5" customHeight="1">
      <c r="B51" s="80"/>
      <c r="C51" s="43" t="s">
        <v>33</v>
      </c>
      <c r="D51" s="44">
        <f t="shared" si="2"/>
        <v>1913</v>
      </c>
      <c r="E51" s="41"/>
    </row>
    <row r="52" spans="2:5" ht="19.5" customHeight="1">
      <c r="B52" s="80"/>
      <c r="C52" s="43" t="s">
        <v>34</v>
      </c>
      <c r="D52" s="44">
        <f t="shared" si="2"/>
        <v>1328</v>
      </c>
      <c r="E52" s="41"/>
    </row>
    <row r="53" spans="2:5" ht="19.5" customHeight="1">
      <c r="B53" s="80"/>
      <c r="C53" s="43" t="s">
        <v>35</v>
      </c>
      <c r="D53" s="44">
        <f t="shared" si="2"/>
        <v>951</v>
      </c>
      <c r="E53" s="41"/>
    </row>
    <row r="54" spans="2:5" ht="19.5" customHeight="1">
      <c r="B54" s="80"/>
      <c r="C54" s="43" t="s">
        <v>22</v>
      </c>
      <c r="D54" s="44">
        <f t="shared" si="2"/>
        <v>1439</v>
      </c>
      <c r="E54" s="41"/>
    </row>
    <row r="55" spans="2:5" ht="19.5" customHeight="1">
      <c r="B55" s="80"/>
      <c r="C55" s="43" t="s">
        <v>23</v>
      </c>
      <c r="D55" s="44">
        <f t="shared" si="2"/>
        <v>2248</v>
      </c>
      <c r="E55" s="41"/>
    </row>
    <row r="56" spans="2:5" ht="19.5" customHeight="1">
      <c r="B56" s="80"/>
      <c r="C56" s="43" t="s">
        <v>24</v>
      </c>
      <c r="D56" s="44">
        <f t="shared" si="2"/>
        <v>989</v>
      </c>
      <c r="E56" s="41"/>
    </row>
    <row r="57" spans="2:5" ht="19.5" customHeight="1">
      <c r="B57" s="80"/>
      <c r="C57" s="43" t="s">
        <v>25</v>
      </c>
      <c r="D57" s="44">
        <f t="shared" si="2"/>
        <v>2047</v>
      </c>
      <c r="E57" s="41"/>
    </row>
    <row r="58" spans="2:5" ht="19.5" customHeight="1">
      <c r="B58" s="80"/>
      <c r="C58" s="43" t="s">
        <v>26</v>
      </c>
      <c r="D58" s="44">
        <f t="shared" si="2"/>
        <v>2652</v>
      </c>
      <c r="E58" s="41"/>
    </row>
    <row r="59" spans="2:5" ht="19.5" customHeight="1">
      <c r="B59" s="80"/>
      <c r="C59" s="43" t="s">
        <v>36</v>
      </c>
      <c r="D59" s="44">
        <f t="shared" si="2"/>
        <v>1515</v>
      </c>
      <c r="E59" s="41"/>
    </row>
    <row r="60" spans="2:5" ht="19.5" customHeight="1">
      <c r="B60" s="80"/>
      <c r="C60" s="43" t="s">
        <v>27</v>
      </c>
      <c r="D60" s="44">
        <f t="shared" si="2"/>
        <v>2432</v>
      </c>
      <c r="E60" s="41"/>
    </row>
    <row r="61" spans="2:5" ht="19.5" customHeight="1">
      <c r="B61" s="80"/>
      <c r="C61" s="43" t="s">
        <v>29</v>
      </c>
      <c r="D61" s="44">
        <f t="shared" si="2"/>
        <v>1480</v>
      </c>
      <c r="E61" s="41"/>
    </row>
    <row r="62" spans="2:5" ht="19.5" customHeight="1" thickBot="1">
      <c r="B62" s="81"/>
      <c r="C62" s="45" t="s">
        <v>28</v>
      </c>
      <c r="D62" s="46">
        <f t="shared" si="2"/>
        <v>4507</v>
      </c>
      <c r="E62" s="41"/>
    </row>
    <row r="63" spans="2:5" ht="32.25" customHeight="1" thickBot="1">
      <c r="B63" s="48">
        <v>4339</v>
      </c>
      <c r="C63" s="49" t="s">
        <v>37</v>
      </c>
      <c r="D63" s="50">
        <f t="shared" si="2"/>
        <v>982</v>
      </c>
      <c r="E63" s="41"/>
    </row>
    <row r="64" spans="2:4" ht="15.75" thickBot="1">
      <c r="B64" s="47" t="s">
        <v>38</v>
      </c>
      <c r="C64" s="51"/>
      <c r="D64" s="52">
        <f>SUM(D43:D63)</f>
        <v>32432</v>
      </c>
    </row>
  </sheetData>
  <mergeCells count="13">
    <mergeCell ref="B15:B34"/>
    <mergeCell ref="B43:B62"/>
    <mergeCell ref="B42:C42"/>
    <mergeCell ref="B5:B6"/>
    <mergeCell ref="G13:G14"/>
    <mergeCell ref="C5:D5"/>
    <mergeCell ref="E5:E6"/>
    <mergeCell ref="F5:F6"/>
    <mergeCell ref="B12:F12"/>
    <mergeCell ref="B13:B14"/>
    <mergeCell ref="F13:F14"/>
    <mergeCell ref="D13:E13"/>
    <mergeCell ref="C13:C14"/>
  </mergeCells>
  <printOptions/>
  <pageMargins left="0.75" right="0.75" top="1" bottom="1" header="0.4921259845" footer="0.492125984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hondlova</dc:creator>
  <cp:keywords/>
  <dc:description/>
  <cp:lastModifiedBy>jakoubkova</cp:lastModifiedBy>
  <cp:lastPrinted>2008-03-27T08:15:28Z</cp:lastPrinted>
  <dcterms:created xsi:type="dcterms:W3CDTF">2008-03-11T06:52:01Z</dcterms:created>
  <dcterms:modified xsi:type="dcterms:W3CDTF">2008-03-28T08:56:31Z</dcterms:modified>
  <cp:category/>
  <cp:version/>
  <cp:contentType/>
  <cp:contentStatus/>
</cp:coreProperties>
</file>