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300" windowHeight="9480" tabRatio="622" activeTab="0"/>
  </bookViews>
  <sheets>
    <sheet name="RK-10-2008-21, př. 2 " sheetId="1" r:id="rId1"/>
  </sheets>
  <definedNames>
    <definedName name="_xlnm.Print_Area" localSheetId="0">'RK-10-2008-21, př. 2 '!$A$1:$V$294</definedName>
  </definedNames>
  <calcPr fullCalcOnLoad="1"/>
</workbook>
</file>

<file path=xl/sharedStrings.xml><?xml version="1.0" encoding="utf-8"?>
<sst xmlns="http://schemas.openxmlformats.org/spreadsheetml/2006/main" count="623" uniqueCount="325">
  <si>
    <t>Organizace</t>
  </si>
  <si>
    <t>Gymnázium Chotěboř</t>
  </si>
  <si>
    <t>Gymnázium Jihlava</t>
  </si>
  <si>
    <t>Gymnázium Pacov</t>
  </si>
  <si>
    <t>Gymnázium Pelhřimov</t>
  </si>
  <si>
    <t>Gymnázium Třebíč</t>
  </si>
  <si>
    <t>ZUŠ Jihlava</t>
  </si>
  <si>
    <t>DDM Jihlava</t>
  </si>
  <si>
    <t>Plavecká škola Jihlava</t>
  </si>
  <si>
    <t>/v tis. Kč/</t>
  </si>
  <si>
    <t>Investiční fond</t>
  </si>
  <si>
    <t>Rezervní fond</t>
  </si>
  <si>
    <t>FKSP</t>
  </si>
  <si>
    <t>Fond odměn</t>
  </si>
  <si>
    <t>Zůstatek</t>
  </si>
  <si>
    <t>Použití</t>
  </si>
  <si>
    <t>Tvorba</t>
  </si>
  <si>
    <t>k</t>
  </si>
  <si>
    <t>nemovitý majetek</t>
  </si>
  <si>
    <t>celkem vč.</t>
  </si>
  <si>
    <t xml:space="preserve">k </t>
  </si>
  <si>
    <t>vč.zůst.k</t>
  </si>
  <si>
    <t xml:space="preserve">Použití </t>
  </si>
  <si>
    <t>celkem</t>
  </si>
  <si>
    <t>techn. zhodnoc.</t>
  </si>
  <si>
    <t>opravy</t>
  </si>
  <si>
    <t>§3114 - celkem</t>
  </si>
  <si>
    <t>§3121 - celkem</t>
  </si>
  <si>
    <t xml:space="preserve"> </t>
  </si>
  <si>
    <t>Odvětví</t>
  </si>
  <si>
    <t>§ 3122 - celkem</t>
  </si>
  <si>
    <t>§ 3123 - celkem</t>
  </si>
  <si>
    <t>§ 3125 - celkem</t>
  </si>
  <si>
    <t>§ 3146 - celkem</t>
  </si>
  <si>
    <t>PPP Jihlava</t>
  </si>
  <si>
    <t>PPP Pelhřimov</t>
  </si>
  <si>
    <t>PPP Třebíč</t>
  </si>
  <si>
    <t>§ 3147 - celkem</t>
  </si>
  <si>
    <t>§ 3149- celkem</t>
  </si>
  <si>
    <t>§ 3231 - celkem</t>
  </si>
  <si>
    <t>§ 3421 - celkem</t>
  </si>
  <si>
    <t>§ 4322 - celkem</t>
  </si>
  <si>
    <t>Stavby, rekonstrukce a opravy</t>
  </si>
  <si>
    <t>RN</t>
  </si>
  <si>
    <t>Strojní investice</t>
  </si>
  <si>
    <t>Celkem</t>
  </si>
  <si>
    <t xml:space="preserve">název akce </t>
  </si>
  <si>
    <t>v tis.Kč</t>
  </si>
  <si>
    <t>v tis. Kč</t>
  </si>
  <si>
    <t xml:space="preserve">§3121 </t>
  </si>
  <si>
    <t xml:space="preserve">§ 3122 </t>
  </si>
  <si>
    <t xml:space="preserve">§ 3123 </t>
  </si>
  <si>
    <t xml:space="preserve">§ 3146 </t>
  </si>
  <si>
    <t>§ 3149</t>
  </si>
  <si>
    <t xml:space="preserve">§ 3231 </t>
  </si>
  <si>
    <t xml:space="preserve">§ 3421 </t>
  </si>
  <si>
    <t xml:space="preserve">§ 4322 </t>
  </si>
  <si>
    <t>kontrola</t>
  </si>
  <si>
    <t>fondu</t>
  </si>
  <si>
    <t>Stav krytí</t>
  </si>
  <si>
    <t>mov. maj. pořízení</t>
  </si>
  <si>
    <t>krytí fondu</t>
  </si>
  <si>
    <t>odvodu</t>
  </si>
  <si>
    <t>HŠ Světlá a OA Velké Meziříčí</t>
  </si>
  <si>
    <t>Stř. škola obch. a služ. Jihlava</t>
  </si>
  <si>
    <t>Gymnázium Bystřice n/Pernštej.</t>
  </si>
  <si>
    <t>Gymnázium Velké Meziříčí</t>
  </si>
  <si>
    <t>Gymnázium Žďár nad Sázavou</t>
  </si>
  <si>
    <t>PPP Žďár nad Sázavou</t>
  </si>
  <si>
    <t>Tvorba+stav</t>
  </si>
  <si>
    <t>Základní škola Pelhřimov</t>
  </si>
  <si>
    <t>Základní škola Humpolec</t>
  </si>
  <si>
    <t>Základní škola Pacov</t>
  </si>
  <si>
    <t>ZŠ spec. a Pr. škola Černovice</t>
  </si>
  <si>
    <t>Zákl. škola Morav. Budějovice</t>
  </si>
  <si>
    <t>Zákl. škola Třebíč, Cyrilomet.</t>
  </si>
  <si>
    <t>Zákl. škola a PŠ Velké Meziříčí</t>
  </si>
  <si>
    <t>Zákl. škola Bystřice n/Pernštej.</t>
  </si>
  <si>
    <t xml:space="preserve">Pr. škola a SPC Ždár n/Sáz. </t>
  </si>
  <si>
    <t>Zák. škola N. Město na Moravě</t>
  </si>
  <si>
    <t>Gymn.,SOŠ a VOŠ Ledeč n/S.</t>
  </si>
  <si>
    <t>ZŠ při dět. psych. léč. V. Bíteš</t>
  </si>
  <si>
    <t>Gymnázium Ot. Bř. a SOŠ Telč</t>
  </si>
  <si>
    <t>Gymn. a SOŠ, Mor. Budějovice</t>
  </si>
  <si>
    <t>Gymnázium Vin. Mak. se sport. třídami Nové Město na Moravě</t>
  </si>
  <si>
    <t>VOŠ a Obch. akad. Chotěboř</t>
  </si>
  <si>
    <t>SPŠ stav. ak. St. Bech., H. Brod</t>
  </si>
  <si>
    <t>SZŠ a VOŠ zdrav. Havl. Brod</t>
  </si>
  <si>
    <t>Stř. průmysl. škola Jihlava</t>
  </si>
  <si>
    <t>Stř. uměleckoprům. škola Ji-Hel.</t>
  </si>
  <si>
    <t>Obchodní akademie, Pelhřimov</t>
  </si>
  <si>
    <t>Česká zeměďelská akademie v Humpolci, střední škola</t>
  </si>
  <si>
    <t>OA Dr. Al. Bráfa a Jaz. škola s právem st. jaz. zkoušky Třebíč</t>
  </si>
  <si>
    <t>Střední škola staveb. Třebíč</t>
  </si>
  <si>
    <t>Střední průmysl. škola Třebíč</t>
  </si>
  <si>
    <t>VOŠ a Stř. škola veterin., zeměděl. a zdravot. Třebíč</t>
  </si>
  <si>
    <t>VOŠ a SPŠ, Žďár nad Sázavou</t>
  </si>
  <si>
    <t>VOŠ a SOŠ zem. - techn. Bystřice nad Pernštejnem</t>
  </si>
  <si>
    <t>SZŠ a VOŠ zdr. Žďár nad Sáz.</t>
  </si>
  <si>
    <t>SOU technické, Chotěboř</t>
  </si>
  <si>
    <t>OA a Hotel. škola Havl. Brod</t>
  </si>
  <si>
    <t>Akademie - VOŠ, Gy a SOŠ uměleckoprům. Světlá n/Sáz.</t>
  </si>
  <si>
    <t>SOŠ a SOU Třešť</t>
  </si>
  <si>
    <t>Střední škola automobil. Jihlava</t>
  </si>
  <si>
    <t>Střední škola technická Jihlava</t>
  </si>
  <si>
    <t>Střední škola stavební Jihlava</t>
  </si>
  <si>
    <t>Střední škola Pelhřimov</t>
  </si>
  <si>
    <t>Střední škola Kamenice n/Lipou</t>
  </si>
  <si>
    <t>Hotelová škola Třebíč</t>
  </si>
  <si>
    <t>Stř.škola řem.a služ.M.Budějov.</t>
  </si>
  <si>
    <t>Střední škola řemesel Třebíč</t>
  </si>
  <si>
    <t>SOŠ Nové Město na Moravě</t>
  </si>
  <si>
    <t>Stř. škola techn. Žďár n/Sázav.</t>
  </si>
  <si>
    <t>Stř.škola řem. a služ.V. Meziříčí</t>
  </si>
  <si>
    <t>§ 3124 - celkem</t>
  </si>
  <si>
    <t>Odb.učil.a Prak.škola,Černovice</t>
  </si>
  <si>
    <t>Domov mládeže a ŠJ Jihlava</t>
  </si>
  <si>
    <t>ZUŠ, Ledeč nad Sázavou</t>
  </si>
  <si>
    <t>ZUŠ,  Bystřice n/Pernštejnem</t>
  </si>
  <si>
    <t>DDM U Aleje, Havlíčkův Brod</t>
  </si>
  <si>
    <t>Centrum -DDM, Ledeč nad Sáz.</t>
  </si>
  <si>
    <t>DDM, Světlá nad Sázavou</t>
  </si>
  <si>
    <t>DDM Hrádek Třebíč</t>
  </si>
  <si>
    <t>DDM, Bystřice nad Pernštejnem</t>
  </si>
  <si>
    <t>Zákl. škola Kamenice n/ Lipou</t>
  </si>
  <si>
    <t>OA a Jazyk. škola s právem státní  jazyk. zkoušky  Jihlava</t>
  </si>
  <si>
    <t>Plavecká škola, krytý bazén Hájek, Mládež., Třebíč</t>
  </si>
  <si>
    <t>Střední škola stavební Třebíč</t>
  </si>
  <si>
    <t>Centrum-DDM, Ledeč nad Sáz.</t>
  </si>
  <si>
    <t>Základní škola Ledeč n/Sázav.</t>
  </si>
  <si>
    <t>Česká zemědělská akademie</t>
  </si>
  <si>
    <t xml:space="preserve"> v Humpolci, střední škola</t>
  </si>
  <si>
    <t>OA a Jazyk. škola s právem</t>
  </si>
  <si>
    <t>státní  jazyk. zkoušky  Jihlava</t>
  </si>
  <si>
    <t>ZUŠ Fr. Drdy, Žďár nad Sáz.</t>
  </si>
  <si>
    <t>zeměděl. a zdravot. Třebíč</t>
  </si>
  <si>
    <t xml:space="preserve">VOŠ a Stř. škola veterin., </t>
  </si>
  <si>
    <t>SZŠaVOŠ zdravotnická Jihlava</t>
  </si>
  <si>
    <t>Moravské Budějovice</t>
  </si>
  <si>
    <t>Gymnázium Bystřice</t>
  </si>
  <si>
    <t>nad Pernštejnem</t>
  </si>
  <si>
    <t>Gymnázium dr. A. H., Humpolec</t>
  </si>
  <si>
    <t>uměleckoprům. Světlá n/Sáz.</t>
  </si>
  <si>
    <t xml:space="preserve">Akademie - VOŠ, Gy a SOŠ </t>
  </si>
  <si>
    <t>třídami Nové Město na Moravě</t>
  </si>
  <si>
    <t xml:space="preserve">Gymnázium Vin. Mak. se sport. </t>
  </si>
  <si>
    <t>právem st. jaz. zkoušky Třebíč</t>
  </si>
  <si>
    <t xml:space="preserve">OA Dr. Al. Bráfa a Jaz. škola s </t>
  </si>
  <si>
    <t>Bystřice nad Pernštejnem</t>
  </si>
  <si>
    <t xml:space="preserve">VOŠ a SOŠ zem. - techn. </t>
  </si>
  <si>
    <t>Hájek, Mládež., Třebíč</t>
  </si>
  <si>
    <t xml:space="preserve">Plavecká škola, krytý bazén </t>
  </si>
  <si>
    <t xml:space="preserve">Junior-DDM, střed. volného </t>
  </si>
  <si>
    <r>
      <t>Tvorba</t>
    </r>
    <r>
      <rPr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)</t>
    </r>
  </si>
  <si>
    <t>1.1.2008</t>
  </si>
  <si>
    <t>Gymnázium, Havlíčk. Brod</t>
  </si>
  <si>
    <t>Plán čerpání investičního fondu na rok 2008</t>
  </si>
  <si>
    <t>Tvorba a použití peněžních fondů v roce 2008</t>
  </si>
  <si>
    <t>k 31.12.2007</t>
  </si>
  <si>
    <t>reko osvětlení haly odborné výuky 600</t>
  </si>
  <si>
    <t>vrtačko-frézka OPZI BF 46 - 250, šroubový kompresor Orlík 100</t>
  </si>
  <si>
    <t>úprava interiéru jídelny po reko kuchyně 250</t>
  </si>
  <si>
    <t>baryton saxofon 62</t>
  </si>
  <si>
    <t>keramická pec 47</t>
  </si>
  <si>
    <t>laboratorní nábytek 248, interaktivní tabule - komplet 120</t>
  </si>
  <si>
    <t>oprava podlahy v laboratoři chemie 82</t>
  </si>
  <si>
    <t>oprava stropů 110, nádvoří-římsa 60, nádvoří-podloubí 80</t>
  </si>
  <si>
    <t>multifunkční zařízení pro tisk, scanování a kopírování 200</t>
  </si>
  <si>
    <t>interaktivní tabule 60, dataprojektor 50, počítač 60, konvektomat 400</t>
  </si>
  <si>
    <t>interaktivní tabule 130, kopírka 90</t>
  </si>
  <si>
    <t xml:space="preserve">reko soc. zařízení v budově Kubišova  200, plot a zpevnění </t>
  </si>
  <si>
    <t xml:space="preserve">komunikace Kubišova - Hrotovická 135 </t>
  </si>
  <si>
    <t>svářečka plastů 240, vyhřívací skříně ŠJ 102, plotter 180, soustruh dřevo 145</t>
  </si>
  <si>
    <t>stravovací systém 150, půdní fréza s valníkem 50</t>
  </si>
  <si>
    <t>přístroj na měření emisí zážehových a vznětových motorů 260, kompaktní tlakový čistící stroj Neptune 3-33 X 77</t>
  </si>
  <si>
    <t>myčka nádobí 60, učebna PC 50</t>
  </si>
  <si>
    <t>oprava pokojů 300</t>
  </si>
  <si>
    <t>kopírovací stroj - tiskárna 90</t>
  </si>
  <si>
    <t>úprava prostor pro aulu školy 1200</t>
  </si>
  <si>
    <t>dětské hřiště 300</t>
  </si>
  <si>
    <t>kondenzační agregát na sušení řeziva 98, kopírka 82</t>
  </si>
  <si>
    <t>zateplení fasády části budovy 90, rekonstrukce odborné</t>
  </si>
  <si>
    <t>učebny a sociálního zařízení 80</t>
  </si>
  <si>
    <t>multifunkční síťový reprod. systém 200</t>
  </si>
  <si>
    <t>projekční multimediální pracoviště 90, komplet počítačové učebny 90</t>
  </si>
  <si>
    <t>internetové tabule 300, optický soubor 235, digitální přenosný systém 90, měřící zařízení pro testování 90</t>
  </si>
  <si>
    <t>kopírky 59, datapojektory 100, inovace vstupního systému na karty 100</t>
  </si>
  <si>
    <t>kabeláž 350</t>
  </si>
  <si>
    <t>vybudování šaten v suterénu budovy - dofinancování 157</t>
  </si>
  <si>
    <t>malování v budově 20</t>
  </si>
  <si>
    <t>universální stroj do kuchyně - robot 200</t>
  </si>
  <si>
    <t>opravy nem. majetku 100</t>
  </si>
  <si>
    <t>ZŠ a PŠ Chotěboř</t>
  </si>
  <si>
    <t>reko učebny a chodba 4. P 550</t>
  </si>
  <si>
    <t>elektrorozvadeč 50, soubor VT 200</t>
  </si>
  <si>
    <t>klavír 235, tuba 105</t>
  </si>
  <si>
    <t>interaktivní tabule - 3 ks 250</t>
  </si>
  <si>
    <t>oprava střechy školy 60</t>
  </si>
  <si>
    <t>turbomixér do ŠJ 250, termoporty do ŠJ 480, naklepávač masa 100, chladicí pulty do ŠJ 200, digestoř do laboratoře 100</t>
  </si>
  <si>
    <t>2x dataprojektor s příslušenstvím 122, kopírka 60</t>
  </si>
  <si>
    <t>souborový server 150</t>
  </si>
  <si>
    <t>ZŠ a MŠ při ZZ kraje Vysočina</t>
  </si>
  <si>
    <t>6 ks kuch. linka 360, server 132</t>
  </si>
  <si>
    <t>multifunkční zařízení 42, nábytkový set 55</t>
  </si>
  <si>
    <t>diagnostické zařízení do autoservisu 300</t>
  </si>
  <si>
    <t>myčka do výdejny obědů 100</t>
  </si>
  <si>
    <t>přístavba chaty - Zdobnice (usn. 0748/16/2006/RK) 302</t>
  </si>
  <si>
    <t>digitální kopírovací stroj 66</t>
  </si>
  <si>
    <t>splátky úvěr squash 500, modern. Active club 200, ul. Horní</t>
  </si>
  <si>
    <t>elektropřípojka 150, reko soc. zař. a oken Koníkov 200</t>
  </si>
  <si>
    <t>oprava osvětlení - Horní ul. 138</t>
  </si>
  <si>
    <t>výměna podl. krytiny, obložení stěn chodby budovy B 750</t>
  </si>
  <si>
    <t>osobní automobil (náhrada za stávající určený k vyřazení) 150</t>
  </si>
  <si>
    <t>pitevní stůl 185, dělička těsta 120, myčka nádobí 180, anatomický model koně 80</t>
  </si>
  <si>
    <t>oprava vstupního chodníku 80</t>
  </si>
  <si>
    <t>diagnostický přístroj VAS 200</t>
  </si>
  <si>
    <t>barevná  kopírka 45</t>
  </si>
  <si>
    <t>9-ti místný osobní automobil (inv. dotace zřizovatel 250) dofinancování 250</t>
  </si>
  <si>
    <t>porodny prasnic 400, rekonstrukce dojení 300</t>
  </si>
  <si>
    <t>přepravník + nástavby 1 400</t>
  </si>
  <si>
    <t>zvířada ZS 3 200, nákup traktorů 2 000, manipulátor 1 300, mulčovač 450, zemědělské stroje 700, vybavení jatka + MV 200,</t>
  </si>
  <si>
    <t>opravy nemovitého majetku 400</t>
  </si>
  <si>
    <t>oprava sociálního zařízení 98</t>
  </si>
  <si>
    <t>traktor na sekání trávy 100</t>
  </si>
  <si>
    <t>oprava vstupního schodiště a ochozových chodníků 136</t>
  </si>
  <si>
    <t>vybavení PC do stáv. sítě 80</t>
  </si>
  <si>
    <t>oprava soc. zařízení, podl. krytin v budově, výmalba 300</t>
  </si>
  <si>
    <t>opravy omítek na základně Hájenka u Brtnice 60</t>
  </si>
  <si>
    <t>interaktivní tabule 100, barevná kopírovací jednotka 81, barevná multifunkční tiskárna 49, elektrický vozík 63</t>
  </si>
  <si>
    <t>ZŠ, SPC a ŠD, U Trojice 2104, H. Brod</t>
  </si>
  <si>
    <t>ZŠ, SPC a ŠD, U Trojice H. Brod</t>
  </si>
  <si>
    <t>63 tis. Kč</t>
  </si>
  <si>
    <t>15 tis. Kč</t>
  </si>
  <si>
    <t>200 tis. Kč</t>
  </si>
  <si>
    <t>430 tis. Kč</t>
  </si>
  <si>
    <t>328 tis. Kč</t>
  </si>
  <si>
    <t>300 tis. Kč</t>
  </si>
  <si>
    <t>80 tis. Kč</t>
  </si>
  <si>
    <t>600 tis. Kč</t>
  </si>
  <si>
    <t>70 tis. Kč</t>
  </si>
  <si>
    <t>1 200 tis. Kč</t>
  </si>
  <si>
    <t>Stř. škola řem. a služ. V. Meziříčí</t>
  </si>
  <si>
    <t>120 tis. Kč</t>
  </si>
  <si>
    <t>2 000 tis. Kč</t>
  </si>
  <si>
    <t>100 tis. Kč</t>
  </si>
  <si>
    <t>158 tis. Kč</t>
  </si>
  <si>
    <t>750 tis. Kč</t>
  </si>
  <si>
    <t>88 tis. Kč</t>
  </si>
  <si>
    <t>82 tis. Kč</t>
  </si>
  <si>
    <t>měřící pracoviště 70, výukový systém RC 250,2x osciloskopy 100, programovatelné relé 41, salátový chladící vozík do ŠK 65,</t>
  </si>
  <si>
    <t>chladící skříň dvoudvéřová 45, el. smažící pánev 90, manipulátor ke staveb. Mechatronic 84</t>
  </si>
  <si>
    <t xml:space="preserve">dlažba 280, oprava WC 600, osvětlení  80 </t>
  </si>
  <si>
    <t>CNC frézka-dřevoobory 540, pneumatické pracov. komplet 170, interaktivní tabule 100, velkokap. myčka nádobí 700, tel. ústředna 90</t>
  </si>
  <si>
    <t>malotraktor 70</t>
  </si>
  <si>
    <t xml:space="preserve">klimatizace 63, server. skříň 333 + zařízení pro bezdrát. propojení 240 </t>
  </si>
  <si>
    <t>oprava oken v hlavní budově 204</t>
  </si>
  <si>
    <t>zabezpečov. zařízení - kabeláž 190</t>
  </si>
  <si>
    <t>výmalba tříd 38</t>
  </si>
  <si>
    <t>VOŠ a OA Chotěboř</t>
  </si>
  <si>
    <t>362 tis. Kč</t>
  </si>
  <si>
    <t>stav. úpravy-odbor. učebna oboru kuchař (Kyjovská) 100</t>
  </si>
  <si>
    <t>1) Investiční fondy jsou posíleny převodem prostředků z rezervního fondu ve výši  7 191 tis. Kč.</t>
  </si>
  <si>
    <t>Gymnázium Havl. Brod</t>
  </si>
  <si>
    <t>Gymnázium a SOŠ,</t>
  </si>
  <si>
    <t>Školní statek, Humpolec, Dusilov</t>
  </si>
  <si>
    <t>PPP, Havlíčkův Brod, Nad Tratí</t>
  </si>
  <si>
    <t>ZUŠ, Havlíčkův Brod, Smet. N.</t>
  </si>
  <si>
    <t>ZUŠ  Kamenice nad Lipou, Pelh.</t>
  </si>
  <si>
    <t>ZUŠ Pacov, Španovského 319</t>
  </si>
  <si>
    <t>času, Chotěboř, Tyršova 793</t>
  </si>
  <si>
    <t>DDM, Žďár nad Sázavou,</t>
  </si>
  <si>
    <t>Dolní 3</t>
  </si>
  <si>
    <t xml:space="preserve">DDM, Žďár nad Sázavou, Dolní </t>
  </si>
  <si>
    <t>Junior - DDM, střed. volného času, Chotěboř, Tyršova 793</t>
  </si>
  <si>
    <t>ZUŠ  Kamenice nad Lipou, Pelh</t>
  </si>
  <si>
    <t>ZUŠ, Havlíčkův Brod, Smet. n.</t>
  </si>
  <si>
    <t>SOU technické, Chotěboř, Žižk.</t>
  </si>
  <si>
    <t>Základní škola Pacov, Španov.</t>
  </si>
  <si>
    <t>Základní škola Humpolec, Hus</t>
  </si>
  <si>
    <t>Základní škola Pelhřimov, Kom.</t>
  </si>
  <si>
    <t>DD, Nová Ves u Chotěboře 1</t>
  </si>
  <si>
    <t>DD, Telč, Štěpnická 111</t>
  </si>
  <si>
    <t>DD, Humpolec, Libická 928</t>
  </si>
  <si>
    <t>DD, Senožaty 199</t>
  </si>
  <si>
    <t>DD, Budkov 1</t>
  </si>
  <si>
    <t>DD, Hrotovice, Sokolská 362</t>
  </si>
  <si>
    <t>DD, Jemnice, Třešňová 748</t>
  </si>
  <si>
    <t>DD, Náměšť nad Oslavou, Krát.</t>
  </si>
  <si>
    <t>DD, Rovečné 40</t>
  </si>
  <si>
    <t>DDM, Žďár nad Sázavou, Dolní 3</t>
  </si>
  <si>
    <t>DDM U Aleje, Havl. Brod, Masarykova 2190               45 tis. Kč</t>
  </si>
  <si>
    <t>Školní statek, Humpolec, Dusilov 384</t>
  </si>
  <si>
    <t>SPŠ stav. ak. St. Bech., H. Brod, Jihlavská 628</t>
  </si>
  <si>
    <t>Zákl. škola Nové Město na Moravě. Malá 154</t>
  </si>
  <si>
    <t>opr. topení chodby 150, soc. zařízení a střechy DM 320</t>
  </si>
  <si>
    <t>reko spojov. chodby-sklady 500</t>
  </si>
  <si>
    <t xml:space="preserve"> hnětací stroj (inv. dotace zřizovatel 195) </t>
  </si>
  <si>
    <t>vybavení elektrolabor. (rozvaděče, měřící stoly aparatury) 700, obráběcí stroj CNC 550, software 150, zařízení pro robotiku 150</t>
  </si>
  <si>
    <t>autovlek s ABS 250-výměna, smažící pánev 180, os. auto autoškola 260-výměna, interakt. tabule150, chladící skříň 45, kopír. stroj 250,</t>
  </si>
  <si>
    <t>tuba 60</t>
  </si>
  <si>
    <r>
      <t xml:space="preserve">Odvětví: </t>
    </r>
    <r>
      <rPr>
        <b/>
        <sz val="12"/>
        <rFont val="Arial"/>
        <family val="2"/>
      </rPr>
      <t>školství</t>
    </r>
  </si>
  <si>
    <t>bezbar. sociál. zařízení - internát Zahradníčkova 245</t>
  </si>
  <si>
    <t xml:space="preserve">                    počet stran: 6</t>
  </si>
  <si>
    <t>podávání na truhl. frézu 42, bruska 60, multimed.vybav.sálu 50, vybav. poč. učebny VT 300, soubor nábytek učebny 120, kopírky 150</t>
  </si>
  <si>
    <t>informační centrum - el. knihovna, PC (Bratříků) 600, vybav. uč. pro prakt. výuku obor kuchař (Kyjovská) 300</t>
  </si>
  <si>
    <t>malování budovy 100</t>
  </si>
  <si>
    <t xml:space="preserve">sekční garáž. vrata pro traktor 95 a vrata pro autobus 200, </t>
  </si>
  <si>
    <t>opr. WC dílna 70, výměna oken, podlahy v dílně Chelčick. 100</t>
  </si>
  <si>
    <t>ZUŠ,  Bystřice n/Pernšt., Zahr.</t>
  </si>
  <si>
    <t>proj. příprava výstav. kravína a bioplyn. stanice 300, úprava</t>
  </si>
  <si>
    <t>mikrobus pro přepravu studentů 700 - výměna</t>
  </si>
  <si>
    <t>sekačka 100, osobní auto 450 - výměna</t>
  </si>
  <si>
    <t>přepravník pro koně 220 - dofinancování, varný kotel pro kuchyň 240, tranzit pro přepravu studentů na praxi 260 - výměna</t>
  </si>
  <si>
    <t>nerezové prac. stoly do ŠJ 105, CNC programování - dofinancování 400, osobní automobil Fabia 500 - výměna</t>
  </si>
  <si>
    <t>výrobník čaje a kávy 75, osobní auto ŠKODA FABIA 300 - výměna, interaktivní tabule 80</t>
  </si>
  <si>
    <t>akordeon 80 - dofinancování, pianino 108</t>
  </si>
  <si>
    <t>osobní automobil 7-místný (inv. dotace zřizovatel 200) - dofinancování 200</t>
  </si>
  <si>
    <t>9-ti místný automobil (inv. dotace zřizovatel 555) - dofinancování 345</t>
  </si>
  <si>
    <t>sekačka RIDER 21 PROFI (inv. dotace zřizovatel 250) - dofinancování 100</t>
  </si>
  <si>
    <t xml:space="preserve">myčka nádobí ŠJ 155, krouhač zeleniny a brambor do ŠJ 90, elektr. třítroubová pec 100, elektr. robot 80, os. automobil 400 - výměna, </t>
  </si>
  <si>
    <t>elektron. přístroj na měření geometrie 300, mikrobus pro přepravu žáků 400 - výměna, vybavení počítačové učebny 250</t>
  </si>
  <si>
    <t>elektronické katedry 7 ks + dataprojektor, počítač, ozvučení učebny 880</t>
  </si>
  <si>
    <t>laboratoř fyziky 200, klimat. učeben VT 100, samojízdný žací stroj 100, závitořez 125, soubor nábytek ŠJ 100, čip. systém jídelna 50,</t>
  </si>
  <si>
    <t>osobní auto (inv. dotace zřizovatel 150) - dofinancování 345</t>
  </si>
  <si>
    <t xml:space="preserve">                    RK-10-2008-21,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</si>
</sst>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11"/>
      <color indexed="12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4" fontId="1" fillId="0" borderId="22" xfId="0" applyNumberFormat="1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 horizontal="centerContinuous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40" xfId="0" applyNumberFormat="1" applyFont="1" applyBorder="1" applyAlignment="1">
      <alignment horizontal="centerContinuous"/>
    </xf>
    <xf numFmtId="3" fontId="1" fillId="0" borderId="41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 horizontal="left"/>
    </xf>
    <xf numFmtId="3" fontId="1" fillId="0" borderId="45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0" fillId="0" borderId="2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8" fillId="0" borderId="47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Continuous"/>
    </xf>
    <xf numFmtId="3" fontId="1" fillId="0" borderId="4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5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Continuous"/>
    </xf>
    <xf numFmtId="0" fontId="1" fillId="0" borderId="52" xfId="0" applyFont="1" applyBorder="1" applyAlignment="1">
      <alignment/>
    </xf>
    <xf numFmtId="3" fontId="1" fillId="0" borderId="53" xfId="0" applyNumberFormat="1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left"/>
    </xf>
    <xf numFmtId="3" fontId="1" fillId="0" borderId="58" xfId="0" applyNumberFormat="1" applyFont="1" applyBorder="1" applyAlignment="1">
      <alignment/>
    </xf>
    <xf numFmtId="3" fontId="1" fillId="0" borderId="32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left"/>
    </xf>
    <xf numFmtId="3" fontId="8" fillId="0" borderId="42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centerContinuous"/>
    </xf>
    <xf numFmtId="3" fontId="1" fillId="0" borderId="59" xfId="0" applyNumberFormat="1" applyFont="1" applyBorder="1" applyAlignment="1">
      <alignment horizontal="left"/>
    </xf>
    <xf numFmtId="3" fontId="1" fillId="0" borderId="5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46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1" fillId="0" borderId="48" xfId="0" applyNumberFormat="1" applyFont="1" applyBorder="1" applyAlignment="1">
      <alignment horizontal="center" wrapText="1"/>
    </xf>
    <xf numFmtId="3" fontId="4" fillId="0" borderId="6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61" xfId="0" applyNumberFormat="1" applyBorder="1" applyAlignment="1">
      <alignment/>
    </xf>
    <xf numFmtId="14" fontId="1" fillId="0" borderId="2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8" fillId="0" borderId="2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7" fillId="0" borderId="8" xfId="0" applyFont="1" applyBorder="1" applyAlignment="1">
      <alignment/>
    </xf>
    <xf numFmtId="3" fontId="16" fillId="0" borderId="9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shrinkToFit="1"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8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62" xfId="0" applyFont="1" applyBorder="1" applyAlignment="1">
      <alignment/>
    </xf>
    <xf numFmtId="3" fontId="17" fillId="0" borderId="63" xfId="0" applyNumberFormat="1" applyFont="1" applyBorder="1" applyAlignment="1">
      <alignment/>
    </xf>
    <xf numFmtId="3" fontId="17" fillId="0" borderId="64" xfId="0" applyNumberFormat="1" applyFont="1" applyBorder="1" applyAlignment="1">
      <alignment/>
    </xf>
    <xf numFmtId="3" fontId="17" fillId="0" borderId="65" xfId="0" applyNumberFormat="1" applyFont="1" applyBorder="1" applyAlignment="1">
      <alignment/>
    </xf>
    <xf numFmtId="0" fontId="17" fillId="0" borderId="66" xfId="0" applyFont="1" applyBorder="1" applyAlignment="1">
      <alignment/>
    </xf>
    <xf numFmtId="3" fontId="17" fillId="0" borderId="66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0" fontId="15" fillId="0" borderId="16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54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/>
    </xf>
    <xf numFmtId="3" fontId="17" fillId="0" borderId="67" xfId="0" applyNumberFormat="1" applyFont="1" applyBorder="1" applyAlignment="1">
      <alignment/>
    </xf>
    <xf numFmtId="0" fontId="16" fillId="0" borderId="51" xfId="0" applyFont="1" applyBorder="1" applyAlignment="1">
      <alignment/>
    </xf>
    <xf numFmtId="0" fontId="17" fillId="0" borderId="62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7" fillId="0" borderId="38" xfId="0" applyFont="1" applyBorder="1" applyAlignment="1">
      <alignment/>
    </xf>
    <xf numFmtId="3" fontId="17" fillId="0" borderId="38" xfId="0" applyNumberFormat="1" applyFont="1" applyBorder="1" applyAlignment="1">
      <alignment horizontal="centerContinuous"/>
    </xf>
    <xf numFmtId="3" fontId="17" fillId="0" borderId="1" xfId="0" applyNumberFormat="1" applyFont="1" applyBorder="1" applyAlignment="1">
      <alignment horizontal="centerContinuous"/>
    </xf>
    <xf numFmtId="3" fontId="17" fillId="0" borderId="39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3" fontId="17" fillId="0" borderId="40" xfId="0" applyNumberFormat="1" applyFont="1" applyBorder="1" applyAlignment="1">
      <alignment horizontal="centerContinuous"/>
    </xf>
    <xf numFmtId="3" fontId="17" fillId="0" borderId="21" xfId="0" applyNumberFormat="1" applyFont="1" applyBorder="1" applyAlignment="1">
      <alignment horizontal="centerContinuous"/>
    </xf>
    <xf numFmtId="3" fontId="16" fillId="0" borderId="26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66" xfId="0" applyNumberFormat="1" applyFont="1" applyBorder="1" applyAlignment="1">
      <alignment horizontal="left"/>
    </xf>
    <xf numFmtId="3" fontId="16" fillId="0" borderId="27" xfId="0" applyNumberFormat="1" applyFont="1" applyBorder="1" applyAlignment="1">
      <alignment horizontal="left"/>
    </xf>
    <xf numFmtId="3" fontId="18" fillId="0" borderId="66" xfId="0" applyNumberFormat="1" applyFont="1" applyBorder="1" applyAlignment="1">
      <alignment horizontal="left"/>
    </xf>
    <xf numFmtId="3" fontId="22" fillId="0" borderId="41" xfId="0" applyNumberFormat="1" applyFont="1" applyBorder="1" applyAlignment="1">
      <alignment horizontal="left"/>
    </xf>
    <xf numFmtId="3" fontId="16" fillId="0" borderId="42" xfId="0" applyNumberFormat="1" applyFont="1" applyBorder="1" applyAlignment="1">
      <alignment horizontal="left"/>
    </xf>
    <xf numFmtId="3" fontId="15" fillId="0" borderId="32" xfId="0" applyNumberFormat="1" applyFont="1" applyBorder="1" applyAlignment="1">
      <alignment/>
    </xf>
    <xf numFmtId="3" fontId="15" fillId="0" borderId="32" xfId="0" applyNumberFormat="1" applyFont="1" applyBorder="1" applyAlignment="1">
      <alignment horizontal="right"/>
    </xf>
    <xf numFmtId="3" fontId="22" fillId="0" borderId="43" xfId="0" applyNumberFormat="1" applyFont="1" applyBorder="1" applyAlignment="1">
      <alignment horizontal="left"/>
    </xf>
    <xf numFmtId="3" fontId="16" fillId="0" borderId="17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6" fillId="0" borderId="45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/>
    </xf>
    <xf numFmtId="3" fontId="16" fillId="0" borderId="44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 horizontal="right"/>
    </xf>
    <xf numFmtId="3" fontId="22" fillId="0" borderId="42" xfId="0" applyNumberFormat="1" applyFont="1" applyBorder="1" applyAlignment="1">
      <alignment horizontal="left"/>
    </xf>
    <xf numFmtId="3" fontId="23" fillId="0" borderId="42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5" fillId="0" borderId="60" xfId="0" applyFont="1" applyBorder="1" applyAlignment="1">
      <alignment horizontal="center"/>
    </xf>
    <xf numFmtId="3" fontId="24" fillId="0" borderId="7" xfId="0" applyNumberFormat="1" applyFont="1" applyBorder="1" applyAlignment="1">
      <alignment/>
    </xf>
    <xf numFmtId="3" fontId="24" fillId="0" borderId="7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left"/>
    </xf>
    <xf numFmtId="3" fontId="25" fillId="0" borderId="42" xfId="0" applyNumberFormat="1" applyFont="1" applyBorder="1" applyAlignment="1">
      <alignment horizontal="left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41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left"/>
    </xf>
    <xf numFmtId="3" fontId="16" fillId="0" borderId="66" xfId="0" applyNumberFormat="1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0" xfId="0" applyFont="1" applyAlignment="1">
      <alignment/>
    </xf>
    <xf numFmtId="0" fontId="28" fillId="0" borderId="8" xfId="0" applyFont="1" applyBorder="1" applyAlignment="1">
      <alignment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3" fontId="24" fillId="0" borderId="9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5" fillId="0" borderId="41" xfId="0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0" fontId="31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3" fontId="25" fillId="0" borderId="41" xfId="0" applyNumberFormat="1" applyFont="1" applyBorder="1" applyAlignment="1">
      <alignment horizontal="left"/>
    </xf>
    <xf numFmtId="0" fontId="25" fillId="0" borderId="54" xfId="0" applyFont="1" applyFill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4" fillId="0" borderId="55" xfId="0" applyNumberFormat="1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0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8" xfId="0" applyFont="1" applyFill="1" applyBorder="1" applyAlignment="1">
      <alignment/>
    </xf>
    <xf numFmtId="3" fontId="33" fillId="0" borderId="42" xfId="0" applyNumberFormat="1" applyFont="1" applyBorder="1" applyAlignment="1">
      <alignment horizontal="left"/>
    </xf>
    <xf numFmtId="0" fontId="25" fillId="0" borderId="70" xfId="0" applyFont="1" applyFill="1" applyBorder="1" applyAlignment="1">
      <alignment/>
    </xf>
    <xf numFmtId="3" fontId="25" fillId="0" borderId="50" xfId="0" applyNumberFormat="1" applyFont="1" applyBorder="1" applyAlignment="1">
      <alignment horizontal="left"/>
    </xf>
    <xf numFmtId="3" fontId="25" fillId="0" borderId="61" xfId="0" applyNumberFormat="1" applyFont="1" applyBorder="1" applyAlignment="1">
      <alignment horizontal="left"/>
    </xf>
    <xf numFmtId="3" fontId="24" fillId="0" borderId="37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0" fontId="31" fillId="0" borderId="8" xfId="0" applyFont="1" applyBorder="1" applyAlignment="1">
      <alignment/>
    </xf>
    <xf numFmtId="0" fontId="25" fillId="0" borderId="56" xfId="0" applyFont="1" applyFill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25" fillId="0" borderId="51" xfId="0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56" xfId="0" applyFont="1" applyBorder="1" applyAlignment="1">
      <alignment/>
    </xf>
    <xf numFmtId="3" fontId="25" fillId="0" borderId="43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5" fillId="0" borderId="51" xfId="0" applyFont="1" applyFill="1" applyBorder="1" applyAlignment="1">
      <alignment/>
    </xf>
    <xf numFmtId="3" fontId="25" fillId="0" borderId="44" xfId="0" applyNumberFormat="1" applyFont="1" applyBorder="1" applyAlignment="1">
      <alignment horizontal="left"/>
    </xf>
    <xf numFmtId="3" fontId="25" fillId="0" borderId="45" xfId="0" applyNumberFormat="1" applyFont="1" applyBorder="1" applyAlignment="1">
      <alignment horizontal="left"/>
    </xf>
    <xf numFmtId="3" fontId="24" fillId="0" borderId="55" xfId="0" applyNumberFormat="1" applyFont="1" applyBorder="1" applyAlignment="1">
      <alignment horizontal="right"/>
    </xf>
    <xf numFmtId="0" fontId="25" fillId="0" borderId="8" xfId="0" applyFont="1" applyBorder="1" applyAlignment="1">
      <alignment/>
    </xf>
    <xf numFmtId="3" fontId="34" fillId="0" borderId="42" xfId="0" applyNumberFormat="1" applyFont="1" applyBorder="1" applyAlignment="1">
      <alignment horizontal="left"/>
    </xf>
    <xf numFmtId="0" fontId="25" fillId="0" borderId="44" xfId="0" applyFont="1" applyBorder="1" applyAlignment="1">
      <alignment/>
    </xf>
    <xf numFmtId="3" fontId="25" fillId="0" borderId="2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left"/>
    </xf>
    <xf numFmtId="3" fontId="24" fillId="0" borderId="18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5" fillId="0" borderId="8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4" fillId="0" borderId="19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0" fontId="25" fillId="0" borderId="38" xfId="0" applyFont="1" applyFill="1" applyBorder="1" applyAlignment="1">
      <alignment/>
    </xf>
    <xf numFmtId="3" fontId="25" fillId="0" borderId="41" xfId="0" applyNumberFormat="1" applyFont="1" applyBorder="1" applyAlignment="1">
      <alignment/>
    </xf>
    <xf numFmtId="3" fontId="25" fillId="2" borderId="41" xfId="0" applyNumberFormat="1" applyFont="1" applyFill="1" applyBorder="1" applyAlignment="1">
      <alignment horizontal="left"/>
    </xf>
    <xf numFmtId="0" fontId="25" fillId="0" borderId="52" xfId="0" applyFont="1" applyFill="1" applyBorder="1" applyAlignment="1">
      <alignment/>
    </xf>
    <xf numFmtId="3" fontId="24" fillId="2" borderId="30" xfId="0" applyNumberFormat="1" applyFont="1" applyFill="1" applyBorder="1" applyAlignment="1">
      <alignment/>
    </xf>
    <xf numFmtId="0" fontId="25" fillId="0" borderId="50" xfId="0" applyFont="1" applyFill="1" applyBorder="1" applyAlignment="1">
      <alignment/>
    </xf>
    <xf numFmtId="3" fontId="25" fillId="2" borderId="43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35" fillId="0" borderId="42" xfId="0" applyFont="1" applyBorder="1" applyAlignment="1">
      <alignment horizontal="right"/>
    </xf>
    <xf numFmtId="0" fontId="35" fillId="0" borderId="42" xfId="0" applyFont="1" applyBorder="1" applyAlignment="1">
      <alignment/>
    </xf>
    <xf numFmtId="0" fontId="35" fillId="0" borderId="42" xfId="0" applyFont="1" applyFill="1" applyBorder="1" applyAlignment="1">
      <alignment/>
    </xf>
    <xf numFmtId="0" fontId="35" fillId="0" borderId="42" xfId="0" applyFont="1" applyBorder="1" applyAlignment="1">
      <alignment horizontal="left"/>
    </xf>
    <xf numFmtId="0" fontId="35" fillId="0" borderId="45" xfId="0" applyFont="1" applyBorder="1" applyAlignment="1">
      <alignment horizontal="right"/>
    </xf>
    <xf numFmtId="0" fontId="35" fillId="0" borderId="45" xfId="0" applyFont="1" applyFill="1" applyBorder="1" applyAlignment="1">
      <alignment/>
    </xf>
    <xf numFmtId="3" fontId="35" fillId="0" borderId="42" xfId="0" applyNumberFormat="1" applyFont="1" applyBorder="1" applyAlignment="1">
      <alignment/>
    </xf>
    <xf numFmtId="0" fontId="35" fillId="0" borderId="45" xfId="0" applyFont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42" xfId="0" applyFont="1" applyBorder="1" applyAlignment="1">
      <alignment/>
    </xf>
    <xf numFmtId="3" fontId="24" fillId="0" borderId="11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shrinkToFit="1"/>
    </xf>
    <xf numFmtId="3" fontId="24" fillId="0" borderId="11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3" fontId="24" fillId="0" borderId="11" xfId="0" applyNumberFormat="1" applyFont="1" applyBorder="1" applyAlignment="1">
      <alignment horizontal="right" vertical="center" wrapText="1" shrinkToFit="1"/>
    </xf>
    <xf numFmtId="3" fontId="24" fillId="0" borderId="11" xfId="0" applyNumberFormat="1" applyFont="1" applyBorder="1" applyAlignment="1">
      <alignment horizontal="right" vertical="center" wrapText="1"/>
    </xf>
    <xf numFmtId="3" fontId="24" fillId="0" borderId="69" xfId="0" applyNumberFormat="1" applyFont="1" applyBorder="1" applyAlignment="1">
      <alignment horizontal="right"/>
    </xf>
    <xf numFmtId="0" fontId="35" fillId="0" borderId="0" xfId="0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3" fontId="24" fillId="0" borderId="49" xfId="0" applyNumberFormat="1" applyFont="1" applyBorder="1" applyAlignment="1">
      <alignment horizontal="right" wrapText="1"/>
    </xf>
    <xf numFmtId="14" fontId="18" fillId="0" borderId="19" xfId="0" applyNumberFormat="1" applyFont="1" applyBorder="1" applyAlignment="1">
      <alignment horizontal="center"/>
    </xf>
    <xf numFmtId="3" fontId="24" fillId="0" borderId="49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 shrinkToFit="1"/>
    </xf>
    <xf numFmtId="0" fontId="25" fillId="0" borderId="41" xfId="0" applyFont="1" applyBorder="1" applyAlignment="1">
      <alignment wrapText="1"/>
    </xf>
    <xf numFmtId="0" fontId="25" fillId="2" borderId="41" xfId="0" applyFont="1" applyFill="1" applyBorder="1" applyAlignment="1">
      <alignment wrapText="1"/>
    </xf>
    <xf numFmtId="3" fontId="24" fillId="0" borderId="71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0" fontId="32" fillId="0" borderId="66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24" fillId="0" borderId="74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17" fillId="0" borderId="75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32" fillId="0" borderId="64" xfId="0" applyNumberFormat="1" applyFont="1" applyBorder="1" applyAlignment="1">
      <alignment/>
    </xf>
    <xf numFmtId="3" fontId="32" fillId="0" borderId="63" xfId="0" applyNumberFormat="1" applyFont="1" applyBorder="1" applyAlignment="1">
      <alignment/>
    </xf>
    <xf numFmtId="3" fontId="32" fillId="0" borderId="65" xfId="0" applyNumberFormat="1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7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8" xfId="0" applyFont="1" applyBorder="1" applyAlignment="1">
      <alignment wrapText="1"/>
    </xf>
    <xf numFmtId="3" fontId="17" fillId="0" borderId="44" xfId="0" applyNumberFormat="1" applyFont="1" applyBorder="1" applyAlignment="1">
      <alignment horizontal="centerContinuous"/>
    </xf>
    <xf numFmtId="3" fontId="17" fillId="0" borderId="45" xfId="0" applyNumberFormat="1" applyFont="1" applyBorder="1" applyAlignment="1">
      <alignment horizontal="centerContinuous"/>
    </xf>
    <xf numFmtId="3" fontId="22" fillId="0" borderId="44" xfId="0" applyNumberFormat="1" applyFon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0" fontId="25" fillId="0" borderId="69" xfId="0" applyFont="1" applyFill="1" applyBorder="1" applyAlignment="1">
      <alignment/>
    </xf>
    <xf numFmtId="0" fontId="25" fillId="0" borderId="42" xfId="0" applyFont="1" applyBorder="1" applyAlignment="1">
      <alignment horizontal="right"/>
    </xf>
    <xf numFmtId="0" fontId="25" fillId="0" borderId="56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0" fontId="25" fillId="0" borderId="54" xfId="0" applyFont="1" applyBorder="1" applyAlignment="1">
      <alignment/>
    </xf>
    <xf numFmtId="3" fontId="25" fillId="0" borderId="66" xfId="0" applyNumberFormat="1" applyFont="1" applyBorder="1" applyAlignment="1">
      <alignment/>
    </xf>
    <xf numFmtId="0" fontId="25" fillId="0" borderId="54" xfId="0" applyFont="1" applyBorder="1" applyAlignment="1">
      <alignment wrapText="1"/>
    </xf>
    <xf numFmtId="3" fontId="17" fillId="0" borderId="64" xfId="0" applyNumberFormat="1" applyFont="1" applyBorder="1" applyAlignment="1">
      <alignment horizontal="right"/>
    </xf>
    <xf numFmtId="3" fontId="17" fillId="0" borderId="65" xfId="0" applyNumberFormat="1" applyFont="1" applyBorder="1" applyAlignment="1">
      <alignment horizontal="right"/>
    </xf>
    <xf numFmtId="3" fontId="24" fillId="0" borderId="60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0" fontId="25" fillId="0" borderId="31" xfId="0" applyFont="1" applyBorder="1" applyAlignment="1">
      <alignment/>
    </xf>
    <xf numFmtId="3" fontId="16" fillId="0" borderId="50" xfId="0" applyNumberFormat="1" applyFont="1" applyBorder="1" applyAlignment="1">
      <alignment horizontal="left"/>
    </xf>
    <xf numFmtId="3" fontId="16" fillId="0" borderId="61" xfId="0" applyNumberFormat="1" applyFont="1" applyBorder="1" applyAlignment="1">
      <alignment horizontal="left"/>
    </xf>
    <xf numFmtId="3" fontId="15" fillId="0" borderId="37" xfId="0" applyNumberFormat="1" applyFont="1" applyBorder="1" applyAlignment="1">
      <alignment/>
    </xf>
    <xf numFmtId="3" fontId="15" fillId="0" borderId="37" xfId="0" applyNumberFormat="1" applyFont="1" applyBorder="1" applyAlignment="1">
      <alignment horizontal="right"/>
    </xf>
    <xf numFmtId="0" fontId="24" fillId="0" borderId="42" xfId="0" applyFont="1" applyBorder="1" applyAlignment="1">
      <alignment horizontal="left"/>
    </xf>
    <xf numFmtId="0" fontId="16" fillId="0" borderId="43" xfId="0" applyFont="1" applyBorder="1" applyAlignment="1">
      <alignment wrapText="1"/>
    </xf>
    <xf numFmtId="3" fontId="16" fillId="0" borderId="43" xfId="0" applyNumberFormat="1" applyFont="1" applyBorder="1" applyAlignment="1">
      <alignment horizontal="left"/>
    </xf>
    <xf numFmtId="0" fontId="16" fillId="0" borderId="40" xfId="0" applyFont="1" applyBorder="1" applyAlignment="1">
      <alignment wrapText="1"/>
    </xf>
    <xf numFmtId="0" fontId="20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14" fontId="18" fillId="0" borderId="23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3" fontId="32" fillId="0" borderId="32" xfId="0" applyNumberFormat="1" applyFont="1" applyBorder="1" applyAlignment="1">
      <alignment/>
    </xf>
    <xf numFmtId="3" fontId="32" fillId="0" borderId="55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3" fontId="32" fillId="0" borderId="55" xfId="0" applyNumberFormat="1" applyFont="1" applyBorder="1" applyAlignment="1">
      <alignment horizontal="right"/>
    </xf>
    <xf numFmtId="3" fontId="32" fillId="0" borderId="32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3" fontId="17" fillId="0" borderId="63" xfId="0" applyNumberFormat="1" applyFont="1" applyBorder="1" applyAlignment="1">
      <alignment horizontal="right"/>
    </xf>
    <xf numFmtId="3" fontId="17" fillId="0" borderId="67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16" fillId="0" borderId="3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Continuous"/>
    </xf>
    <xf numFmtId="3" fontId="17" fillId="0" borderId="3" xfId="0" applyNumberFormat="1" applyFont="1" applyBorder="1" applyAlignment="1">
      <alignment horizontal="centerContinuous"/>
    </xf>
    <xf numFmtId="3" fontId="17" fillId="0" borderId="48" xfId="0" applyNumberFormat="1" applyFont="1" applyBorder="1" applyAlignment="1">
      <alignment horizontal="centerContinuous"/>
    </xf>
    <xf numFmtId="0" fontId="25" fillId="0" borderId="62" xfId="0" applyFont="1" applyFill="1" applyBorder="1" applyAlignment="1">
      <alignment/>
    </xf>
    <xf numFmtId="3" fontId="25" fillId="0" borderId="66" xfId="0" applyNumberFormat="1" applyFont="1" applyBorder="1" applyAlignment="1">
      <alignment horizontal="left"/>
    </xf>
    <xf numFmtId="3" fontId="25" fillId="0" borderId="27" xfId="0" applyNumberFormat="1" applyFont="1" applyBorder="1" applyAlignment="1">
      <alignment horizontal="left"/>
    </xf>
    <xf numFmtId="3" fontId="24" fillId="0" borderId="65" xfId="0" applyNumberFormat="1" applyFont="1" applyBorder="1" applyAlignment="1">
      <alignment/>
    </xf>
    <xf numFmtId="3" fontId="24" fillId="0" borderId="65" xfId="0" applyNumberFormat="1" applyFont="1" applyBorder="1" applyAlignment="1">
      <alignment horizontal="right"/>
    </xf>
    <xf numFmtId="3" fontId="17" fillId="0" borderId="19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25" fillId="2" borderId="54" xfId="0" applyFont="1" applyFill="1" applyBorder="1" applyAlignment="1">
      <alignment wrapText="1"/>
    </xf>
    <xf numFmtId="3" fontId="16" fillId="0" borderId="55" xfId="0" applyNumberFormat="1" applyFont="1" applyBorder="1" applyAlignment="1">
      <alignment horizontal="center"/>
    </xf>
    <xf numFmtId="3" fontId="16" fillId="0" borderId="55" xfId="0" applyNumberFormat="1" applyFont="1" applyBorder="1" applyAlignment="1">
      <alignment horizontal="left"/>
    </xf>
    <xf numFmtId="0" fontId="16" fillId="0" borderId="55" xfId="0" applyFont="1" applyBorder="1" applyAlignment="1">
      <alignment horizontal="center"/>
    </xf>
    <xf numFmtId="0" fontId="25" fillId="0" borderId="15" xfId="0" applyFont="1" applyBorder="1" applyAlignment="1">
      <alignment wrapText="1"/>
    </xf>
    <xf numFmtId="0" fontId="25" fillId="0" borderId="12" xfId="0" applyFont="1" applyBorder="1" applyAlignment="1">
      <alignment/>
    </xf>
    <xf numFmtId="0" fontId="25" fillId="2" borderId="69" xfId="0" applyFont="1" applyFill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2" fillId="0" borderId="45" xfId="0" applyNumberFormat="1" applyFont="1" applyBorder="1" applyAlignment="1">
      <alignment horizontal="left"/>
    </xf>
    <xf numFmtId="3" fontId="17" fillId="0" borderId="64" xfId="0" applyNumberFormat="1" applyFont="1" applyFill="1" applyBorder="1" applyAlignment="1">
      <alignment/>
    </xf>
    <xf numFmtId="3" fontId="25" fillId="0" borderId="42" xfId="0" applyNumberFormat="1" applyFont="1" applyBorder="1" applyAlignment="1">
      <alignment/>
    </xf>
    <xf numFmtId="3" fontId="32" fillId="0" borderId="50" xfId="0" applyNumberFormat="1" applyFont="1" applyBorder="1" applyAlignment="1">
      <alignment horizontal="centerContinuous"/>
    </xf>
    <xf numFmtId="3" fontId="32" fillId="0" borderId="61" xfId="0" applyNumberFormat="1" applyFont="1" applyBorder="1" applyAlignment="1">
      <alignment horizontal="centerContinuous"/>
    </xf>
    <xf numFmtId="3" fontId="25" fillId="0" borderId="50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 horizontal="center"/>
    </xf>
    <xf numFmtId="0" fontId="16" fillId="0" borderId="52" xfId="0" applyFont="1" applyFill="1" applyBorder="1" applyAlignment="1">
      <alignment/>
    </xf>
    <xf numFmtId="3" fontId="16" fillId="0" borderId="2" xfId="0" applyNumberFormat="1" applyFont="1" applyBorder="1" applyAlignment="1">
      <alignment horizontal="left"/>
    </xf>
    <xf numFmtId="3" fontId="24" fillId="0" borderId="31" xfId="0" applyNumberFormat="1" applyFont="1" applyBorder="1" applyAlignment="1">
      <alignment horizontal="right"/>
    </xf>
    <xf numFmtId="0" fontId="25" fillId="0" borderId="50" xfId="0" applyFont="1" applyBorder="1" applyAlignment="1">
      <alignment/>
    </xf>
    <xf numFmtId="0" fontId="0" fillId="0" borderId="29" xfId="0" applyBorder="1" applyAlignment="1">
      <alignment/>
    </xf>
    <xf numFmtId="0" fontId="35" fillId="0" borderId="0" xfId="0" applyFont="1" applyBorder="1" applyAlignment="1">
      <alignment horizontal="right"/>
    </xf>
    <xf numFmtId="3" fontId="17" fillId="0" borderId="1" xfId="0" applyNumberFormat="1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3" fontId="25" fillId="0" borderId="41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0" fontId="35" fillId="0" borderId="17" xfId="0" applyFont="1" applyBorder="1" applyAlignment="1">
      <alignment/>
    </xf>
    <xf numFmtId="0" fontId="0" fillId="0" borderId="45" xfId="0" applyBorder="1" applyAlignment="1">
      <alignment/>
    </xf>
    <xf numFmtId="3" fontId="35" fillId="0" borderId="42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42" xfId="0" applyBorder="1" applyAlignment="1">
      <alignment/>
    </xf>
    <xf numFmtId="0" fontId="25" fillId="0" borderId="31" xfId="0" applyFont="1" applyFill="1" applyBorder="1" applyAlignment="1">
      <alignment/>
    </xf>
    <xf numFmtId="0" fontId="35" fillId="0" borderId="42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0" xfId="0" applyBorder="1" applyAlignment="1">
      <alignment/>
    </xf>
    <xf numFmtId="3" fontId="17" fillId="0" borderId="6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24" fillId="0" borderId="42" xfId="0" applyFont="1" applyBorder="1" applyAlignment="1">
      <alignment horizontal="left"/>
    </xf>
    <xf numFmtId="3" fontId="3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25" fillId="0" borderId="66" xfId="0" applyNumberFormat="1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75" xfId="0" applyFont="1" applyBorder="1" applyAlignment="1">
      <alignment horizontal="left"/>
    </xf>
    <xf numFmtId="0" fontId="35" fillId="0" borderId="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3"/>
  <sheetViews>
    <sheetView tabSelected="1" workbookViewId="0" topLeftCell="C1">
      <selection activeCell="R4" sqref="R4"/>
    </sheetView>
  </sheetViews>
  <sheetFormatPr defaultColWidth="9.00390625" defaultRowHeight="12.75"/>
  <cols>
    <col min="1" max="1" width="22.25390625" style="0" customWidth="1"/>
    <col min="2" max="8" width="7.125" style="0" customWidth="1"/>
    <col min="9" max="9" width="7.625" style="0" customWidth="1"/>
    <col min="10" max="13" width="7.125" style="0" customWidth="1"/>
    <col min="14" max="14" width="7.75390625" style="0" customWidth="1"/>
    <col min="15" max="17" width="7.125" style="0" customWidth="1"/>
    <col min="18" max="18" width="7.625" style="0" customWidth="1"/>
    <col min="19" max="21" width="7.125" style="0" customWidth="1"/>
    <col min="22" max="22" width="7.625" style="0" customWidth="1"/>
  </cols>
  <sheetData>
    <row r="1" spans="1:22" ht="12.75" customHeight="1">
      <c r="A1" s="5"/>
      <c r="B1" s="6" t="s">
        <v>28</v>
      </c>
      <c r="C1" s="6"/>
      <c r="D1" s="6" t="s">
        <v>28</v>
      </c>
      <c r="E1" s="6"/>
      <c r="F1" s="6" t="s">
        <v>28</v>
      </c>
      <c r="G1" s="6"/>
      <c r="H1" s="6"/>
      <c r="I1" s="6"/>
      <c r="J1" s="6"/>
      <c r="K1" s="6"/>
      <c r="L1" s="6"/>
      <c r="M1" s="6" t="s">
        <v>28</v>
      </c>
      <c r="N1" s="6"/>
      <c r="O1" s="6"/>
      <c r="P1" s="6"/>
      <c r="Q1" s="6"/>
      <c r="R1" s="573" t="s">
        <v>324</v>
      </c>
      <c r="S1" s="573"/>
      <c r="T1" s="573"/>
      <c r="U1" s="573"/>
      <c r="V1" s="573"/>
    </row>
    <row r="2" spans="1:22" ht="12.75" customHeight="1">
      <c r="A2" s="185"/>
      <c r="B2" s="7" t="s">
        <v>28</v>
      </c>
      <c r="C2" s="7" t="s">
        <v>28</v>
      </c>
      <c r="D2" s="7"/>
      <c r="E2" s="7"/>
      <c r="F2" s="18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74" t="s">
        <v>302</v>
      </c>
      <c r="S2" s="574"/>
      <c r="T2" s="574"/>
      <c r="U2" s="574"/>
      <c r="V2" s="574"/>
    </row>
    <row r="3" spans="1:22" ht="16.5" customHeight="1">
      <c r="A3" s="575" t="s">
        <v>157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</row>
    <row r="4" spans="1:22" ht="15" customHeight="1" thickBot="1">
      <c r="A4" s="209" t="s">
        <v>300</v>
      </c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 t="s">
        <v>9</v>
      </c>
    </row>
    <row r="5" spans="1:22" ht="12.75">
      <c r="A5" s="213"/>
      <c r="B5" s="214" t="s">
        <v>10</v>
      </c>
      <c r="C5" s="215"/>
      <c r="D5" s="215"/>
      <c r="E5" s="215"/>
      <c r="F5" s="215"/>
      <c r="G5" s="215"/>
      <c r="H5" s="215"/>
      <c r="I5" s="216"/>
      <c r="J5" s="214" t="s">
        <v>11</v>
      </c>
      <c r="K5" s="215"/>
      <c r="L5" s="217"/>
      <c r="M5" s="215"/>
      <c r="N5" s="216"/>
      <c r="O5" s="558" t="s">
        <v>12</v>
      </c>
      <c r="P5" s="559"/>
      <c r="Q5" s="559"/>
      <c r="R5" s="560"/>
      <c r="S5" s="558" t="s">
        <v>13</v>
      </c>
      <c r="T5" s="577"/>
      <c r="U5" s="577"/>
      <c r="V5" s="578"/>
    </row>
    <row r="6" spans="1:23" s="30" customFormat="1" ht="12.75">
      <c r="A6" s="218" t="s">
        <v>0</v>
      </c>
      <c r="B6" s="219" t="s">
        <v>14</v>
      </c>
      <c r="C6" s="220" t="s">
        <v>59</v>
      </c>
      <c r="D6" s="221"/>
      <c r="E6" s="222" t="s">
        <v>15</v>
      </c>
      <c r="F6" s="222"/>
      <c r="G6" s="222"/>
      <c r="H6" s="223"/>
      <c r="I6" s="224" t="s">
        <v>14</v>
      </c>
      <c r="J6" s="225" t="s">
        <v>14</v>
      </c>
      <c r="K6" s="220" t="s">
        <v>59</v>
      </c>
      <c r="L6" s="226"/>
      <c r="M6" s="227"/>
      <c r="N6" s="228" t="s">
        <v>14</v>
      </c>
      <c r="O6" s="220" t="s">
        <v>16</v>
      </c>
      <c r="P6" s="434" t="s">
        <v>69</v>
      </c>
      <c r="Q6" s="229"/>
      <c r="R6" s="228" t="s">
        <v>14</v>
      </c>
      <c r="S6" s="225" t="s">
        <v>16</v>
      </c>
      <c r="T6" s="434" t="s">
        <v>69</v>
      </c>
      <c r="U6" s="230"/>
      <c r="V6" s="228" t="s">
        <v>14</v>
      </c>
      <c r="W6" s="326" t="s">
        <v>28</v>
      </c>
    </row>
    <row r="7" spans="1:22" ht="12.75" customHeight="1">
      <c r="A7" s="218"/>
      <c r="B7" s="231" t="s">
        <v>17</v>
      </c>
      <c r="C7" s="220" t="s">
        <v>58</v>
      </c>
      <c r="D7" s="232" t="s">
        <v>153</v>
      </c>
      <c r="E7" s="554" t="s">
        <v>60</v>
      </c>
      <c r="F7" s="556" t="s">
        <v>18</v>
      </c>
      <c r="G7" s="576"/>
      <c r="H7" s="233" t="s">
        <v>19</v>
      </c>
      <c r="I7" s="234" t="s">
        <v>17</v>
      </c>
      <c r="J7" s="235" t="s">
        <v>17</v>
      </c>
      <c r="K7" s="220" t="s">
        <v>58</v>
      </c>
      <c r="L7" s="232" t="s">
        <v>16</v>
      </c>
      <c r="M7" s="236" t="s">
        <v>15</v>
      </c>
      <c r="N7" s="237" t="s">
        <v>20</v>
      </c>
      <c r="O7" s="235" t="s">
        <v>21</v>
      </c>
      <c r="P7" s="220" t="s">
        <v>61</v>
      </c>
      <c r="Q7" s="238" t="s">
        <v>22</v>
      </c>
      <c r="R7" s="239" t="s">
        <v>17</v>
      </c>
      <c r="S7" s="235" t="s">
        <v>21</v>
      </c>
      <c r="T7" s="220" t="s">
        <v>61</v>
      </c>
      <c r="U7" s="238" t="s">
        <v>22</v>
      </c>
      <c r="V7" s="239" t="s">
        <v>20</v>
      </c>
    </row>
    <row r="8" spans="1:22" ht="34.5" thickBot="1">
      <c r="A8" s="240" t="s">
        <v>28</v>
      </c>
      <c r="B8" s="486" t="s">
        <v>154</v>
      </c>
      <c r="C8" s="484" t="s">
        <v>158</v>
      </c>
      <c r="D8" s="241" t="s">
        <v>23</v>
      </c>
      <c r="E8" s="555"/>
      <c r="F8" s="242" t="s">
        <v>24</v>
      </c>
      <c r="G8" s="243" t="s">
        <v>25</v>
      </c>
      <c r="H8" s="244" t="s">
        <v>62</v>
      </c>
      <c r="I8" s="245">
        <v>39813</v>
      </c>
      <c r="J8" s="485" t="s">
        <v>154</v>
      </c>
      <c r="K8" s="484" t="s">
        <v>158</v>
      </c>
      <c r="L8" s="241" t="s">
        <v>23</v>
      </c>
      <c r="M8" s="246" t="s">
        <v>23</v>
      </c>
      <c r="N8" s="245">
        <v>39813</v>
      </c>
      <c r="O8" s="485" t="s">
        <v>154</v>
      </c>
      <c r="P8" s="484" t="s">
        <v>158</v>
      </c>
      <c r="Q8" s="243" t="s">
        <v>23</v>
      </c>
      <c r="R8" s="245">
        <v>39813</v>
      </c>
      <c r="S8" s="485" t="s">
        <v>154</v>
      </c>
      <c r="T8" s="484" t="s">
        <v>158</v>
      </c>
      <c r="U8" s="243" t="s">
        <v>23</v>
      </c>
      <c r="V8" s="245">
        <v>39813</v>
      </c>
    </row>
    <row r="9" spans="1:22" s="4" customFormat="1" ht="13.5" thickBot="1">
      <c r="A9" s="247"/>
      <c r="B9" s="249">
        <f>SUM(B10+B27+B42+B68+B85+B87+B89+B102+B104+B107+B115+B124)</f>
        <v>27701</v>
      </c>
      <c r="C9" s="249">
        <f aca="true" t="shared" si="0" ref="C9:V9">SUM(C10+C27+C42+C68+C85+C87+C89+C102+C104+C107+C115+C124)</f>
        <v>24477</v>
      </c>
      <c r="D9" s="249">
        <f t="shared" si="0"/>
        <v>67727</v>
      </c>
      <c r="E9" s="529">
        <f t="shared" si="0"/>
        <v>36297</v>
      </c>
      <c r="F9" s="529">
        <f t="shared" si="0"/>
        <v>6704</v>
      </c>
      <c r="G9" s="529">
        <f t="shared" si="0"/>
        <v>5606</v>
      </c>
      <c r="H9" s="249">
        <f t="shared" si="0"/>
        <v>75218</v>
      </c>
      <c r="I9" s="272">
        <f t="shared" si="0"/>
        <v>20210</v>
      </c>
      <c r="J9" s="248">
        <f t="shared" si="0"/>
        <v>26827</v>
      </c>
      <c r="K9" s="249">
        <f t="shared" si="0"/>
        <v>21495</v>
      </c>
      <c r="L9" s="249">
        <f t="shared" si="0"/>
        <v>14043</v>
      </c>
      <c r="M9" s="249">
        <f t="shared" si="0"/>
        <v>15978</v>
      </c>
      <c r="N9" s="272">
        <f t="shared" si="0"/>
        <v>24892</v>
      </c>
      <c r="O9" s="248">
        <f t="shared" si="0"/>
        <v>39136</v>
      </c>
      <c r="P9" s="249">
        <f t="shared" si="0"/>
        <v>36754</v>
      </c>
      <c r="Q9" s="249">
        <f t="shared" si="0"/>
        <v>25543</v>
      </c>
      <c r="R9" s="272">
        <f t="shared" si="0"/>
        <v>13593</v>
      </c>
      <c r="S9" s="248">
        <f t="shared" si="0"/>
        <v>10135</v>
      </c>
      <c r="T9" s="249">
        <f t="shared" si="0"/>
        <v>10182</v>
      </c>
      <c r="U9" s="272">
        <f t="shared" si="0"/>
        <v>5169</v>
      </c>
      <c r="V9" s="250">
        <f t="shared" si="0"/>
        <v>4966</v>
      </c>
    </row>
    <row r="10" spans="1:22" s="51" customFormat="1" ht="13.5" thickBot="1">
      <c r="A10" s="251" t="s">
        <v>26</v>
      </c>
      <c r="B10" s="248">
        <f aca="true" t="shared" si="1" ref="B10:V10">SUM(B11:B26)</f>
        <v>1193</v>
      </c>
      <c r="C10" s="249">
        <f t="shared" si="1"/>
        <v>1193</v>
      </c>
      <c r="D10" s="249">
        <f t="shared" si="1"/>
        <v>1329</v>
      </c>
      <c r="E10" s="249">
        <f t="shared" si="1"/>
        <v>535</v>
      </c>
      <c r="F10" s="249">
        <f t="shared" si="1"/>
        <v>0</v>
      </c>
      <c r="G10" s="249">
        <f t="shared" si="1"/>
        <v>245</v>
      </c>
      <c r="H10" s="249">
        <f t="shared" si="1"/>
        <v>1258</v>
      </c>
      <c r="I10" s="250">
        <f t="shared" si="1"/>
        <v>1264</v>
      </c>
      <c r="J10" s="248">
        <f t="shared" si="1"/>
        <v>655</v>
      </c>
      <c r="K10" s="249">
        <f t="shared" si="1"/>
        <v>655</v>
      </c>
      <c r="L10" s="249">
        <f t="shared" si="1"/>
        <v>440</v>
      </c>
      <c r="M10" s="249">
        <f t="shared" si="1"/>
        <v>522</v>
      </c>
      <c r="N10" s="250">
        <f t="shared" si="1"/>
        <v>573</v>
      </c>
      <c r="O10" s="248">
        <f t="shared" si="1"/>
        <v>2090</v>
      </c>
      <c r="P10" s="249">
        <f t="shared" si="1"/>
        <v>1937</v>
      </c>
      <c r="Q10" s="249">
        <f t="shared" si="1"/>
        <v>1425</v>
      </c>
      <c r="R10" s="250">
        <f t="shared" si="1"/>
        <v>665</v>
      </c>
      <c r="S10" s="248">
        <f t="shared" si="1"/>
        <v>184</v>
      </c>
      <c r="T10" s="249">
        <f t="shared" si="1"/>
        <v>178</v>
      </c>
      <c r="U10" s="249">
        <f t="shared" si="1"/>
        <v>102</v>
      </c>
      <c r="V10" s="250">
        <f t="shared" si="1"/>
        <v>82</v>
      </c>
    </row>
    <row r="11" spans="1:22" s="345" customFormat="1" ht="12.75">
      <c r="A11" s="340" t="s">
        <v>129</v>
      </c>
      <c r="B11" s="341">
        <v>37</v>
      </c>
      <c r="C11" s="342">
        <v>37</v>
      </c>
      <c r="D11" s="342">
        <v>6</v>
      </c>
      <c r="E11" s="343">
        <v>0</v>
      </c>
      <c r="F11" s="343">
        <v>0</v>
      </c>
      <c r="G11" s="343">
        <v>0</v>
      </c>
      <c r="H11" s="344">
        <v>0</v>
      </c>
      <c r="I11" s="317">
        <v>43</v>
      </c>
      <c r="J11" s="341">
        <v>39</v>
      </c>
      <c r="K11" s="342">
        <v>39</v>
      </c>
      <c r="L11" s="342">
        <v>2</v>
      </c>
      <c r="M11" s="343">
        <v>0</v>
      </c>
      <c r="N11" s="344">
        <v>41</v>
      </c>
      <c r="O11" s="341">
        <v>97</v>
      </c>
      <c r="P11" s="342">
        <v>90</v>
      </c>
      <c r="Q11" s="343">
        <v>67</v>
      </c>
      <c r="R11" s="317">
        <v>30</v>
      </c>
      <c r="S11" s="341">
        <v>14</v>
      </c>
      <c r="T11" s="342">
        <v>14</v>
      </c>
      <c r="U11" s="343">
        <v>0</v>
      </c>
      <c r="V11" s="317">
        <v>14</v>
      </c>
    </row>
    <row r="12" spans="1:23" s="345" customFormat="1" ht="12.75">
      <c r="A12" s="340" t="s">
        <v>230</v>
      </c>
      <c r="B12" s="341">
        <v>163</v>
      </c>
      <c r="C12" s="342">
        <v>163</v>
      </c>
      <c r="D12" s="342">
        <v>209</v>
      </c>
      <c r="E12" s="343">
        <v>293</v>
      </c>
      <c r="F12" s="343">
        <v>0</v>
      </c>
      <c r="G12" s="343">
        <v>0</v>
      </c>
      <c r="H12" s="344">
        <v>339</v>
      </c>
      <c r="I12" s="317">
        <v>33</v>
      </c>
      <c r="J12" s="341">
        <v>179</v>
      </c>
      <c r="K12" s="342">
        <v>179</v>
      </c>
      <c r="L12" s="342">
        <v>63</v>
      </c>
      <c r="M12" s="343">
        <v>63</v>
      </c>
      <c r="N12" s="344">
        <v>179</v>
      </c>
      <c r="O12" s="341">
        <v>156</v>
      </c>
      <c r="P12" s="342">
        <v>156</v>
      </c>
      <c r="Q12" s="343">
        <v>156</v>
      </c>
      <c r="R12" s="317">
        <v>0</v>
      </c>
      <c r="S12" s="341">
        <v>0</v>
      </c>
      <c r="T12" s="342">
        <v>0</v>
      </c>
      <c r="U12" s="343">
        <v>0</v>
      </c>
      <c r="V12" s="317">
        <v>0</v>
      </c>
      <c r="W12" s="346"/>
    </row>
    <row r="13" spans="1:23" ht="12.75">
      <c r="A13" s="253" t="s">
        <v>201</v>
      </c>
      <c r="B13" s="341">
        <v>140</v>
      </c>
      <c r="C13" s="342">
        <v>140</v>
      </c>
      <c r="D13" s="342">
        <v>70</v>
      </c>
      <c r="E13" s="343">
        <v>0</v>
      </c>
      <c r="F13" s="343">
        <v>0</v>
      </c>
      <c r="G13" s="343">
        <v>0</v>
      </c>
      <c r="H13" s="344">
        <v>0</v>
      </c>
      <c r="I13" s="317">
        <v>210</v>
      </c>
      <c r="J13" s="341">
        <v>3</v>
      </c>
      <c r="K13" s="342">
        <v>3</v>
      </c>
      <c r="L13" s="342">
        <v>0</v>
      </c>
      <c r="M13" s="343">
        <v>0</v>
      </c>
      <c r="N13" s="344">
        <v>3</v>
      </c>
      <c r="O13" s="341">
        <v>171</v>
      </c>
      <c r="P13" s="342">
        <v>171</v>
      </c>
      <c r="Q13" s="343">
        <v>87</v>
      </c>
      <c r="R13" s="317">
        <v>84</v>
      </c>
      <c r="S13" s="341">
        <v>0</v>
      </c>
      <c r="T13" s="342">
        <v>0</v>
      </c>
      <c r="U13" s="343">
        <v>0</v>
      </c>
      <c r="V13" s="317">
        <v>0</v>
      </c>
      <c r="W13" s="345"/>
    </row>
    <row r="14" spans="1:23" s="345" customFormat="1" ht="12.75">
      <c r="A14" s="340" t="s">
        <v>279</v>
      </c>
      <c r="B14" s="341">
        <v>27</v>
      </c>
      <c r="C14" s="342">
        <v>27</v>
      </c>
      <c r="D14" s="342">
        <v>83</v>
      </c>
      <c r="E14" s="343">
        <v>0</v>
      </c>
      <c r="F14" s="343">
        <v>0</v>
      </c>
      <c r="G14" s="343">
        <v>0</v>
      </c>
      <c r="H14" s="344">
        <v>72</v>
      </c>
      <c r="I14" s="317">
        <v>38</v>
      </c>
      <c r="J14" s="341">
        <v>1</v>
      </c>
      <c r="K14" s="342">
        <v>1</v>
      </c>
      <c r="L14" s="342">
        <v>0</v>
      </c>
      <c r="M14" s="343">
        <v>0</v>
      </c>
      <c r="N14" s="344">
        <v>1</v>
      </c>
      <c r="O14" s="341">
        <v>254</v>
      </c>
      <c r="P14" s="342">
        <v>111</v>
      </c>
      <c r="Q14" s="343">
        <v>85</v>
      </c>
      <c r="R14" s="317">
        <v>169</v>
      </c>
      <c r="S14" s="341">
        <v>0</v>
      </c>
      <c r="T14" s="342">
        <v>0</v>
      </c>
      <c r="U14" s="343">
        <v>0</v>
      </c>
      <c r="V14" s="317">
        <v>0</v>
      </c>
      <c r="W14" s="346"/>
    </row>
    <row r="15" spans="1:22" s="345" customFormat="1" ht="12.75">
      <c r="A15" s="340" t="s">
        <v>278</v>
      </c>
      <c r="B15" s="341">
        <v>0</v>
      </c>
      <c r="C15" s="342">
        <v>0</v>
      </c>
      <c r="D15" s="342">
        <v>0</v>
      </c>
      <c r="E15" s="343">
        <v>0</v>
      </c>
      <c r="F15" s="343">
        <v>0</v>
      </c>
      <c r="G15" s="343">
        <v>0</v>
      </c>
      <c r="H15" s="344">
        <v>0</v>
      </c>
      <c r="I15" s="317">
        <v>0</v>
      </c>
      <c r="J15" s="341">
        <v>13</v>
      </c>
      <c r="K15" s="342">
        <v>13</v>
      </c>
      <c r="L15" s="342">
        <v>0</v>
      </c>
      <c r="M15" s="343">
        <v>13</v>
      </c>
      <c r="N15" s="344">
        <v>0</v>
      </c>
      <c r="O15" s="341">
        <v>123</v>
      </c>
      <c r="P15" s="342">
        <v>123</v>
      </c>
      <c r="Q15" s="343">
        <v>45</v>
      </c>
      <c r="R15" s="317">
        <v>78</v>
      </c>
      <c r="S15" s="341">
        <v>0</v>
      </c>
      <c r="T15" s="342">
        <v>0</v>
      </c>
      <c r="U15" s="343">
        <v>0</v>
      </c>
      <c r="V15" s="317">
        <v>0</v>
      </c>
    </row>
    <row r="16" spans="1:22" s="345" customFormat="1" ht="12.75">
      <c r="A16" s="340" t="s">
        <v>124</v>
      </c>
      <c r="B16" s="341">
        <v>0</v>
      </c>
      <c r="C16" s="342">
        <v>0</v>
      </c>
      <c r="D16" s="342">
        <v>0</v>
      </c>
      <c r="E16" s="343">
        <v>0</v>
      </c>
      <c r="F16" s="343">
        <v>0</v>
      </c>
      <c r="G16" s="343">
        <v>0</v>
      </c>
      <c r="H16" s="344">
        <v>0</v>
      </c>
      <c r="I16" s="317">
        <v>0</v>
      </c>
      <c r="J16" s="341">
        <v>39</v>
      </c>
      <c r="K16" s="342">
        <v>39</v>
      </c>
      <c r="L16" s="342">
        <v>0</v>
      </c>
      <c r="M16" s="343">
        <v>39</v>
      </c>
      <c r="N16" s="344">
        <v>0</v>
      </c>
      <c r="O16" s="341">
        <v>84</v>
      </c>
      <c r="P16" s="342">
        <v>84</v>
      </c>
      <c r="Q16" s="343">
        <v>35</v>
      </c>
      <c r="R16" s="317">
        <v>49</v>
      </c>
      <c r="S16" s="341">
        <v>0</v>
      </c>
      <c r="T16" s="342">
        <v>0</v>
      </c>
      <c r="U16" s="343">
        <v>0</v>
      </c>
      <c r="V16" s="317">
        <v>0</v>
      </c>
    </row>
    <row r="17" spans="1:23" s="345" customFormat="1" ht="12.75">
      <c r="A17" s="340" t="s">
        <v>277</v>
      </c>
      <c r="B17" s="341">
        <v>0</v>
      </c>
      <c r="C17" s="342">
        <v>0</v>
      </c>
      <c r="D17" s="342">
        <v>0</v>
      </c>
      <c r="E17" s="343">
        <v>0</v>
      </c>
      <c r="F17" s="343">
        <v>0</v>
      </c>
      <c r="G17" s="343">
        <v>0</v>
      </c>
      <c r="H17" s="344">
        <v>0</v>
      </c>
      <c r="I17" s="317">
        <v>0</v>
      </c>
      <c r="J17" s="341">
        <v>31</v>
      </c>
      <c r="K17" s="342">
        <v>31</v>
      </c>
      <c r="L17" s="342">
        <v>0</v>
      </c>
      <c r="M17" s="343">
        <v>31</v>
      </c>
      <c r="N17" s="344">
        <v>0</v>
      </c>
      <c r="O17" s="341">
        <v>58</v>
      </c>
      <c r="P17" s="342">
        <v>58</v>
      </c>
      <c r="Q17" s="343">
        <v>35</v>
      </c>
      <c r="R17" s="317">
        <v>23</v>
      </c>
      <c r="S17" s="341">
        <v>33</v>
      </c>
      <c r="T17" s="342">
        <v>33</v>
      </c>
      <c r="U17" s="343">
        <v>0</v>
      </c>
      <c r="V17" s="317">
        <v>33</v>
      </c>
      <c r="W17" s="369"/>
    </row>
    <row r="18" spans="1:22" s="345" customFormat="1" ht="12.75">
      <c r="A18" s="340" t="s">
        <v>73</v>
      </c>
      <c r="B18" s="341">
        <v>27</v>
      </c>
      <c r="C18" s="342">
        <v>27</v>
      </c>
      <c r="D18" s="342">
        <v>15</v>
      </c>
      <c r="E18" s="343">
        <v>0</v>
      </c>
      <c r="F18" s="343">
        <v>0</v>
      </c>
      <c r="G18" s="343">
        <v>0</v>
      </c>
      <c r="H18" s="344">
        <v>0</v>
      </c>
      <c r="I18" s="317">
        <v>42</v>
      </c>
      <c r="J18" s="341">
        <v>1</v>
      </c>
      <c r="K18" s="342">
        <v>1</v>
      </c>
      <c r="L18" s="342">
        <v>5</v>
      </c>
      <c r="M18" s="343">
        <v>5</v>
      </c>
      <c r="N18" s="344">
        <v>1</v>
      </c>
      <c r="O18" s="341">
        <v>167</v>
      </c>
      <c r="P18" s="342">
        <v>170</v>
      </c>
      <c r="Q18" s="343">
        <v>140</v>
      </c>
      <c r="R18" s="317">
        <v>27</v>
      </c>
      <c r="S18" s="341">
        <v>0</v>
      </c>
      <c r="T18" s="342">
        <v>0</v>
      </c>
      <c r="U18" s="343">
        <v>0</v>
      </c>
      <c r="V18" s="317">
        <v>0</v>
      </c>
    </row>
    <row r="19" spans="1:23" s="345" customFormat="1" ht="12.75">
      <c r="A19" s="340" t="s">
        <v>74</v>
      </c>
      <c r="B19" s="341">
        <v>37</v>
      </c>
      <c r="C19" s="342">
        <v>37</v>
      </c>
      <c r="D19" s="342">
        <v>21</v>
      </c>
      <c r="E19" s="343">
        <v>0</v>
      </c>
      <c r="F19" s="343">
        <v>0</v>
      </c>
      <c r="G19" s="343">
        <v>0</v>
      </c>
      <c r="H19" s="344">
        <v>0</v>
      </c>
      <c r="I19" s="317">
        <v>58</v>
      </c>
      <c r="J19" s="341">
        <v>34</v>
      </c>
      <c r="K19" s="342">
        <v>34</v>
      </c>
      <c r="L19" s="342">
        <v>10</v>
      </c>
      <c r="M19" s="343">
        <v>30</v>
      </c>
      <c r="N19" s="344">
        <v>14</v>
      </c>
      <c r="O19" s="341">
        <v>190</v>
      </c>
      <c r="P19" s="342">
        <v>190</v>
      </c>
      <c r="Q19" s="343">
        <v>120</v>
      </c>
      <c r="R19" s="317">
        <v>70</v>
      </c>
      <c r="S19" s="341">
        <v>0</v>
      </c>
      <c r="T19" s="342">
        <v>0</v>
      </c>
      <c r="U19" s="343">
        <v>0</v>
      </c>
      <c r="V19" s="317">
        <v>0</v>
      </c>
      <c r="W19" s="369"/>
    </row>
    <row r="20" spans="1:23" s="345" customFormat="1" ht="12.75">
      <c r="A20" s="340" t="s">
        <v>75</v>
      </c>
      <c r="B20" s="341">
        <v>174</v>
      </c>
      <c r="C20" s="342">
        <v>174</v>
      </c>
      <c r="D20" s="342">
        <v>283</v>
      </c>
      <c r="E20" s="343">
        <v>195</v>
      </c>
      <c r="F20" s="343">
        <v>0</v>
      </c>
      <c r="G20" s="343">
        <v>245</v>
      </c>
      <c r="H20" s="344">
        <v>457</v>
      </c>
      <c r="I20" s="317">
        <v>0</v>
      </c>
      <c r="J20" s="341">
        <v>12</v>
      </c>
      <c r="K20" s="342">
        <v>12</v>
      </c>
      <c r="L20" s="342">
        <v>33</v>
      </c>
      <c r="M20" s="343">
        <v>32</v>
      </c>
      <c r="N20" s="344">
        <v>13</v>
      </c>
      <c r="O20" s="341">
        <v>251</v>
      </c>
      <c r="P20" s="342">
        <v>251</v>
      </c>
      <c r="Q20" s="343">
        <v>250</v>
      </c>
      <c r="R20" s="317">
        <v>1</v>
      </c>
      <c r="S20" s="341">
        <v>10</v>
      </c>
      <c r="T20" s="342">
        <v>10</v>
      </c>
      <c r="U20" s="343">
        <v>0</v>
      </c>
      <c r="V20" s="317">
        <v>10</v>
      </c>
      <c r="W20" s="346"/>
    </row>
    <row r="21" spans="1:22" s="345" customFormat="1" ht="12.75">
      <c r="A21" s="340" t="s">
        <v>76</v>
      </c>
      <c r="B21" s="341">
        <v>36</v>
      </c>
      <c r="C21" s="342">
        <v>36</v>
      </c>
      <c r="D21" s="342">
        <v>19</v>
      </c>
      <c r="E21" s="343">
        <v>0</v>
      </c>
      <c r="F21" s="343">
        <v>0</v>
      </c>
      <c r="G21" s="343">
        <v>0</v>
      </c>
      <c r="H21" s="344">
        <v>0</v>
      </c>
      <c r="I21" s="317">
        <v>55</v>
      </c>
      <c r="J21" s="341">
        <v>12</v>
      </c>
      <c r="K21" s="342">
        <v>12</v>
      </c>
      <c r="L21" s="342">
        <v>65</v>
      </c>
      <c r="M21" s="343">
        <v>65</v>
      </c>
      <c r="N21" s="344">
        <v>12</v>
      </c>
      <c r="O21" s="341">
        <v>133</v>
      </c>
      <c r="P21" s="342">
        <v>133</v>
      </c>
      <c r="Q21" s="343">
        <v>95</v>
      </c>
      <c r="R21" s="317">
        <v>38</v>
      </c>
      <c r="S21" s="341">
        <v>9</v>
      </c>
      <c r="T21" s="342">
        <v>9</v>
      </c>
      <c r="U21" s="343">
        <v>0</v>
      </c>
      <c r="V21" s="317">
        <v>9</v>
      </c>
    </row>
    <row r="22" spans="1:22" s="345" customFormat="1" ht="12.75">
      <c r="A22" s="340" t="s">
        <v>77</v>
      </c>
      <c r="B22" s="341">
        <v>42</v>
      </c>
      <c r="C22" s="342">
        <v>42</v>
      </c>
      <c r="D22" s="342">
        <v>19</v>
      </c>
      <c r="E22" s="343">
        <v>0</v>
      </c>
      <c r="F22" s="343">
        <v>0</v>
      </c>
      <c r="G22" s="343">
        <v>0</v>
      </c>
      <c r="H22" s="344">
        <v>0</v>
      </c>
      <c r="I22" s="317">
        <v>61</v>
      </c>
      <c r="J22" s="341">
        <v>219</v>
      </c>
      <c r="K22" s="342">
        <v>219</v>
      </c>
      <c r="L22" s="342">
        <v>42</v>
      </c>
      <c r="M22" s="343">
        <v>14</v>
      </c>
      <c r="N22" s="344">
        <v>247</v>
      </c>
      <c r="O22" s="341">
        <v>87</v>
      </c>
      <c r="P22" s="342">
        <v>87</v>
      </c>
      <c r="Q22" s="343">
        <v>75</v>
      </c>
      <c r="R22" s="317">
        <v>12</v>
      </c>
      <c r="S22" s="341">
        <v>45</v>
      </c>
      <c r="T22" s="342">
        <v>45</v>
      </c>
      <c r="U22" s="343">
        <v>40</v>
      </c>
      <c r="V22" s="317">
        <v>5</v>
      </c>
    </row>
    <row r="23" spans="1:22" s="345" customFormat="1" ht="12.75">
      <c r="A23" s="340" t="s">
        <v>78</v>
      </c>
      <c r="B23" s="341">
        <v>461</v>
      </c>
      <c r="C23" s="343">
        <v>461</v>
      </c>
      <c r="D23" s="343">
        <v>234</v>
      </c>
      <c r="E23" s="343">
        <v>0</v>
      </c>
      <c r="F23" s="343">
        <v>0</v>
      </c>
      <c r="G23" s="343">
        <v>0</v>
      </c>
      <c r="H23" s="343">
        <v>1</v>
      </c>
      <c r="I23" s="344">
        <v>694</v>
      </c>
      <c r="J23" s="341">
        <v>3</v>
      </c>
      <c r="K23" s="343">
        <v>3</v>
      </c>
      <c r="L23" s="343">
        <v>3</v>
      </c>
      <c r="M23" s="343">
        <v>0</v>
      </c>
      <c r="N23" s="344">
        <v>6</v>
      </c>
      <c r="O23" s="341">
        <v>68</v>
      </c>
      <c r="P23" s="343">
        <v>68</v>
      </c>
      <c r="Q23" s="343">
        <v>38</v>
      </c>
      <c r="R23" s="344">
        <v>30</v>
      </c>
      <c r="S23" s="341">
        <v>6</v>
      </c>
      <c r="T23" s="343">
        <v>6</v>
      </c>
      <c r="U23" s="343">
        <v>0</v>
      </c>
      <c r="V23" s="317">
        <v>6</v>
      </c>
    </row>
    <row r="24" spans="1:22" s="345" customFormat="1" ht="12.75">
      <c r="A24" s="340" t="s">
        <v>81</v>
      </c>
      <c r="B24" s="349">
        <v>0</v>
      </c>
      <c r="C24" s="350">
        <v>0</v>
      </c>
      <c r="D24" s="350">
        <v>0</v>
      </c>
      <c r="E24" s="351">
        <v>0</v>
      </c>
      <c r="F24" s="351">
        <v>0</v>
      </c>
      <c r="G24" s="351">
        <v>0</v>
      </c>
      <c r="H24" s="352">
        <v>0</v>
      </c>
      <c r="I24" s="353">
        <v>0</v>
      </c>
      <c r="J24" s="349">
        <v>17</v>
      </c>
      <c r="K24" s="350">
        <v>17</v>
      </c>
      <c r="L24" s="350">
        <v>0</v>
      </c>
      <c r="M24" s="351">
        <v>0</v>
      </c>
      <c r="N24" s="352">
        <v>17</v>
      </c>
      <c r="O24" s="349">
        <v>38</v>
      </c>
      <c r="P24" s="350">
        <v>38</v>
      </c>
      <c r="Q24" s="351">
        <v>35</v>
      </c>
      <c r="R24" s="353">
        <v>3</v>
      </c>
      <c r="S24" s="349">
        <v>0</v>
      </c>
      <c r="T24" s="350">
        <v>0</v>
      </c>
      <c r="U24" s="351">
        <v>0</v>
      </c>
      <c r="V24" s="353">
        <v>0</v>
      </c>
    </row>
    <row r="25" spans="1:54" s="355" customFormat="1" ht="12.75">
      <c r="A25" s="340" t="s">
        <v>79</v>
      </c>
      <c r="B25" s="341">
        <v>32</v>
      </c>
      <c r="C25" s="342">
        <v>32</v>
      </c>
      <c r="D25" s="342">
        <v>16</v>
      </c>
      <c r="E25" s="343">
        <v>47</v>
      </c>
      <c r="F25" s="343">
        <v>0</v>
      </c>
      <c r="G25" s="343">
        <v>0</v>
      </c>
      <c r="H25" s="344">
        <v>47</v>
      </c>
      <c r="I25" s="317">
        <v>1</v>
      </c>
      <c r="J25" s="341">
        <v>14</v>
      </c>
      <c r="K25" s="342">
        <v>14</v>
      </c>
      <c r="L25" s="342">
        <v>2</v>
      </c>
      <c r="M25" s="343">
        <v>15</v>
      </c>
      <c r="N25" s="344">
        <v>1</v>
      </c>
      <c r="O25" s="341">
        <v>4</v>
      </c>
      <c r="P25" s="342">
        <v>4</v>
      </c>
      <c r="Q25" s="343">
        <v>0</v>
      </c>
      <c r="R25" s="317">
        <v>4</v>
      </c>
      <c r="S25" s="341">
        <v>54</v>
      </c>
      <c r="T25" s="342">
        <v>48</v>
      </c>
      <c r="U25" s="343">
        <v>52</v>
      </c>
      <c r="V25" s="317">
        <v>2</v>
      </c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</row>
    <row r="26" spans="1:22" s="355" customFormat="1" ht="13.5" thickBot="1">
      <c r="A26" s="385" t="s">
        <v>192</v>
      </c>
      <c r="B26" s="349">
        <v>17</v>
      </c>
      <c r="C26" s="350">
        <v>17</v>
      </c>
      <c r="D26" s="351">
        <v>354</v>
      </c>
      <c r="E26" s="351">
        <v>0</v>
      </c>
      <c r="F26" s="351">
        <v>0</v>
      </c>
      <c r="G26" s="351">
        <v>0</v>
      </c>
      <c r="H26" s="351">
        <v>342</v>
      </c>
      <c r="I26" s="353">
        <v>29</v>
      </c>
      <c r="J26" s="349">
        <v>38</v>
      </c>
      <c r="K26" s="350">
        <v>38</v>
      </c>
      <c r="L26" s="351">
        <v>215</v>
      </c>
      <c r="M26" s="351">
        <v>215</v>
      </c>
      <c r="N26" s="353">
        <v>38</v>
      </c>
      <c r="O26" s="349">
        <v>209</v>
      </c>
      <c r="P26" s="350">
        <v>203</v>
      </c>
      <c r="Q26" s="351">
        <v>162</v>
      </c>
      <c r="R26" s="353">
        <v>47</v>
      </c>
      <c r="S26" s="349">
        <v>13</v>
      </c>
      <c r="T26" s="350">
        <v>13</v>
      </c>
      <c r="U26" s="351">
        <v>10</v>
      </c>
      <c r="V26" s="353">
        <v>3</v>
      </c>
    </row>
    <row r="27" spans="1:54" ht="13.5" thickBot="1">
      <c r="A27" s="247" t="s">
        <v>27</v>
      </c>
      <c r="B27" s="248">
        <f>SUM(B28:B41)</f>
        <v>6207</v>
      </c>
      <c r="C27" s="249">
        <f aca="true" t="shared" si="2" ref="C27:V27">SUM(C28:C41)</f>
        <v>6207</v>
      </c>
      <c r="D27" s="249">
        <f t="shared" si="2"/>
        <v>10452</v>
      </c>
      <c r="E27" s="249">
        <f t="shared" si="2"/>
        <v>3767</v>
      </c>
      <c r="F27" s="249">
        <f t="shared" si="2"/>
        <v>157</v>
      </c>
      <c r="G27" s="249">
        <f t="shared" si="2"/>
        <v>402</v>
      </c>
      <c r="H27" s="249">
        <f t="shared" si="2"/>
        <v>10423</v>
      </c>
      <c r="I27" s="250">
        <f t="shared" si="2"/>
        <v>6236</v>
      </c>
      <c r="J27" s="248">
        <f t="shared" si="2"/>
        <v>1841</v>
      </c>
      <c r="K27" s="249">
        <f t="shared" si="2"/>
        <v>1841</v>
      </c>
      <c r="L27" s="249">
        <f t="shared" si="2"/>
        <v>639</v>
      </c>
      <c r="M27" s="249">
        <f t="shared" si="2"/>
        <v>863</v>
      </c>
      <c r="N27" s="250">
        <f t="shared" si="2"/>
        <v>1617</v>
      </c>
      <c r="O27" s="248">
        <f t="shared" si="2"/>
        <v>7120</v>
      </c>
      <c r="P27" s="249">
        <f t="shared" si="2"/>
        <v>6927</v>
      </c>
      <c r="Q27" s="249">
        <f t="shared" si="2"/>
        <v>4533</v>
      </c>
      <c r="R27" s="250">
        <f t="shared" si="2"/>
        <v>2587</v>
      </c>
      <c r="S27" s="248">
        <f t="shared" si="2"/>
        <v>712</v>
      </c>
      <c r="T27" s="249">
        <f t="shared" si="2"/>
        <v>712</v>
      </c>
      <c r="U27" s="249">
        <f t="shared" si="2"/>
        <v>122</v>
      </c>
      <c r="V27" s="250">
        <f t="shared" si="2"/>
        <v>590</v>
      </c>
      <c r="W27" s="328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s="345" customFormat="1" ht="12.75">
      <c r="A28" s="385" t="s">
        <v>155</v>
      </c>
      <c r="B28" s="349">
        <v>34</v>
      </c>
      <c r="C28" s="350">
        <v>34</v>
      </c>
      <c r="D28" s="350">
        <v>499</v>
      </c>
      <c r="E28" s="351">
        <v>200</v>
      </c>
      <c r="F28" s="351">
        <v>0</v>
      </c>
      <c r="G28" s="351">
        <v>0</v>
      </c>
      <c r="H28" s="352">
        <v>523</v>
      </c>
      <c r="I28" s="353">
        <v>10</v>
      </c>
      <c r="J28" s="349">
        <v>32</v>
      </c>
      <c r="K28" s="350">
        <v>32</v>
      </c>
      <c r="L28" s="350">
        <v>0</v>
      </c>
      <c r="M28" s="351">
        <v>0</v>
      </c>
      <c r="N28" s="352">
        <v>32</v>
      </c>
      <c r="O28" s="349">
        <v>427</v>
      </c>
      <c r="P28" s="350">
        <v>427</v>
      </c>
      <c r="Q28" s="351">
        <v>292</v>
      </c>
      <c r="R28" s="353">
        <v>135</v>
      </c>
      <c r="S28" s="349">
        <v>0</v>
      </c>
      <c r="T28" s="350">
        <v>0</v>
      </c>
      <c r="U28" s="351">
        <v>0</v>
      </c>
      <c r="V28" s="353">
        <v>0</v>
      </c>
      <c r="W28" s="346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</row>
    <row r="29" spans="1:54" s="345" customFormat="1" ht="12.75">
      <c r="A29" s="340" t="s">
        <v>1</v>
      </c>
      <c r="B29" s="341">
        <v>17</v>
      </c>
      <c r="C29" s="342">
        <v>17</v>
      </c>
      <c r="D29" s="342">
        <v>327</v>
      </c>
      <c r="E29" s="343">
        <v>182</v>
      </c>
      <c r="F29" s="343">
        <v>0</v>
      </c>
      <c r="G29" s="343">
        <v>0</v>
      </c>
      <c r="H29" s="344">
        <v>301</v>
      </c>
      <c r="I29" s="317">
        <v>43</v>
      </c>
      <c r="J29" s="341">
        <v>61</v>
      </c>
      <c r="K29" s="342">
        <v>61</v>
      </c>
      <c r="L29" s="342">
        <v>5</v>
      </c>
      <c r="M29" s="343">
        <v>0</v>
      </c>
      <c r="N29" s="344">
        <v>66</v>
      </c>
      <c r="O29" s="341">
        <v>284</v>
      </c>
      <c r="P29" s="342">
        <v>287</v>
      </c>
      <c r="Q29" s="343">
        <v>160</v>
      </c>
      <c r="R29" s="317">
        <v>124</v>
      </c>
      <c r="S29" s="341">
        <v>5</v>
      </c>
      <c r="T29" s="342">
        <v>5</v>
      </c>
      <c r="U29" s="343">
        <v>0</v>
      </c>
      <c r="V29" s="317">
        <v>5</v>
      </c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</row>
    <row r="30" spans="1:54" s="345" customFormat="1" ht="12.75">
      <c r="A30" s="340" t="s">
        <v>80</v>
      </c>
      <c r="B30" s="341">
        <v>802</v>
      </c>
      <c r="C30" s="342">
        <v>802</v>
      </c>
      <c r="D30" s="342">
        <v>1500</v>
      </c>
      <c r="E30" s="343">
        <v>1245</v>
      </c>
      <c r="F30" s="343">
        <v>0</v>
      </c>
      <c r="G30" s="343">
        <v>0</v>
      </c>
      <c r="H30" s="344">
        <v>2089</v>
      </c>
      <c r="I30" s="317">
        <v>213</v>
      </c>
      <c r="J30" s="341">
        <v>0</v>
      </c>
      <c r="K30" s="342">
        <v>0</v>
      </c>
      <c r="L30" s="342">
        <v>79</v>
      </c>
      <c r="M30" s="343">
        <v>0</v>
      </c>
      <c r="N30" s="344">
        <v>79</v>
      </c>
      <c r="O30" s="341">
        <v>1003</v>
      </c>
      <c r="P30" s="342">
        <v>963</v>
      </c>
      <c r="Q30" s="343">
        <v>535</v>
      </c>
      <c r="R30" s="317">
        <v>468</v>
      </c>
      <c r="S30" s="341">
        <v>49</v>
      </c>
      <c r="T30" s="342">
        <v>49</v>
      </c>
      <c r="U30" s="343">
        <v>0</v>
      </c>
      <c r="V30" s="317">
        <v>49</v>
      </c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</row>
    <row r="31" spans="1:54" s="345" customFormat="1" ht="12.75">
      <c r="A31" s="340" t="s">
        <v>2</v>
      </c>
      <c r="B31" s="341">
        <v>186</v>
      </c>
      <c r="C31" s="342">
        <v>186</v>
      </c>
      <c r="D31" s="342">
        <v>663</v>
      </c>
      <c r="E31" s="343">
        <v>90</v>
      </c>
      <c r="F31" s="343">
        <v>0</v>
      </c>
      <c r="G31" s="343">
        <v>0</v>
      </c>
      <c r="H31" s="344">
        <v>550</v>
      </c>
      <c r="I31" s="317">
        <v>299</v>
      </c>
      <c r="J31" s="341">
        <v>81</v>
      </c>
      <c r="K31" s="342">
        <v>81</v>
      </c>
      <c r="L31" s="342">
        <v>1</v>
      </c>
      <c r="M31" s="343">
        <v>0</v>
      </c>
      <c r="N31" s="344">
        <v>82</v>
      </c>
      <c r="O31" s="341">
        <v>534</v>
      </c>
      <c r="P31" s="342">
        <v>534</v>
      </c>
      <c r="Q31" s="343">
        <v>470</v>
      </c>
      <c r="R31" s="317">
        <v>64</v>
      </c>
      <c r="S31" s="341">
        <v>6</v>
      </c>
      <c r="T31" s="342">
        <v>6</v>
      </c>
      <c r="U31" s="343">
        <v>0</v>
      </c>
      <c r="V31" s="317">
        <v>6</v>
      </c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</row>
    <row r="32" spans="1:54" s="345" customFormat="1" ht="12.75">
      <c r="A32" s="340" t="s">
        <v>82</v>
      </c>
      <c r="B32" s="341">
        <v>3415</v>
      </c>
      <c r="C32" s="342">
        <v>3415</v>
      </c>
      <c r="D32" s="342">
        <v>2258</v>
      </c>
      <c r="E32" s="343">
        <v>700</v>
      </c>
      <c r="F32" s="343">
        <v>0</v>
      </c>
      <c r="G32" s="343">
        <v>0</v>
      </c>
      <c r="H32" s="344">
        <v>1581</v>
      </c>
      <c r="I32" s="317">
        <v>4092</v>
      </c>
      <c r="J32" s="341">
        <v>842</v>
      </c>
      <c r="K32" s="342">
        <v>842</v>
      </c>
      <c r="L32" s="342">
        <v>164</v>
      </c>
      <c r="M32" s="343">
        <v>0</v>
      </c>
      <c r="N32" s="344">
        <v>1006</v>
      </c>
      <c r="O32" s="341">
        <v>921</v>
      </c>
      <c r="P32" s="342">
        <v>921</v>
      </c>
      <c r="Q32" s="343">
        <v>300</v>
      </c>
      <c r="R32" s="317">
        <v>621</v>
      </c>
      <c r="S32" s="341">
        <v>403</v>
      </c>
      <c r="T32" s="342">
        <v>403</v>
      </c>
      <c r="U32" s="343">
        <v>0</v>
      </c>
      <c r="V32" s="317">
        <v>403</v>
      </c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</row>
    <row r="33" spans="1:54" s="345" customFormat="1" ht="12.75">
      <c r="A33" s="340" t="s">
        <v>141</v>
      </c>
      <c r="B33" s="341">
        <v>345</v>
      </c>
      <c r="C33" s="342">
        <v>345</v>
      </c>
      <c r="D33" s="342">
        <v>686</v>
      </c>
      <c r="E33" s="343">
        <v>368</v>
      </c>
      <c r="F33" s="343">
        <v>0</v>
      </c>
      <c r="G33" s="343">
        <v>82</v>
      </c>
      <c r="H33" s="344">
        <v>794</v>
      </c>
      <c r="I33" s="317">
        <v>237</v>
      </c>
      <c r="J33" s="341">
        <v>39</v>
      </c>
      <c r="K33" s="342">
        <v>39</v>
      </c>
      <c r="L33" s="342">
        <v>16</v>
      </c>
      <c r="M33" s="343">
        <v>20</v>
      </c>
      <c r="N33" s="344">
        <v>35</v>
      </c>
      <c r="O33" s="341">
        <v>329</v>
      </c>
      <c r="P33" s="342">
        <v>329</v>
      </c>
      <c r="Q33" s="343">
        <v>280</v>
      </c>
      <c r="R33" s="317">
        <v>49</v>
      </c>
      <c r="S33" s="341">
        <v>41</v>
      </c>
      <c r="T33" s="342">
        <v>41</v>
      </c>
      <c r="U33" s="343">
        <v>0</v>
      </c>
      <c r="V33" s="317">
        <v>41</v>
      </c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</row>
    <row r="34" spans="1:54" s="345" customFormat="1" ht="12" customHeight="1">
      <c r="A34" s="340" t="s">
        <v>3</v>
      </c>
      <c r="B34" s="341">
        <v>44</v>
      </c>
      <c r="C34" s="342">
        <v>44</v>
      </c>
      <c r="D34" s="342">
        <v>612</v>
      </c>
      <c r="E34" s="343">
        <v>180</v>
      </c>
      <c r="F34" s="343">
        <v>0</v>
      </c>
      <c r="G34" s="343">
        <v>0</v>
      </c>
      <c r="H34" s="344">
        <v>655</v>
      </c>
      <c r="I34" s="317">
        <v>1</v>
      </c>
      <c r="J34" s="341">
        <v>120</v>
      </c>
      <c r="K34" s="342">
        <v>120</v>
      </c>
      <c r="L34" s="342">
        <v>1</v>
      </c>
      <c r="M34" s="343">
        <v>120</v>
      </c>
      <c r="N34" s="344">
        <v>1</v>
      </c>
      <c r="O34" s="341">
        <v>214</v>
      </c>
      <c r="P34" s="342">
        <v>214</v>
      </c>
      <c r="Q34" s="343">
        <v>100</v>
      </c>
      <c r="R34" s="317">
        <v>114</v>
      </c>
      <c r="S34" s="341">
        <v>13</v>
      </c>
      <c r="T34" s="342">
        <v>13</v>
      </c>
      <c r="U34" s="343">
        <v>13</v>
      </c>
      <c r="V34" s="317">
        <v>0</v>
      </c>
      <c r="W34" s="369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</row>
    <row r="35" spans="1:54" s="345" customFormat="1" ht="12.75">
      <c r="A35" s="356" t="s">
        <v>4</v>
      </c>
      <c r="B35" s="341">
        <v>56</v>
      </c>
      <c r="C35" s="342">
        <v>56</v>
      </c>
      <c r="D35" s="343">
        <v>320</v>
      </c>
      <c r="E35" s="343">
        <v>0</v>
      </c>
      <c r="F35" s="343">
        <v>0</v>
      </c>
      <c r="G35" s="343">
        <v>0</v>
      </c>
      <c r="H35" s="343">
        <v>176</v>
      </c>
      <c r="I35" s="317">
        <v>200</v>
      </c>
      <c r="J35" s="341">
        <v>89</v>
      </c>
      <c r="K35" s="342">
        <v>89</v>
      </c>
      <c r="L35" s="343">
        <v>6</v>
      </c>
      <c r="M35" s="343">
        <v>40</v>
      </c>
      <c r="N35" s="317">
        <v>55</v>
      </c>
      <c r="O35" s="341">
        <v>445</v>
      </c>
      <c r="P35" s="342">
        <v>445</v>
      </c>
      <c r="Q35" s="343">
        <v>268</v>
      </c>
      <c r="R35" s="317">
        <v>177</v>
      </c>
      <c r="S35" s="341">
        <v>3</v>
      </c>
      <c r="T35" s="342">
        <v>3</v>
      </c>
      <c r="U35" s="343">
        <v>0</v>
      </c>
      <c r="V35" s="317">
        <v>3</v>
      </c>
      <c r="W35" s="369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</row>
    <row r="36" spans="1:54" s="345" customFormat="1" ht="12.75">
      <c r="A36" s="383" t="s">
        <v>83</v>
      </c>
      <c r="B36" s="388">
        <v>349</v>
      </c>
      <c r="C36" s="389">
        <v>349</v>
      </c>
      <c r="D36" s="389">
        <v>885</v>
      </c>
      <c r="E36" s="390">
        <v>636</v>
      </c>
      <c r="F36" s="390">
        <v>0</v>
      </c>
      <c r="G36" s="390">
        <v>0</v>
      </c>
      <c r="H36" s="390">
        <v>1234</v>
      </c>
      <c r="I36" s="391">
        <v>0</v>
      </c>
      <c r="J36" s="389">
        <v>43</v>
      </c>
      <c r="K36" s="389">
        <v>43</v>
      </c>
      <c r="L36" s="389">
        <v>43</v>
      </c>
      <c r="M36" s="390">
        <v>86</v>
      </c>
      <c r="N36" s="392">
        <v>0</v>
      </c>
      <c r="O36" s="349">
        <v>338</v>
      </c>
      <c r="P36" s="389">
        <v>337</v>
      </c>
      <c r="Q36" s="390">
        <v>338</v>
      </c>
      <c r="R36" s="391">
        <v>0</v>
      </c>
      <c r="S36" s="349">
        <v>29</v>
      </c>
      <c r="T36" s="389">
        <v>29</v>
      </c>
      <c r="U36" s="390">
        <v>29</v>
      </c>
      <c r="V36" s="391">
        <v>0</v>
      </c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</row>
    <row r="37" spans="1:54" s="345" customFormat="1" ht="12.75">
      <c r="A37" s="373" t="s">
        <v>5</v>
      </c>
      <c r="B37" s="335">
        <v>179</v>
      </c>
      <c r="C37" s="336">
        <v>179</v>
      </c>
      <c r="D37" s="336">
        <v>650</v>
      </c>
      <c r="E37" s="337">
        <v>0</v>
      </c>
      <c r="F37" s="337">
        <v>0</v>
      </c>
      <c r="G37" s="337">
        <v>300</v>
      </c>
      <c r="H37" s="338">
        <v>630</v>
      </c>
      <c r="I37" s="339">
        <v>199</v>
      </c>
      <c r="J37" s="335">
        <v>27</v>
      </c>
      <c r="K37" s="336">
        <v>27</v>
      </c>
      <c r="L37" s="336">
        <v>10</v>
      </c>
      <c r="M37" s="337">
        <v>37</v>
      </c>
      <c r="N37" s="338">
        <v>0</v>
      </c>
      <c r="O37" s="335">
        <v>715</v>
      </c>
      <c r="P37" s="336">
        <v>715</v>
      </c>
      <c r="Q37" s="337">
        <v>403</v>
      </c>
      <c r="R37" s="339">
        <v>312</v>
      </c>
      <c r="S37" s="335">
        <v>7</v>
      </c>
      <c r="T37" s="336">
        <v>7</v>
      </c>
      <c r="U37" s="337">
        <v>0</v>
      </c>
      <c r="V37" s="339">
        <v>7</v>
      </c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</row>
    <row r="38" spans="1:22" s="345" customFormat="1" ht="12.75">
      <c r="A38" s="374" t="s">
        <v>65</v>
      </c>
      <c r="B38" s="335">
        <v>74</v>
      </c>
      <c r="C38" s="336">
        <v>74</v>
      </c>
      <c r="D38" s="337">
        <v>977</v>
      </c>
      <c r="E38" s="337">
        <v>0</v>
      </c>
      <c r="F38" s="337">
        <v>157</v>
      </c>
      <c r="G38" s="337">
        <v>20</v>
      </c>
      <c r="H38" s="337">
        <v>977</v>
      </c>
      <c r="I38" s="339">
        <v>74</v>
      </c>
      <c r="J38" s="335">
        <v>10</v>
      </c>
      <c r="K38" s="336">
        <v>10</v>
      </c>
      <c r="L38" s="337">
        <v>1</v>
      </c>
      <c r="M38" s="337">
        <v>7</v>
      </c>
      <c r="N38" s="339">
        <v>4</v>
      </c>
      <c r="O38" s="335">
        <v>579</v>
      </c>
      <c r="P38" s="336">
        <v>424</v>
      </c>
      <c r="Q38" s="337">
        <v>200</v>
      </c>
      <c r="R38" s="339">
        <v>379</v>
      </c>
      <c r="S38" s="335">
        <v>21</v>
      </c>
      <c r="T38" s="336">
        <v>21</v>
      </c>
      <c r="U38" s="337">
        <v>20</v>
      </c>
      <c r="V38" s="339">
        <v>1</v>
      </c>
    </row>
    <row r="39" spans="1:22" s="345" customFormat="1" ht="22.5" customHeight="1">
      <c r="A39" s="435" t="s">
        <v>84</v>
      </c>
      <c r="B39" s="341">
        <v>101</v>
      </c>
      <c r="C39" s="342">
        <v>101</v>
      </c>
      <c r="D39" s="342">
        <v>459</v>
      </c>
      <c r="E39" s="343">
        <v>66</v>
      </c>
      <c r="F39" s="343">
        <v>0</v>
      </c>
      <c r="G39" s="343">
        <v>0</v>
      </c>
      <c r="H39" s="344">
        <v>397</v>
      </c>
      <c r="I39" s="317">
        <v>163</v>
      </c>
      <c r="J39" s="341">
        <v>234</v>
      </c>
      <c r="K39" s="342">
        <v>234</v>
      </c>
      <c r="L39" s="342">
        <v>14</v>
      </c>
      <c r="M39" s="343">
        <v>120</v>
      </c>
      <c r="N39" s="344">
        <v>128</v>
      </c>
      <c r="O39" s="341">
        <v>564</v>
      </c>
      <c r="P39" s="342">
        <v>564</v>
      </c>
      <c r="Q39" s="343">
        <v>560</v>
      </c>
      <c r="R39" s="317">
        <v>4</v>
      </c>
      <c r="S39" s="341">
        <v>127</v>
      </c>
      <c r="T39" s="342">
        <v>127</v>
      </c>
      <c r="U39" s="343">
        <v>55</v>
      </c>
      <c r="V39" s="317">
        <v>72</v>
      </c>
    </row>
    <row r="40" spans="1:22" s="345" customFormat="1" ht="12.75">
      <c r="A40" s="340" t="s">
        <v>66</v>
      </c>
      <c r="B40" s="335">
        <v>499</v>
      </c>
      <c r="C40" s="336">
        <v>499</v>
      </c>
      <c r="D40" s="336">
        <v>138</v>
      </c>
      <c r="E40" s="337">
        <v>0</v>
      </c>
      <c r="F40" s="337">
        <v>0</v>
      </c>
      <c r="G40" s="337">
        <v>0</v>
      </c>
      <c r="H40" s="338">
        <v>13</v>
      </c>
      <c r="I40" s="339">
        <v>624</v>
      </c>
      <c r="J40" s="335">
        <v>180</v>
      </c>
      <c r="K40" s="336">
        <v>180</v>
      </c>
      <c r="L40" s="336">
        <v>187</v>
      </c>
      <c r="M40" s="337">
        <v>263</v>
      </c>
      <c r="N40" s="338">
        <v>104</v>
      </c>
      <c r="O40" s="335">
        <v>440</v>
      </c>
      <c r="P40" s="336">
        <v>440</v>
      </c>
      <c r="Q40" s="337">
        <v>357</v>
      </c>
      <c r="R40" s="339">
        <v>83</v>
      </c>
      <c r="S40" s="335">
        <v>3</v>
      </c>
      <c r="T40" s="336">
        <v>3</v>
      </c>
      <c r="U40" s="337">
        <v>0</v>
      </c>
      <c r="V40" s="339">
        <v>3</v>
      </c>
    </row>
    <row r="41" spans="1:22" s="345" customFormat="1" ht="13.5" thickBot="1">
      <c r="A41" s="373" t="s">
        <v>67</v>
      </c>
      <c r="B41" s="335">
        <v>106</v>
      </c>
      <c r="C41" s="336">
        <v>106</v>
      </c>
      <c r="D41" s="336">
        <v>478</v>
      </c>
      <c r="E41" s="337">
        <v>100</v>
      </c>
      <c r="F41" s="337">
        <v>0</v>
      </c>
      <c r="G41" s="337">
        <v>0</v>
      </c>
      <c r="H41" s="338">
        <v>503</v>
      </c>
      <c r="I41" s="339">
        <v>81</v>
      </c>
      <c r="J41" s="335">
        <v>83</v>
      </c>
      <c r="K41" s="336">
        <v>83</v>
      </c>
      <c r="L41" s="336">
        <v>112</v>
      </c>
      <c r="M41" s="337">
        <v>170</v>
      </c>
      <c r="N41" s="338">
        <v>25</v>
      </c>
      <c r="O41" s="335">
        <v>327</v>
      </c>
      <c r="P41" s="336">
        <v>327</v>
      </c>
      <c r="Q41" s="337">
        <v>270</v>
      </c>
      <c r="R41" s="339">
        <v>57</v>
      </c>
      <c r="S41" s="335">
        <v>5</v>
      </c>
      <c r="T41" s="336">
        <v>5</v>
      </c>
      <c r="U41" s="337">
        <v>5</v>
      </c>
      <c r="V41" s="339">
        <v>0</v>
      </c>
    </row>
    <row r="42" spans="1:23" s="51" customFormat="1" ht="13.5" thickBot="1">
      <c r="A42" s="251" t="s">
        <v>30</v>
      </c>
      <c r="B42" s="248">
        <f>SUM(B43+B44+B45+B46+B47+B48+B57+B58+B59+B60+B61+B62+B63+B64+B65+B66+B67)</f>
        <v>4182</v>
      </c>
      <c r="C42" s="249">
        <f aca="true" t="shared" si="3" ref="C42:V42">SUM(C43+C44+C45+C46+C47+C48+C57+C58+C59+C60+C61+C62+C63+C64+C65+C66+C67)</f>
        <v>4095</v>
      </c>
      <c r="D42" s="249">
        <f t="shared" si="3"/>
        <v>19909</v>
      </c>
      <c r="E42" s="249">
        <f t="shared" si="3"/>
        <v>9723</v>
      </c>
      <c r="F42" s="249">
        <f t="shared" si="3"/>
        <v>1425</v>
      </c>
      <c r="G42" s="249">
        <f t="shared" si="3"/>
        <v>1662</v>
      </c>
      <c r="H42" s="272">
        <f t="shared" si="3"/>
        <v>21038</v>
      </c>
      <c r="I42" s="250">
        <f t="shared" si="3"/>
        <v>3053</v>
      </c>
      <c r="J42" s="248">
        <f t="shared" si="3"/>
        <v>2955</v>
      </c>
      <c r="K42" s="249">
        <f t="shared" si="3"/>
        <v>3744</v>
      </c>
      <c r="L42" s="249">
        <f t="shared" si="3"/>
        <v>3144</v>
      </c>
      <c r="M42" s="249">
        <f t="shared" si="3"/>
        <v>4444</v>
      </c>
      <c r="N42" s="250">
        <f t="shared" si="3"/>
        <v>1655</v>
      </c>
      <c r="O42" s="248">
        <f t="shared" si="3"/>
        <v>10632</v>
      </c>
      <c r="P42" s="249">
        <f t="shared" si="3"/>
        <v>9738</v>
      </c>
      <c r="Q42" s="249">
        <f t="shared" si="3"/>
        <v>7415</v>
      </c>
      <c r="R42" s="250">
        <f t="shared" si="3"/>
        <v>3217</v>
      </c>
      <c r="S42" s="248">
        <f t="shared" si="3"/>
        <v>2838</v>
      </c>
      <c r="T42" s="249">
        <f t="shared" si="3"/>
        <v>2891</v>
      </c>
      <c r="U42" s="249">
        <f t="shared" si="3"/>
        <v>1531</v>
      </c>
      <c r="V42" s="250">
        <f t="shared" si="3"/>
        <v>1307</v>
      </c>
      <c r="W42" s="329"/>
    </row>
    <row r="43" spans="1:22" s="345" customFormat="1" ht="12.75">
      <c r="A43" s="340" t="s">
        <v>85</v>
      </c>
      <c r="B43" s="335">
        <v>8</v>
      </c>
      <c r="C43" s="336">
        <v>8</v>
      </c>
      <c r="D43" s="336">
        <v>691</v>
      </c>
      <c r="E43" s="337">
        <v>70</v>
      </c>
      <c r="F43" s="337">
        <v>190</v>
      </c>
      <c r="G43" s="337">
        <v>204</v>
      </c>
      <c r="H43" s="338">
        <v>699</v>
      </c>
      <c r="I43" s="339">
        <v>0</v>
      </c>
      <c r="J43" s="341">
        <v>5</v>
      </c>
      <c r="K43" s="343">
        <v>5</v>
      </c>
      <c r="L43" s="343">
        <v>365</v>
      </c>
      <c r="M43" s="343">
        <v>362</v>
      </c>
      <c r="N43" s="317">
        <v>8</v>
      </c>
      <c r="O43" s="335">
        <v>309</v>
      </c>
      <c r="P43" s="336">
        <v>289</v>
      </c>
      <c r="Q43" s="337">
        <v>309</v>
      </c>
      <c r="R43" s="339">
        <v>0</v>
      </c>
      <c r="S43" s="335">
        <v>3</v>
      </c>
      <c r="T43" s="336">
        <v>3</v>
      </c>
      <c r="U43" s="337">
        <v>0</v>
      </c>
      <c r="V43" s="339">
        <v>3</v>
      </c>
    </row>
    <row r="44" spans="1:22" s="345" customFormat="1" ht="12.75">
      <c r="A44" s="340" t="s">
        <v>86</v>
      </c>
      <c r="B44" s="335">
        <v>3</v>
      </c>
      <c r="C44" s="336">
        <v>3</v>
      </c>
      <c r="D44" s="336">
        <v>1115</v>
      </c>
      <c r="E44" s="337">
        <v>880</v>
      </c>
      <c r="F44" s="337">
        <v>0</v>
      </c>
      <c r="G44" s="337">
        <v>0</v>
      </c>
      <c r="H44" s="338">
        <v>1104</v>
      </c>
      <c r="I44" s="339">
        <v>14</v>
      </c>
      <c r="J44" s="335">
        <v>251</v>
      </c>
      <c r="K44" s="336">
        <v>251</v>
      </c>
      <c r="L44" s="336">
        <v>154</v>
      </c>
      <c r="M44" s="337">
        <v>350</v>
      </c>
      <c r="N44" s="338">
        <v>55</v>
      </c>
      <c r="O44" s="335">
        <v>302</v>
      </c>
      <c r="P44" s="336">
        <v>302</v>
      </c>
      <c r="Q44" s="337">
        <v>215</v>
      </c>
      <c r="R44" s="339">
        <v>87</v>
      </c>
      <c r="S44" s="335">
        <v>78</v>
      </c>
      <c r="T44" s="336">
        <v>78</v>
      </c>
      <c r="U44" s="337">
        <v>0</v>
      </c>
      <c r="V44" s="339">
        <v>78</v>
      </c>
    </row>
    <row r="45" spans="1:22" s="345" customFormat="1" ht="12.75">
      <c r="A45" s="340" t="s">
        <v>87</v>
      </c>
      <c r="B45" s="335">
        <v>115</v>
      </c>
      <c r="C45" s="336">
        <v>115</v>
      </c>
      <c r="D45" s="336">
        <v>406</v>
      </c>
      <c r="E45" s="337">
        <v>150</v>
      </c>
      <c r="F45" s="337">
        <v>0</v>
      </c>
      <c r="G45" s="337">
        <v>0</v>
      </c>
      <c r="H45" s="338">
        <v>399</v>
      </c>
      <c r="I45" s="339">
        <v>122</v>
      </c>
      <c r="J45" s="335">
        <v>248</v>
      </c>
      <c r="K45" s="336">
        <v>248</v>
      </c>
      <c r="L45" s="336">
        <v>19</v>
      </c>
      <c r="M45" s="337">
        <v>0</v>
      </c>
      <c r="N45" s="338">
        <v>267</v>
      </c>
      <c r="O45" s="335">
        <v>491</v>
      </c>
      <c r="P45" s="336">
        <v>449</v>
      </c>
      <c r="Q45" s="337">
        <v>300</v>
      </c>
      <c r="R45" s="339">
        <v>191</v>
      </c>
      <c r="S45" s="335">
        <v>123</v>
      </c>
      <c r="T45" s="336">
        <v>123</v>
      </c>
      <c r="U45" s="337">
        <v>0</v>
      </c>
      <c r="V45" s="339">
        <v>123</v>
      </c>
    </row>
    <row r="46" spans="1:22" s="345" customFormat="1" ht="22.5">
      <c r="A46" s="452" t="s">
        <v>125</v>
      </c>
      <c r="B46" s="335">
        <v>116</v>
      </c>
      <c r="C46" s="336">
        <v>116</v>
      </c>
      <c r="D46" s="336">
        <v>809</v>
      </c>
      <c r="E46" s="337">
        <v>259</v>
      </c>
      <c r="F46" s="337">
        <v>350</v>
      </c>
      <c r="G46" s="337">
        <v>100</v>
      </c>
      <c r="H46" s="338">
        <v>925</v>
      </c>
      <c r="I46" s="339">
        <v>0</v>
      </c>
      <c r="J46" s="335">
        <v>0</v>
      </c>
      <c r="K46" s="336">
        <v>0</v>
      </c>
      <c r="L46" s="336">
        <v>430</v>
      </c>
      <c r="M46" s="337">
        <v>430</v>
      </c>
      <c r="N46" s="338">
        <v>0</v>
      </c>
      <c r="O46" s="335">
        <v>342</v>
      </c>
      <c r="P46" s="336">
        <v>342</v>
      </c>
      <c r="Q46" s="337">
        <v>315</v>
      </c>
      <c r="R46" s="339">
        <v>27</v>
      </c>
      <c r="S46" s="335">
        <v>53</v>
      </c>
      <c r="T46" s="336">
        <v>53</v>
      </c>
      <c r="U46" s="337">
        <v>0</v>
      </c>
      <c r="V46" s="339">
        <v>53</v>
      </c>
    </row>
    <row r="47" spans="1:22" s="345" customFormat="1" ht="12.75">
      <c r="A47" s="374" t="s">
        <v>88</v>
      </c>
      <c r="B47" s="335">
        <v>0</v>
      </c>
      <c r="C47" s="336">
        <v>0</v>
      </c>
      <c r="D47" s="336">
        <v>1773</v>
      </c>
      <c r="E47" s="337">
        <v>1550</v>
      </c>
      <c r="F47" s="337">
        <v>0</v>
      </c>
      <c r="G47" s="337">
        <v>38</v>
      </c>
      <c r="H47" s="338">
        <v>1773</v>
      </c>
      <c r="I47" s="339">
        <v>0</v>
      </c>
      <c r="J47" s="335">
        <v>50</v>
      </c>
      <c r="K47" s="336">
        <v>50</v>
      </c>
      <c r="L47" s="336">
        <v>290</v>
      </c>
      <c r="M47" s="337">
        <v>329</v>
      </c>
      <c r="N47" s="338">
        <v>11</v>
      </c>
      <c r="O47" s="335">
        <v>461</v>
      </c>
      <c r="P47" s="336">
        <v>491</v>
      </c>
      <c r="Q47" s="337">
        <v>300</v>
      </c>
      <c r="R47" s="339">
        <v>161</v>
      </c>
      <c r="S47" s="335">
        <v>200</v>
      </c>
      <c r="T47" s="336">
        <v>200</v>
      </c>
      <c r="U47" s="337">
        <v>200</v>
      </c>
      <c r="V47" s="339">
        <v>0</v>
      </c>
    </row>
    <row r="48" spans="1:22" s="345" customFormat="1" ht="13.5" thickBot="1">
      <c r="A48" s="453" t="s">
        <v>89</v>
      </c>
      <c r="B48" s="364">
        <v>10</v>
      </c>
      <c r="C48" s="397">
        <v>10</v>
      </c>
      <c r="D48" s="397">
        <v>1373</v>
      </c>
      <c r="E48" s="365">
        <v>250</v>
      </c>
      <c r="F48" s="365">
        <v>550</v>
      </c>
      <c r="G48" s="365">
        <v>0</v>
      </c>
      <c r="H48" s="398">
        <v>1237</v>
      </c>
      <c r="I48" s="362">
        <v>146</v>
      </c>
      <c r="J48" s="364">
        <v>157</v>
      </c>
      <c r="K48" s="397">
        <v>157</v>
      </c>
      <c r="L48" s="397">
        <v>12</v>
      </c>
      <c r="M48" s="365">
        <v>100</v>
      </c>
      <c r="N48" s="398">
        <v>69</v>
      </c>
      <c r="O48" s="364">
        <v>736</v>
      </c>
      <c r="P48" s="397">
        <v>736</v>
      </c>
      <c r="Q48" s="365">
        <v>373</v>
      </c>
      <c r="R48" s="362">
        <v>363</v>
      </c>
      <c r="S48" s="364">
        <v>0</v>
      </c>
      <c r="T48" s="397">
        <v>0</v>
      </c>
      <c r="U48" s="365">
        <v>0</v>
      </c>
      <c r="V48" s="362">
        <v>0</v>
      </c>
    </row>
    <row r="49" spans="1:22" s="345" customFormat="1" ht="12.75">
      <c r="A49" s="406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</row>
    <row r="50" spans="1:22" s="345" customFormat="1" ht="12.75">
      <c r="A50" s="406"/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</row>
    <row r="51" spans="1:23" ht="18">
      <c r="A51" s="561" t="s">
        <v>157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327"/>
    </row>
    <row r="52" spans="1:23" ht="18.75" thickBot="1">
      <c r="A52" s="256" t="s">
        <v>28</v>
      </c>
      <c r="B52" s="257"/>
      <c r="C52" s="257" t="s">
        <v>28</v>
      </c>
      <c r="D52" s="256"/>
      <c r="E52" s="256" t="s">
        <v>28</v>
      </c>
      <c r="F52" s="256"/>
      <c r="G52" s="256"/>
      <c r="H52" s="256"/>
      <c r="I52" s="256"/>
      <c r="J52" s="256"/>
      <c r="K52" s="256"/>
      <c r="L52" s="256"/>
      <c r="M52" s="256" t="s">
        <v>28</v>
      </c>
      <c r="N52" s="256"/>
      <c r="O52" s="256"/>
      <c r="P52" s="256"/>
      <c r="Q52" s="256"/>
      <c r="R52" s="256"/>
      <c r="S52" s="256"/>
      <c r="T52" s="256"/>
      <c r="U52" s="256"/>
      <c r="V52" s="212" t="s">
        <v>9</v>
      </c>
      <c r="W52" s="327"/>
    </row>
    <row r="53" spans="1:23" ht="12.75">
      <c r="A53" s="213"/>
      <c r="B53" s="214" t="s">
        <v>10</v>
      </c>
      <c r="C53" s="215"/>
      <c r="D53" s="215"/>
      <c r="E53" s="215"/>
      <c r="F53" s="215"/>
      <c r="G53" s="215"/>
      <c r="H53" s="215"/>
      <c r="I53" s="216"/>
      <c r="J53" s="214" t="s">
        <v>11</v>
      </c>
      <c r="K53" s="215"/>
      <c r="L53" s="217"/>
      <c r="M53" s="215"/>
      <c r="N53" s="216"/>
      <c r="O53" s="558" t="s">
        <v>12</v>
      </c>
      <c r="P53" s="559"/>
      <c r="Q53" s="559"/>
      <c r="R53" s="560"/>
      <c r="S53" s="558" t="s">
        <v>13</v>
      </c>
      <c r="T53" s="559" t="s">
        <v>13</v>
      </c>
      <c r="U53" s="559"/>
      <c r="V53" s="560"/>
      <c r="W53" s="327"/>
    </row>
    <row r="54" spans="1:23" s="30" customFormat="1" ht="12.75">
      <c r="A54" s="218" t="s">
        <v>29</v>
      </c>
      <c r="B54" s="219" t="s">
        <v>14</v>
      </c>
      <c r="C54" s="220" t="s">
        <v>59</v>
      </c>
      <c r="D54" s="258"/>
      <c r="E54" s="222" t="s">
        <v>15</v>
      </c>
      <c r="F54" s="259"/>
      <c r="G54" s="222"/>
      <c r="H54" s="223"/>
      <c r="I54" s="224" t="s">
        <v>14</v>
      </c>
      <c r="J54" s="225" t="s">
        <v>14</v>
      </c>
      <c r="K54" s="220" t="s">
        <v>59</v>
      </c>
      <c r="L54" s="258"/>
      <c r="M54" s="227"/>
      <c r="N54" s="228" t="s">
        <v>14</v>
      </c>
      <c r="O54" s="225" t="s">
        <v>16</v>
      </c>
      <c r="P54" s="220" t="s">
        <v>69</v>
      </c>
      <c r="Q54" s="229"/>
      <c r="R54" s="228" t="s">
        <v>14</v>
      </c>
      <c r="S54" s="225" t="s">
        <v>16</v>
      </c>
      <c r="T54" s="220" t="s">
        <v>69</v>
      </c>
      <c r="U54" s="230"/>
      <c r="V54" s="228" t="s">
        <v>14</v>
      </c>
      <c r="W54" s="330"/>
    </row>
    <row r="55" spans="1:23" ht="14.25" customHeight="1">
      <c r="A55" s="218" t="s">
        <v>0</v>
      </c>
      <c r="B55" s="231" t="s">
        <v>17</v>
      </c>
      <c r="C55" s="220" t="s">
        <v>58</v>
      </c>
      <c r="D55" s="232" t="s">
        <v>153</v>
      </c>
      <c r="E55" s="554" t="s">
        <v>60</v>
      </c>
      <c r="F55" s="556" t="s">
        <v>18</v>
      </c>
      <c r="G55" s="557"/>
      <c r="H55" s="233" t="s">
        <v>19</v>
      </c>
      <c r="I55" s="234" t="s">
        <v>17</v>
      </c>
      <c r="J55" s="260" t="s">
        <v>17</v>
      </c>
      <c r="K55" s="220" t="s">
        <v>58</v>
      </c>
      <c r="L55" s="232" t="s">
        <v>16</v>
      </c>
      <c r="M55" s="236" t="s">
        <v>15</v>
      </c>
      <c r="N55" s="261" t="s">
        <v>20</v>
      </c>
      <c r="O55" s="235" t="s">
        <v>21</v>
      </c>
      <c r="P55" s="220" t="s">
        <v>61</v>
      </c>
      <c r="Q55" s="238" t="s">
        <v>22</v>
      </c>
      <c r="R55" s="239" t="s">
        <v>17</v>
      </c>
      <c r="S55" s="235" t="s">
        <v>21</v>
      </c>
      <c r="T55" s="220" t="s">
        <v>61</v>
      </c>
      <c r="U55" s="238" t="s">
        <v>22</v>
      </c>
      <c r="V55" s="239" t="s">
        <v>20</v>
      </c>
      <c r="W55" s="327"/>
    </row>
    <row r="56" spans="1:23" ht="34.5" thickBot="1">
      <c r="A56" s="240"/>
      <c r="B56" s="486" t="s">
        <v>154</v>
      </c>
      <c r="C56" s="484" t="s">
        <v>158</v>
      </c>
      <c r="D56" s="262" t="s">
        <v>23</v>
      </c>
      <c r="E56" s="555"/>
      <c r="F56" s="242" t="s">
        <v>24</v>
      </c>
      <c r="G56" s="243" t="s">
        <v>25</v>
      </c>
      <c r="H56" s="244" t="s">
        <v>62</v>
      </c>
      <c r="I56" s="245">
        <v>39813</v>
      </c>
      <c r="J56" s="485" t="s">
        <v>154</v>
      </c>
      <c r="K56" s="484" t="s">
        <v>158</v>
      </c>
      <c r="L56" s="262" t="s">
        <v>23</v>
      </c>
      <c r="M56" s="246" t="s">
        <v>23</v>
      </c>
      <c r="N56" s="245">
        <v>39813</v>
      </c>
      <c r="O56" s="485" t="s">
        <v>154</v>
      </c>
      <c r="P56" s="484" t="s">
        <v>158</v>
      </c>
      <c r="Q56" s="243" t="s">
        <v>23</v>
      </c>
      <c r="R56" s="245">
        <v>39813</v>
      </c>
      <c r="S56" s="485" t="s">
        <v>154</v>
      </c>
      <c r="T56" s="484" t="s">
        <v>158</v>
      </c>
      <c r="U56" s="243" t="s">
        <v>23</v>
      </c>
      <c r="V56" s="245">
        <v>39813</v>
      </c>
      <c r="W56" s="327"/>
    </row>
    <row r="57" spans="1:22" s="345" customFormat="1" ht="12.75">
      <c r="A57" s="340" t="s">
        <v>137</v>
      </c>
      <c r="B57" s="349">
        <v>272</v>
      </c>
      <c r="C57" s="350">
        <v>272</v>
      </c>
      <c r="D57" s="350">
        <v>370</v>
      </c>
      <c r="E57" s="351">
        <v>97</v>
      </c>
      <c r="F57" s="351">
        <v>0</v>
      </c>
      <c r="G57" s="351">
        <v>0</v>
      </c>
      <c r="H57" s="352">
        <v>309</v>
      </c>
      <c r="I57" s="353">
        <v>333</v>
      </c>
      <c r="J57" s="349">
        <v>59</v>
      </c>
      <c r="K57" s="350">
        <v>59</v>
      </c>
      <c r="L57" s="350">
        <v>70</v>
      </c>
      <c r="M57" s="351">
        <v>0</v>
      </c>
      <c r="N57" s="352">
        <v>129</v>
      </c>
      <c r="O57" s="349">
        <v>214</v>
      </c>
      <c r="P57" s="350">
        <v>210</v>
      </c>
      <c r="Q57" s="351">
        <v>199</v>
      </c>
      <c r="R57" s="353">
        <v>15</v>
      </c>
      <c r="S57" s="349">
        <v>54</v>
      </c>
      <c r="T57" s="350">
        <v>54</v>
      </c>
      <c r="U57" s="351">
        <v>0</v>
      </c>
      <c r="V57" s="353">
        <v>54</v>
      </c>
    </row>
    <row r="58" spans="1:22" s="345" customFormat="1" ht="12.75">
      <c r="A58" s="340" t="s">
        <v>90</v>
      </c>
      <c r="B58" s="341">
        <v>9</v>
      </c>
      <c r="C58" s="342">
        <v>9</v>
      </c>
      <c r="D58" s="342">
        <v>484</v>
      </c>
      <c r="E58" s="343">
        <v>200</v>
      </c>
      <c r="F58" s="343">
        <v>0</v>
      </c>
      <c r="G58" s="343">
        <v>0</v>
      </c>
      <c r="H58" s="344">
        <v>490</v>
      </c>
      <c r="I58" s="317">
        <v>3</v>
      </c>
      <c r="J58" s="341">
        <v>27</v>
      </c>
      <c r="K58" s="342">
        <v>27</v>
      </c>
      <c r="L58" s="342">
        <v>95</v>
      </c>
      <c r="M58" s="343">
        <v>122</v>
      </c>
      <c r="N58" s="344">
        <v>0</v>
      </c>
      <c r="O58" s="341">
        <v>263</v>
      </c>
      <c r="P58" s="342">
        <v>262</v>
      </c>
      <c r="Q58" s="343">
        <v>260</v>
      </c>
      <c r="R58" s="317">
        <v>3</v>
      </c>
      <c r="S58" s="341">
        <v>56</v>
      </c>
      <c r="T58" s="342">
        <v>56</v>
      </c>
      <c r="U58" s="343">
        <v>0</v>
      </c>
      <c r="V58" s="317">
        <v>56</v>
      </c>
    </row>
    <row r="59" spans="1:23" s="345" customFormat="1" ht="22.5">
      <c r="A59" s="436" t="s">
        <v>91</v>
      </c>
      <c r="B59" s="341">
        <v>299</v>
      </c>
      <c r="C59" s="342">
        <v>299</v>
      </c>
      <c r="D59" s="342">
        <v>3513</v>
      </c>
      <c r="E59" s="343">
        <v>2085</v>
      </c>
      <c r="F59" s="343">
        <v>0</v>
      </c>
      <c r="G59" s="343">
        <v>0</v>
      </c>
      <c r="H59" s="344">
        <v>3512</v>
      </c>
      <c r="I59" s="317">
        <v>300</v>
      </c>
      <c r="J59" s="341">
        <v>347</v>
      </c>
      <c r="K59" s="342">
        <v>347</v>
      </c>
      <c r="L59" s="342">
        <v>345</v>
      </c>
      <c r="M59" s="343">
        <v>450</v>
      </c>
      <c r="N59" s="344">
        <v>242</v>
      </c>
      <c r="O59" s="341">
        <v>1686</v>
      </c>
      <c r="P59" s="342">
        <v>1289</v>
      </c>
      <c r="Q59" s="343">
        <v>910</v>
      </c>
      <c r="R59" s="317">
        <v>776</v>
      </c>
      <c r="S59" s="341">
        <v>287</v>
      </c>
      <c r="T59" s="342">
        <v>287</v>
      </c>
      <c r="U59" s="343">
        <v>100</v>
      </c>
      <c r="V59" s="317">
        <v>187</v>
      </c>
      <c r="W59" s="346"/>
    </row>
    <row r="60" spans="1:22" s="345" customFormat="1" ht="21.75" customHeight="1">
      <c r="A60" s="435" t="s">
        <v>92</v>
      </c>
      <c r="B60" s="341">
        <v>132</v>
      </c>
      <c r="C60" s="342">
        <v>132</v>
      </c>
      <c r="D60" s="342">
        <v>401</v>
      </c>
      <c r="E60" s="343">
        <v>220</v>
      </c>
      <c r="F60" s="343">
        <v>0</v>
      </c>
      <c r="G60" s="343">
        <v>0</v>
      </c>
      <c r="H60" s="344">
        <v>468</v>
      </c>
      <c r="I60" s="317">
        <v>65</v>
      </c>
      <c r="J60" s="341">
        <v>155</v>
      </c>
      <c r="K60" s="342">
        <v>155</v>
      </c>
      <c r="L60" s="342">
        <v>95</v>
      </c>
      <c r="M60" s="343">
        <v>122</v>
      </c>
      <c r="N60" s="344">
        <v>128</v>
      </c>
      <c r="O60" s="341">
        <v>294</v>
      </c>
      <c r="P60" s="342">
        <v>249</v>
      </c>
      <c r="Q60" s="343">
        <v>250</v>
      </c>
      <c r="R60" s="317">
        <v>44</v>
      </c>
      <c r="S60" s="341">
        <v>80</v>
      </c>
      <c r="T60" s="342">
        <v>80</v>
      </c>
      <c r="U60" s="343">
        <v>50</v>
      </c>
      <c r="V60" s="317">
        <v>30</v>
      </c>
    </row>
    <row r="61" spans="1:22" s="345" customFormat="1" ht="12.75">
      <c r="A61" s="340" t="s">
        <v>93</v>
      </c>
      <c r="B61" s="341">
        <v>205</v>
      </c>
      <c r="C61" s="342">
        <v>205</v>
      </c>
      <c r="D61" s="342">
        <v>1631</v>
      </c>
      <c r="E61" s="343">
        <v>667</v>
      </c>
      <c r="F61" s="343">
        <v>335</v>
      </c>
      <c r="G61" s="343">
        <v>0</v>
      </c>
      <c r="H61" s="344">
        <v>1836</v>
      </c>
      <c r="I61" s="317">
        <v>0</v>
      </c>
      <c r="J61" s="341">
        <v>89</v>
      </c>
      <c r="K61" s="342">
        <v>89</v>
      </c>
      <c r="L61" s="342">
        <v>300</v>
      </c>
      <c r="M61" s="343">
        <v>389</v>
      </c>
      <c r="N61" s="344">
        <v>0</v>
      </c>
      <c r="O61" s="341">
        <v>771</v>
      </c>
      <c r="P61" s="342">
        <v>790</v>
      </c>
      <c r="Q61" s="343">
        <v>771</v>
      </c>
      <c r="R61" s="317">
        <v>0</v>
      </c>
      <c r="S61" s="341">
        <v>17</v>
      </c>
      <c r="T61" s="342">
        <v>17</v>
      </c>
      <c r="U61" s="343">
        <v>17</v>
      </c>
      <c r="V61" s="317">
        <v>0</v>
      </c>
    </row>
    <row r="62" spans="1:22" s="345" customFormat="1" ht="12.75">
      <c r="A62" s="340" t="s">
        <v>94</v>
      </c>
      <c r="B62" s="341">
        <v>455</v>
      </c>
      <c r="C62" s="342">
        <v>455</v>
      </c>
      <c r="D62" s="342">
        <v>3135</v>
      </c>
      <c r="E62" s="343">
        <v>745</v>
      </c>
      <c r="F62" s="343">
        <v>0</v>
      </c>
      <c r="G62" s="343">
        <v>960</v>
      </c>
      <c r="H62" s="344">
        <v>3510</v>
      </c>
      <c r="I62" s="317">
        <v>80</v>
      </c>
      <c r="J62" s="341">
        <v>210</v>
      </c>
      <c r="K62" s="342">
        <v>210</v>
      </c>
      <c r="L62" s="342">
        <v>278</v>
      </c>
      <c r="M62" s="343">
        <v>480</v>
      </c>
      <c r="N62" s="344">
        <v>8</v>
      </c>
      <c r="O62" s="341">
        <v>749</v>
      </c>
      <c r="P62" s="342">
        <v>759</v>
      </c>
      <c r="Q62" s="343">
        <v>700</v>
      </c>
      <c r="R62" s="317">
        <v>49</v>
      </c>
      <c r="S62" s="341">
        <v>902</v>
      </c>
      <c r="T62" s="342">
        <v>902</v>
      </c>
      <c r="U62" s="343">
        <v>800</v>
      </c>
      <c r="V62" s="317">
        <v>102</v>
      </c>
    </row>
    <row r="63" spans="1:23" s="345" customFormat="1" ht="21.75" customHeight="1">
      <c r="A63" s="435" t="s">
        <v>95</v>
      </c>
      <c r="B63" s="341">
        <v>223</v>
      </c>
      <c r="C63" s="342">
        <v>223</v>
      </c>
      <c r="D63" s="342">
        <v>869</v>
      </c>
      <c r="E63" s="343">
        <v>565</v>
      </c>
      <c r="F63" s="343">
        <v>0</v>
      </c>
      <c r="G63" s="343">
        <v>0</v>
      </c>
      <c r="H63" s="344">
        <v>958</v>
      </c>
      <c r="I63" s="317">
        <v>134</v>
      </c>
      <c r="J63" s="341">
        <v>222</v>
      </c>
      <c r="K63" s="342">
        <v>222</v>
      </c>
      <c r="L63" s="342">
        <v>487</v>
      </c>
      <c r="M63" s="343">
        <v>520</v>
      </c>
      <c r="N63" s="344">
        <v>189</v>
      </c>
      <c r="O63" s="341">
        <v>1058</v>
      </c>
      <c r="P63" s="342">
        <v>973</v>
      </c>
      <c r="Q63" s="343">
        <v>385</v>
      </c>
      <c r="R63" s="317">
        <v>673</v>
      </c>
      <c r="S63" s="341">
        <v>511</v>
      </c>
      <c r="T63" s="342">
        <v>511</v>
      </c>
      <c r="U63" s="343">
        <v>0</v>
      </c>
      <c r="V63" s="317">
        <v>511</v>
      </c>
      <c r="W63" s="369"/>
    </row>
    <row r="64" spans="1:23" s="345" customFormat="1" ht="12.75">
      <c r="A64" s="340" t="s">
        <v>63</v>
      </c>
      <c r="B64" s="341">
        <v>1058</v>
      </c>
      <c r="C64" s="342">
        <v>1058</v>
      </c>
      <c r="D64" s="342">
        <v>830</v>
      </c>
      <c r="E64" s="343">
        <v>550</v>
      </c>
      <c r="F64" s="343">
        <v>0</v>
      </c>
      <c r="G64" s="343">
        <v>300</v>
      </c>
      <c r="H64" s="537">
        <v>1310</v>
      </c>
      <c r="I64" s="317">
        <v>578</v>
      </c>
      <c r="J64" s="341">
        <v>388</v>
      </c>
      <c r="K64" s="342">
        <v>403</v>
      </c>
      <c r="L64" s="342">
        <v>50</v>
      </c>
      <c r="M64" s="343">
        <v>400</v>
      </c>
      <c r="N64" s="344">
        <v>38</v>
      </c>
      <c r="O64" s="341">
        <v>625</v>
      </c>
      <c r="P64" s="342">
        <v>593</v>
      </c>
      <c r="Q64" s="343">
        <v>425</v>
      </c>
      <c r="R64" s="317">
        <v>200</v>
      </c>
      <c r="S64" s="341">
        <v>294</v>
      </c>
      <c r="T64" s="342">
        <v>347</v>
      </c>
      <c r="U64" s="343">
        <v>294</v>
      </c>
      <c r="V64" s="317">
        <v>0</v>
      </c>
      <c r="W64" s="369"/>
    </row>
    <row r="65" spans="1:22" s="345" customFormat="1" ht="12.75">
      <c r="A65" s="340" t="s">
        <v>96</v>
      </c>
      <c r="B65" s="341">
        <v>756</v>
      </c>
      <c r="C65" s="342">
        <v>756</v>
      </c>
      <c r="D65" s="342">
        <v>1360</v>
      </c>
      <c r="E65" s="343">
        <v>715</v>
      </c>
      <c r="F65" s="343">
        <v>0</v>
      </c>
      <c r="G65" s="343">
        <v>0</v>
      </c>
      <c r="H65" s="344">
        <v>1115</v>
      </c>
      <c r="I65" s="317">
        <v>1001</v>
      </c>
      <c r="J65" s="341">
        <v>435</v>
      </c>
      <c r="K65" s="342">
        <v>1209</v>
      </c>
      <c r="L65" s="342">
        <v>100</v>
      </c>
      <c r="M65" s="343">
        <v>300</v>
      </c>
      <c r="N65" s="344">
        <v>235</v>
      </c>
      <c r="O65" s="341">
        <v>1001</v>
      </c>
      <c r="P65" s="342">
        <v>803</v>
      </c>
      <c r="Q65" s="343">
        <v>808</v>
      </c>
      <c r="R65" s="317">
        <v>193</v>
      </c>
      <c r="S65" s="341">
        <v>102</v>
      </c>
      <c r="T65" s="342">
        <v>102</v>
      </c>
      <c r="U65" s="343">
        <v>50</v>
      </c>
      <c r="V65" s="317">
        <v>52</v>
      </c>
    </row>
    <row r="66" spans="1:22" s="345" customFormat="1" ht="21.75" customHeight="1">
      <c r="A66" s="435" t="s">
        <v>97</v>
      </c>
      <c r="B66" s="341">
        <v>318</v>
      </c>
      <c r="C66" s="342">
        <v>231</v>
      </c>
      <c r="D66" s="342">
        <v>1064</v>
      </c>
      <c r="E66" s="343">
        <v>720</v>
      </c>
      <c r="F66" s="343">
        <v>0</v>
      </c>
      <c r="G66" s="343">
        <v>0</v>
      </c>
      <c r="H66" s="344">
        <v>1272</v>
      </c>
      <c r="I66" s="317">
        <v>110</v>
      </c>
      <c r="J66" s="341">
        <v>6</v>
      </c>
      <c r="K66" s="342">
        <v>6</v>
      </c>
      <c r="L66" s="342">
        <v>28</v>
      </c>
      <c r="M66" s="343">
        <v>0</v>
      </c>
      <c r="N66" s="344">
        <v>34</v>
      </c>
      <c r="O66" s="341">
        <v>1073</v>
      </c>
      <c r="P66" s="342">
        <v>944</v>
      </c>
      <c r="Q66" s="343">
        <v>695</v>
      </c>
      <c r="R66" s="317">
        <v>378</v>
      </c>
      <c r="S66" s="341">
        <v>10</v>
      </c>
      <c r="T66" s="342">
        <v>10</v>
      </c>
      <c r="U66" s="343">
        <v>0</v>
      </c>
      <c r="V66" s="317">
        <v>10</v>
      </c>
    </row>
    <row r="67" spans="1:22" s="345" customFormat="1" ht="13.5" thickBot="1">
      <c r="A67" s="340" t="s">
        <v>98</v>
      </c>
      <c r="B67" s="341">
        <v>203</v>
      </c>
      <c r="C67" s="342">
        <v>203</v>
      </c>
      <c r="D67" s="342">
        <v>85</v>
      </c>
      <c r="E67" s="343">
        <v>0</v>
      </c>
      <c r="F67" s="343">
        <v>0</v>
      </c>
      <c r="G67" s="343">
        <v>60</v>
      </c>
      <c r="H67" s="344">
        <v>121</v>
      </c>
      <c r="I67" s="317">
        <v>167</v>
      </c>
      <c r="J67" s="341">
        <v>306</v>
      </c>
      <c r="K67" s="342">
        <v>306</v>
      </c>
      <c r="L67" s="342">
        <v>26</v>
      </c>
      <c r="M67" s="343">
        <v>90</v>
      </c>
      <c r="N67" s="344">
        <v>242</v>
      </c>
      <c r="O67" s="341">
        <v>257</v>
      </c>
      <c r="P67" s="342">
        <v>257</v>
      </c>
      <c r="Q67" s="343">
        <v>200</v>
      </c>
      <c r="R67" s="317">
        <v>57</v>
      </c>
      <c r="S67" s="341">
        <v>68</v>
      </c>
      <c r="T67" s="342">
        <v>68</v>
      </c>
      <c r="U67" s="343">
        <v>20</v>
      </c>
      <c r="V67" s="317">
        <v>48</v>
      </c>
    </row>
    <row r="68" spans="1:28" s="73" customFormat="1" ht="13.5" thickBot="1">
      <c r="A68" s="251" t="s">
        <v>31</v>
      </c>
      <c r="B68" s="248">
        <f>SUM(B69:B84)</f>
        <v>7118</v>
      </c>
      <c r="C68" s="249">
        <f aca="true" t="shared" si="4" ref="C68:V68">SUM(C69:C84)</f>
        <v>7274</v>
      </c>
      <c r="D68" s="249">
        <f t="shared" si="4"/>
        <v>22966</v>
      </c>
      <c r="E68" s="249">
        <f t="shared" si="4"/>
        <v>9292</v>
      </c>
      <c r="F68" s="249">
        <f t="shared" si="4"/>
        <v>2470</v>
      </c>
      <c r="G68" s="249">
        <f t="shared" si="4"/>
        <v>1865</v>
      </c>
      <c r="H68" s="249">
        <f t="shared" si="4"/>
        <v>23676</v>
      </c>
      <c r="I68" s="250">
        <f t="shared" si="4"/>
        <v>6408</v>
      </c>
      <c r="J68" s="248">
        <f t="shared" si="4"/>
        <v>10826</v>
      </c>
      <c r="K68" s="249">
        <f t="shared" si="4"/>
        <v>10826</v>
      </c>
      <c r="L68" s="249">
        <f t="shared" si="4"/>
        <v>5862</v>
      </c>
      <c r="M68" s="249">
        <f t="shared" si="4"/>
        <v>5737</v>
      </c>
      <c r="N68" s="250">
        <f t="shared" si="4"/>
        <v>10951</v>
      </c>
      <c r="O68" s="248">
        <f t="shared" si="4"/>
        <v>13340</v>
      </c>
      <c r="P68" s="249">
        <f t="shared" si="4"/>
        <v>12623</v>
      </c>
      <c r="Q68" s="249">
        <f t="shared" si="4"/>
        <v>8308</v>
      </c>
      <c r="R68" s="250">
        <f t="shared" si="4"/>
        <v>5032</v>
      </c>
      <c r="S68" s="248">
        <f t="shared" si="4"/>
        <v>4818</v>
      </c>
      <c r="T68" s="249">
        <f t="shared" si="4"/>
        <v>4818</v>
      </c>
      <c r="U68" s="249">
        <f t="shared" si="4"/>
        <v>2629</v>
      </c>
      <c r="V68" s="250">
        <f t="shared" si="4"/>
        <v>2189</v>
      </c>
      <c r="W68" s="331"/>
      <c r="X68" s="72"/>
      <c r="Y68" s="72"/>
      <c r="Z68" s="72"/>
      <c r="AA68" s="72"/>
      <c r="AB68" s="72"/>
    </row>
    <row r="69" spans="1:25" s="378" customFormat="1" ht="12.75">
      <c r="A69" s="385" t="s">
        <v>276</v>
      </c>
      <c r="B69" s="349">
        <v>58</v>
      </c>
      <c r="C69" s="350">
        <v>58</v>
      </c>
      <c r="D69" s="350">
        <v>621</v>
      </c>
      <c r="E69" s="351">
        <v>180</v>
      </c>
      <c r="F69" s="351">
        <v>170</v>
      </c>
      <c r="G69" s="351">
        <v>0</v>
      </c>
      <c r="H69" s="352">
        <v>645</v>
      </c>
      <c r="I69" s="353">
        <v>34</v>
      </c>
      <c r="J69" s="349">
        <v>48</v>
      </c>
      <c r="K69" s="350">
        <v>48</v>
      </c>
      <c r="L69" s="350">
        <v>0</v>
      </c>
      <c r="M69" s="351">
        <v>0</v>
      </c>
      <c r="N69" s="352">
        <v>48</v>
      </c>
      <c r="O69" s="349">
        <v>673</v>
      </c>
      <c r="P69" s="350">
        <v>291</v>
      </c>
      <c r="Q69" s="351">
        <v>235</v>
      </c>
      <c r="R69" s="353">
        <v>438</v>
      </c>
      <c r="S69" s="349">
        <v>134</v>
      </c>
      <c r="T69" s="351">
        <v>134</v>
      </c>
      <c r="U69" s="351">
        <v>100</v>
      </c>
      <c r="V69" s="353">
        <v>34</v>
      </c>
      <c r="Y69" s="378" t="s">
        <v>28</v>
      </c>
    </row>
    <row r="70" spans="1:22" s="345" customFormat="1" ht="12.75">
      <c r="A70" s="340" t="s">
        <v>100</v>
      </c>
      <c r="B70" s="341">
        <v>110</v>
      </c>
      <c r="C70" s="342">
        <v>266</v>
      </c>
      <c r="D70" s="342">
        <v>1876</v>
      </c>
      <c r="E70" s="343">
        <v>900</v>
      </c>
      <c r="F70" s="343">
        <v>0</v>
      </c>
      <c r="G70" s="343">
        <v>100</v>
      </c>
      <c r="H70" s="344">
        <v>1810</v>
      </c>
      <c r="I70" s="317">
        <v>176</v>
      </c>
      <c r="J70" s="341">
        <v>642</v>
      </c>
      <c r="K70" s="342">
        <v>642</v>
      </c>
      <c r="L70" s="342">
        <v>255</v>
      </c>
      <c r="M70" s="343">
        <v>600</v>
      </c>
      <c r="N70" s="344">
        <v>297</v>
      </c>
      <c r="O70" s="341">
        <v>563</v>
      </c>
      <c r="P70" s="342">
        <v>541</v>
      </c>
      <c r="Q70" s="343">
        <v>563</v>
      </c>
      <c r="R70" s="317">
        <v>0</v>
      </c>
      <c r="S70" s="341">
        <v>406</v>
      </c>
      <c r="T70" s="343">
        <v>406</v>
      </c>
      <c r="U70" s="343">
        <v>406</v>
      </c>
      <c r="V70" s="317">
        <v>0</v>
      </c>
    </row>
    <row r="71" spans="1:22" s="345" customFormat="1" ht="22.5">
      <c r="A71" s="435" t="s">
        <v>101</v>
      </c>
      <c r="B71" s="341">
        <v>1200</v>
      </c>
      <c r="C71" s="342">
        <v>1200</v>
      </c>
      <c r="D71" s="342">
        <v>1683</v>
      </c>
      <c r="E71" s="343">
        <v>100</v>
      </c>
      <c r="F71" s="343">
        <v>500</v>
      </c>
      <c r="G71" s="343">
        <v>470</v>
      </c>
      <c r="H71" s="344">
        <v>1721</v>
      </c>
      <c r="I71" s="317">
        <v>1162</v>
      </c>
      <c r="J71" s="341">
        <v>436</v>
      </c>
      <c r="K71" s="342">
        <v>436</v>
      </c>
      <c r="L71" s="342">
        <v>38</v>
      </c>
      <c r="M71" s="343">
        <v>0</v>
      </c>
      <c r="N71" s="344">
        <v>474</v>
      </c>
      <c r="O71" s="341">
        <v>567</v>
      </c>
      <c r="P71" s="342">
        <v>439</v>
      </c>
      <c r="Q71" s="343">
        <v>400</v>
      </c>
      <c r="R71" s="317">
        <v>167</v>
      </c>
      <c r="S71" s="341">
        <v>74</v>
      </c>
      <c r="T71" s="343">
        <v>74</v>
      </c>
      <c r="U71" s="343">
        <v>0</v>
      </c>
      <c r="V71" s="317">
        <v>74</v>
      </c>
    </row>
    <row r="72" spans="1:22" s="345" customFormat="1" ht="12.75">
      <c r="A72" s="340" t="s">
        <v>102</v>
      </c>
      <c r="B72" s="341">
        <v>117</v>
      </c>
      <c r="C72" s="342">
        <v>117</v>
      </c>
      <c r="D72" s="342">
        <v>1965</v>
      </c>
      <c r="E72" s="343">
        <v>1025</v>
      </c>
      <c r="F72" s="343">
        <v>0</v>
      </c>
      <c r="G72" s="343">
        <v>0</v>
      </c>
      <c r="H72" s="344">
        <v>1807</v>
      </c>
      <c r="I72" s="317">
        <v>275</v>
      </c>
      <c r="J72" s="341">
        <v>913</v>
      </c>
      <c r="K72" s="342">
        <v>913</v>
      </c>
      <c r="L72" s="342">
        <v>538</v>
      </c>
      <c r="M72" s="343">
        <v>800</v>
      </c>
      <c r="N72" s="344">
        <v>651</v>
      </c>
      <c r="O72" s="341">
        <v>1389</v>
      </c>
      <c r="P72" s="342">
        <v>1353</v>
      </c>
      <c r="Q72" s="343">
        <v>832</v>
      </c>
      <c r="R72" s="317">
        <v>557</v>
      </c>
      <c r="S72" s="341">
        <v>773</v>
      </c>
      <c r="T72" s="343">
        <v>773</v>
      </c>
      <c r="U72" s="343">
        <v>400</v>
      </c>
      <c r="V72" s="317">
        <v>373</v>
      </c>
    </row>
    <row r="73" spans="1:22" s="345" customFormat="1" ht="12.75">
      <c r="A73" s="340" t="s">
        <v>103</v>
      </c>
      <c r="B73" s="341">
        <v>54</v>
      </c>
      <c r="C73" s="342">
        <v>54</v>
      </c>
      <c r="D73" s="342">
        <v>624</v>
      </c>
      <c r="E73" s="343">
        <v>200</v>
      </c>
      <c r="F73" s="343">
        <v>0</v>
      </c>
      <c r="G73" s="343">
        <v>80</v>
      </c>
      <c r="H73" s="344">
        <v>676</v>
      </c>
      <c r="I73" s="317">
        <v>2</v>
      </c>
      <c r="J73" s="341">
        <v>6</v>
      </c>
      <c r="K73" s="342">
        <v>6</v>
      </c>
      <c r="L73" s="342">
        <v>9</v>
      </c>
      <c r="M73" s="343">
        <v>0</v>
      </c>
      <c r="N73" s="344">
        <v>15</v>
      </c>
      <c r="O73" s="341">
        <v>386</v>
      </c>
      <c r="P73" s="342">
        <v>358</v>
      </c>
      <c r="Q73" s="343">
        <v>329</v>
      </c>
      <c r="R73" s="317">
        <v>57</v>
      </c>
      <c r="S73" s="341">
        <v>54</v>
      </c>
      <c r="T73" s="343">
        <v>54</v>
      </c>
      <c r="U73" s="343">
        <v>0</v>
      </c>
      <c r="V73" s="317">
        <v>54</v>
      </c>
    </row>
    <row r="74" spans="1:22" s="345" customFormat="1" ht="12.75">
      <c r="A74" s="340" t="s">
        <v>64</v>
      </c>
      <c r="B74" s="341">
        <v>1787</v>
      </c>
      <c r="C74" s="342">
        <v>1787</v>
      </c>
      <c r="D74" s="342">
        <v>2365</v>
      </c>
      <c r="E74" s="343">
        <v>1130</v>
      </c>
      <c r="F74" s="343">
        <v>0</v>
      </c>
      <c r="G74" s="343">
        <v>0</v>
      </c>
      <c r="H74" s="344">
        <v>2890</v>
      </c>
      <c r="I74" s="317">
        <v>1262</v>
      </c>
      <c r="J74" s="341">
        <v>2681</v>
      </c>
      <c r="K74" s="342">
        <v>2681</v>
      </c>
      <c r="L74" s="342">
        <v>2700</v>
      </c>
      <c r="M74" s="343">
        <v>500</v>
      </c>
      <c r="N74" s="344">
        <v>4881</v>
      </c>
      <c r="O74" s="341">
        <v>1760</v>
      </c>
      <c r="P74" s="342">
        <v>1760</v>
      </c>
      <c r="Q74" s="343">
        <v>1000</v>
      </c>
      <c r="R74" s="317">
        <v>760</v>
      </c>
      <c r="S74" s="341">
        <v>744</v>
      </c>
      <c r="T74" s="343">
        <v>744</v>
      </c>
      <c r="U74" s="343">
        <v>100</v>
      </c>
      <c r="V74" s="317">
        <v>644</v>
      </c>
    </row>
    <row r="75" spans="1:22" s="345" customFormat="1" ht="12.75">
      <c r="A75" s="340" t="s">
        <v>104</v>
      </c>
      <c r="B75" s="341">
        <v>259</v>
      </c>
      <c r="C75" s="342">
        <v>259</v>
      </c>
      <c r="D75" s="342">
        <v>1110</v>
      </c>
      <c r="E75" s="343">
        <v>350</v>
      </c>
      <c r="F75" s="343">
        <v>600</v>
      </c>
      <c r="G75" s="343">
        <v>0</v>
      </c>
      <c r="H75" s="344">
        <v>1277</v>
      </c>
      <c r="I75" s="317">
        <v>92</v>
      </c>
      <c r="J75" s="341">
        <v>44</v>
      </c>
      <c r="K75" s="342">
        <v>44</v>
      </c>
      <c r="L75" s="342">
        <v>47</v>
      </c>
      <c r="M75" s="343">
        <v>80</v>
      </c>
      <c r="N75" s="344">
        <v>11</v>
      </c>
      <c r="O75" s="341">
        <v>1135</v>
      </c>
      <c r="P75" s="342">
        <v>1135</v>
      </c>
      <c r="Q75" s="343">
        <v>450</v>
      </c>
      <c r="R75" s="317">
        <v>685</v>
      </c>
      <c r="S75" s="341">
        <v>265</v>
      </c>
      <c r="T75" s="343">
        <v>265</v>
      </c>
      <c r="U75" s="343">
        <v>0</v>
      </c>
      <c r="V75" s="317">
        <v>265</v>
      </c>
    </row>
    <row r="76" spans="1:22" s="345" customFormat="1" ht="12.75">
      <c r="A76" s="340" t="s">
        <v>105</v>
      </c>
      <c r="B76" s="341">
        <v>11</v>
      </c>
      <c r="C76" s="342">
        <v>11</v>
      </c>
      <c r="D76" s="342">
        <v>1700</v>
      </c>
      <c r="E76" s="343">
        <v>150</v>
      </c>
      <c r="F76" s="343">
        <v>0</v>
      </c>
      <c r="G76" s="343">
        <v>750</v>
      </c>
      <c r="H76" s="344">
        <v>1667</v>
      </c>
      <c r="I76" s="317">
        <v>44</v>
      </c>
      <c r="J76" s="341">
        <v>100</v>
      </c>
      <c r="K76" s="342">
        <v>100</v>
      </c>
      <c r="L76" s="342">
        <v>228</v>
      </c>
      <c r="M76" s="343">
        <v>200</v>
      </c>
      <c r="N76" s="344">
        <v>128</v>
      </c>
      <c r="O76" s="341">
        <v>580</v>
      </c>
      <c r="P76" s="342">
        <v>580</v>
      </c>
      <c r="Q76" s="343">
        <v>579</v>
      </c>
      <c r="R76" s="317">
        <v>1</v>
      </c>
      <c r="S76" s="341">
        <v>160</v>
      </c>
      <c r="T76" s="343">
        <v>160</v>
      </c>
      <c r="U76" s="343">
        <v>80</v>
      </c>
      <c r="V76" s="317">
        <v>80</v>
      </c>
    </row>
    <row r="77" spans="1:22" s="345" customFormat="1" ht="12.75">
      <c r="A77" s="340" t="s">
        <v>106</v>
      </c>
      <c r="B77" s="341">
        <v>673</v>
      </c>
      <c r="C77" s="342">
        <v>673</v>
      </c>
      <c r="D77" s="342">
        <v>1768</v>
      </c>
      <c r="E77" s="343">
        <v>1600</v>
      </c>
      <c r="F77" s="343">
        <v>0</v>
      </c>
      <c r="G77" s="343">
        <v>0</v>
      </c>
      <c r="H77" s="344">
        <v>2213</v>
      </c>
      <c r="I77" s="317">
        <v>228</v>
      </c>
      <c r="J77" s="341">
        <v>744</v>
      </c>
      <c r="K77" s="342">
        <v>744</v>
      </c>
      <c r="L77" s="342">
        <v>170</v>
      </c>
      <c r="M77" s="343">
        <v>40</v>
      </c>
      <c r="N77" s="344">
        <v>874</v>
      </c>
      <c r="O77" s="341">
        <v>1128</v>
      </c>
      <c r="P77" s="342">
        <v>1127</v>
      </c>
      <c r="Q77" s="343">
        <v>845</v>
      </c>
      <c r="R77" s="317">
        <v>283</v>
      </c>
      <c r="S77" s="341">
        <v>121</v>
      </c>
      <c r="T77" s="343">
        <v>121</v>
      </c>
      <c r="U77" s="343">
        <v>30</v>
      </c>
      <c r="V77" s="317">
        <v>91</v>
      </c>
    </row>
    <row r="78" spans="1:22" s="345" customFormat="1" ht="12.75">
      <c r="A78" s="340" t="s">
        <v>107</v>
      </c>
      <c r="B78" s="341">
        <v>1119</v>
      </c>
      <c r="C78" s="342">
        <v>1119</v>
      </c>
      <c r="D78" s="342">
        <v>980</v>
      </c>
      <c r="E78" s="343">
        <v>300</v>
      </c>
      <c r="F78" s="343">
        <v>0</v>
      </c>
      <c r="G78" s="343">
        <v>0</v>
      </c>
      <c r="H78" s="344">
        <v>833</v>
      </c>
      <c r="I78" s="317">
        <v>1266</v>
      </c>
      <c r="J78" s="341">
        <v>2209</v>
      </c>
      <c r="K78" s="342">
        <v>2209</v>
      </c>
      <c r="L78" s="342">
        <v>224</v>
      </c>
      <c r="M78" s="343">
        <v>450</v>
      </c>
      <c r="N78" s="344">
        <v>1983</v>
      </c>
      <c r="O78" s="341">
        <v>414</v>
      </c>
      <c r="P78" s="342">
        <v>353</v>
      </c>
      <c r="Q78" s="343">
        <v>300</v>
      </c>
      <c r="R78" s="317">
        <v>114</v>
      </c>
      <c r="S78" s="341">
        <v>1259</v>
      </c>
      <c r="T78" s="343">
        <v>1259</v>
      </c>
      <c r="U78" s="343">
        <v>1100</v>
      </c>
      <c r="V78" s="317">
        <v>159</v>
      </c>
    </row>
    <row r="79" spans="1:22" s="345" customFormat="1" ht="12.75">
      <c r="A79" s="373" t="s">
        <v>108</v>
      </c>
      <c r="B79" s="335">
        <v>183</v>
      </c>
      <c r="C79" s="336">
        <v>183</v>
      </c>
      <c r="D79" s="336">
        <v>1018</v>
      </c>
      <c r="E79" s="337">
        <v>250</v>
      </c>
      <c r="F79" s="337">
        <v>0</v>
      </c>
      <c r="G79" s="337">
        <v>0</v>
      </c>
      <c r="H79" s="338">
        <v>761</v>
      </c>
      <c r="I79" s="339">
        <v>440</v>
      </c>
      <c r="J79" s="335">
        <v>32</v>
      </c>
      <c r="K79" s="336">
        <v>32</v>
      </c>
      <c r="L79" s="336">
        <v>95</v>
      </c>
      <c r="M79" s="337">
        <v>50</v>
      </c>
      <c r="N79" s="338">
        <v>77</v>
      </c>
      <c r="O79" s="335">
        <v>1050</v>
      </c>
      <c r="P79" s="336">
        <v>1050</v>
      </c>
      <c r="Q79" s="337">
        <v>500</v>
      </c>
      <c r="R79" s="339">
        <v>550</v>
      </c>
      <c r="S79" s="335">
        <v>2</v>
      </c>
      <c r="T79" s="337">
        <v>2</v>
      </c>
      <c r="U79" s="337">
        <v>0</v>
      </c>
      <c r="V79" s="339">
        <v>2</v>
      </c>
    </row>
    <row r="80" spans="1:23" s="345" customFormat="1" ht="12.75">
      <c r="A80" s="373" t="s">
        <v>109</v>
      </c>
      <c r="B80" s="335">
        <v>346</v>
      </c>
      <c r="C80" s="336">
        <v>346</v>
      </c>
      <c r="D80" s="336">
        <v>1232</v>
      </c>
      <c r="E80" s="337">
        <v>588</v>
      </c>
      <c r="F80" s="337">
        <v>0</v>
      </c>
      <c r="G80" s="337">
        <v>465</v>
      </c>
      <c r="H80" s="338">
        <v>1577</v>
      </c>
      <c r="I80" s="339">
        <v>1</v>
      </c>
      <c r="J80" s="335">
        <v>480</v>
      </c>
      <c r="K80" s="336">
        <v>480</v>
      </c>
      <c r="L80" s="336">
        <v>82</v>
      </c>
      <c r="M80" s="337">
        <v>0</v>
      </c>
      <c r="N80" s="338">
        <v>562</v>
      </c>
      <c r="O80" s="335">
        <v>626</v>
      </c>
      <c r="P80" s="336">
        <v>626</v>
      </c>
      <c r="Q80" s="337">
        <v>626</v>
      </c>
      <c r="R80" s="339">
        <v>0</v>
      </c>
      <c r="S80" s="335">
        <v>195</v>
      </c>
      <c r="T80" s="337">
        <v>195</v>
      </c>
      <c r="U80" s="337">
        <v>13</v>
      </c>
      <c r="V80" s="339">
        <v>182</v>
      </c>
      <c r="W80" s="369"/>
    </row>
    <row r="81" spans="1:22" s="345" customFormat="1" ht="12.75">
      <c r="A81" s="373" t="s">
        <v>110</v>
      </c>
      <c r="B81" s="335">
        <v>1</v>
      </c>
      <c r="C81" s="336">
        <v>1</v>
      </c>
      <c r="D81" s="336">
        <v>1012</v>
      </c>
      <c r="E81" s="337">
        <v>337</v>
      </c>
      <c r="F81" s="337">
        <v>0</v>
      </c>
      <c r="G81" s="337">
        <v>0</v>
      </c>
      <c r="H81" s="338">
        <v>956</v>
      </c>
      <c r="I81" s="339">
        <v>57</v>
      </c>
      <c r="J81" s="335">
        <v>299</v>
      </c>
      <c r="K81" s="336">
        <v>299</v>
      </c>
      <c r="L81" s="336">
        <v>25</v>
      </c>
      <c r="M81" s="337">
        <v>200</v>
      </c>
      <c r="N81" s="338">
        <v>124</v>
      </c>
      <c r="O81" s="335">
        <v>348</v>
      </c>
      <c r="P81" s="336">
        <v>348</v>
      </c>
      <c r="Q81" s="337">
        <v>348</v>
      </c>
      <c r="R81" s="339">
        <v>0</v>
      </c>
      <c r="S81" s="335">
        <v>3</v>
      </c>
      <c r="T81" s="337">
        <v>3</v>
      </c>
      <c r="U81" s="337">
        <v>0</v>
      </c>
      <c r="V81" s="339">
        <v>3</v>
      </c>
    </row>
    <row r="82" spans="1:22" s="345" customFormat="1" ht="12.75">
      <c r="A82" s="373" t="s">
        <v>111</v>
      </c>
      <c r="B82" s="335">
        <v>426</v>
      </c>
      <c r="C82" s="336">
        <v>426</v>
      </c>
      <c r="D82" s="336">
        <v>2549</v>
      </c>
      <c r="E82" s="337">
        <v>722</v>
      </c>
      <c r="F82" s="337">
        <v>1200</v>
      </c>
      <c r="G82" s="337">
        <v>0</v>
      </c>
      <c r="H82" s="338">
        <v>2590</v>
      </c>
      <c r="I82" s="339">
        <v>385</v>
      </c>
      <c r="J82" s="335">
        <v>1359</v>
      </c>
      <c r="K82" s="336">
        <v>1359</v>
      </c>
      <c r="L82" s="336">
        <v>318</v>
      </c>
      <c r="M82" s="337">
        <v>1200</v>
      </c>
      <c r="N82" s="338">
        <v>477</v>
      </c>
      <c r="O82" s="335">
        <v>1307</v>
      </c>
      <c r="P82" s="336">
        <v>1307</v>
      </c>
      <c r="Q82" s="337">
        <v>400</v>
      </c>
      <c r="R82" s="339">
        <v>907</v>
      </c>
      <c r="S82" s="335">
        <v>238</v>
      </c>
      <c r="T82" s="337">
        <v>238</v>
      </c>
      <c r="U82" s="337">
        <v>100</v>
      </c>
      <c r="V82" s="339">
        <v>138</v>
      </c>
    </row>
    <row r="83" spans="1:22" s="345" customFormat="1" ht="12.75">
      <c r="A83" s="373" t="s">
        <v>112</v>
      </c>
      <c r="B83" s="335">
        <v>665</v>
      </c>
      <c r="C83" s="336">
        <v>665</v>
      </c>
      <c r="D83" s="336">
        <v>1673</v>
      </c>
      <c r="E83" s="337">
        <v>1005</v>
      </c>
      <c r="F83" s="337">
        <v>0</v>
      </c>
      <c r="G83" s="337">
        <v>0</v>
      </c>
      <c r="H83" s="338">
        <v>1382</v>
      </c>
      <c r="I83" s="339">
        <v>956</v>
      </c>
      <c r="J83" s="335">
        <v>610</v>
      </c>
      <c r="K83" s="336">
        <v>610</v>
      </c>
      <c r="L83" s="336">
        <v>469</v>
      </c>
      <c r="M83" s="337">
        <v>730</v>
      </c>
      <c r="N83" s="338">
        <v>349</v>
      </c>
      <c r="O83" s="335">
        <v>800</v>
      </c>
      <c r="P83" s="336">
        <v>800</v>
      </c>
      <c r="Q83" s="337">
        <v>420</v>
      </c>
      <c r="R83" s="339">
        <v>380</v>
      </c>
      <c r="S83" s="335">
        <v>387</v>
      </c>
      <c r="T83" s="337">
        <v>387</v>
      </c>
      <c r="U83" s="337">
        <v>300</v>
      </c>
      <c r="V83" s="339">
        <v>87</v>
      </c>
    </row>
    <row r="84" spans="1:22" s="345" customFormat="1" ht="13.5" thickBot="1">
      <c r="A84" s="373" t="s">
        <v>113</v>
      </c>
      <c r="B84" s="335">
        <v>109</v>
      </c>
      <c r="C84" s="336">
        <v>109</v>
      </c>
      <c r="D84" s="336">
        <v>790</v>
      </c>
      <c r="E84" s="337">
        <v>455</v>
      </c>
      <c r="F84" s="337">
        <v>0</v>
      </c>
      <c r="G84" s="337">
        <v>0</v>
      </c>
      <c r="H84" s="338">
        <v>871</v>
      </c>
      <c r="I84" s="339">
        <v>28</v>
      </c>
      <c r="J84" s="335">
        <v>223</v>
      </c>
      <c r="K84" s="336">
        <v>223</v>
      </c>
      <c r="L84" s="336">
        <v>664</v>
      </c>
      <c r="M84" s="337">
        <v>887</v>
      </c>
      <c r="N84" s="338">
        <v>0</v>
      </c>
      <c r="O84" s="335">
        <v>614</v>
      </c>
      <c r="P84" s="336">
        <v>555</v>
      </c>
      <c r="Q84" s="337">
        <v>481</v>
      </c>
      <c r="R84" s="339">
        <v>133</v>
      </c>
      <c r="S84" s="335">
        <v>3</v>
      </c>
      <c r="T84" s="337">
        <v>3</v>
      </c>
      <c r="U84" s="337">
        <v>0</v>
      </c>
      <c r="V84" s="339">
        <v>3</v>
      </c>
    </row>
    <row r="85" spans="1:256" s="52" customFormat="1" ht="13.5" thickBot="1">
      <c r="A85" s="251" t="s">
        <v>114</v>
      </c>
      <c r="B85" s="248">
        <f>SUM(B86)</f>
        <v>142</v>
      </c>
      <c r="C85" s="249">
        <f aca="true" t="shared" si="5" ref="C85:V85">SUM(C86)</f>
        <v>142</v>
      </c>
      <c r="D85" s="249">
        <f t="shared" si="5"/>
        <v>604</v>
      </c>
      <c r="E85" s="249">
        <f t="shared" si="5"/>
        <v>500</v>
      </c>
      <c r="F85" s="249">
        <f t="shared" si="5"/>
        <v>0</v>
      </c>
      <c r="G85" s="249">
        <f t="shared" si="5"/>
        <v>0</v>
      </c>
      <c r="H85" s="249">
        <f t="shared" si="5"/>
        <v>677</v>
      </c>
      <c r="I85" s="250">
        <f t="shared" si="5"/>
        <v>69</v>
      </c>
      <c r="J85" s="248">
        <f t="shared" si="5"/>
        <v>75</v>
      </c>
      <c r="K85" s="249">
        <f t="shared" si="5"/>
        <v>75</v>
      </c>
      <c r="L85" s="249">
        <f t="shared" si="5"/>
        <v>3</v>
      </c>
      <c r="M85" s="249">
        <f t="shared" si="5"/>
        <v>0</v>
      </c>
      <c r="N85" s="250">
        <f t="shared" si="5"/>
        <v>78</v>
      </c>
      <c r="O85" s="248">
        <f t="shared" si="5"/>
        <v>392</v>
      </c>
      <c r="P85" s="249">
        <f t="shared" si="5"/>
        <v>392</v>
      </c>
      <c r="Q85" s="249">
        <f t="shared" si="5"/>
        <v>290</v>
      </c>
      <c r="R85" s="250">
        <f t="shared" si="5"/>
        <v>102</v>
      </c>
      <c r="S85" s="248">
        <f t="shared" si="5"/>
        <v>14</v>
      </c>
      <c r="T85" s="249">
        <f t="shared" si="5"/>
        <v>14</v>
      </c>
      <c r="U85" s="249">
        <f t="shared" si="5"/>
        <v>0</v>
      </c>
      <c r="V85" s="250">
        <f t="shared" si="5"/>
        <v>14</v>
      </c>
      <c r="W85" s="329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s="345" customFormat="1" ht="13.5" thickBot="1">
      <c r="A86" s="399" t="s">
        <v>115</v>
      </c>
      <c r="B86" s="437">
        <v>142</v>
      </c>
      <c r="C86" s="438">
        <v>142</v>
      </c>
      <c r="D86" s="438">
        <v>604</v>
      </c>
      <c r="E86" s="439">
        <v>500</v>
      </c>
      <c r="F86" s="439">
        <v>0</v>
      </c>
      <c r="G86" s="439">
        <v>0</v>
      </c>
      <c r="H86" s="440">
        <v>677</v>
      </c>
      <c r="I86" s="441">
        <v>69</v>
      </c>
      <c r="J86" s="437">
        <v>75</v>
      </c>
      <c r="K86" s="438">
        <v>75</v>
      </c>
      <c r="L86" s="438">
        <v>3</v>
      </c>
      <c r="M86" s="439">
        <v>0</v>
      </c>
      <c r="N86" s="440">
        <v>78</v>
      </c>
      <c r="O86" s="437">
        <v>392</v>
      </c>
      <c r="P86" s="438">
        <v>392</v>
      </c>
      <c r="Q86" s="439">
        <v>290</v>
      </c>
      <c r="R86" s="441">
        <v>102</v>
      </c>
      <c r="S86" s="437">
        <v>14</v>
      </c>
      <c r="T86" s="438">
        <v>14</v>
      </c>
      <c r="U86" s="439">
        <v>0</v>
      </c>
      <c r="V86" s="441">
        <v>14</v>
      </c>
      <c r="W86" s="354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  <c r="BN86" s="355"/>
      <c r="BO86" s="355"/>
      <c r="BP86" s="355"/>
      <c r="BQ86" s="355"/>
      <c r="BR86" s="355"/>
      <c r="BS86" s="355"/>
      <c r="BT86" s="355"/>
      <c r="BU86" s="355"/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5"/>
      <c r="CL86" s="355"/>
      <c r="CM86" s="355"/>
      <c r="CN86" s="355"/>
      <c r="CO86" s="355"/>
      <c r="CP86" s="355"/>
      <c r="CQ86" s="355"/>
      <c r="CR86" s="355"/>
      <c r="CS86" s="355"/>
      <c r="CT86" s="355"/>
      <c r="CU86" s="355"/>
      <c r="CV86" s="355"/>
      <c r="CW86" s="355"/>
      <c r="CX86" s="355"/>
      <c r="CY86" s="355"/>
      <c r="CZ86" s="355"/>
      <c r="DA86" s="355"/>
      <c r="DB86" s="355"/>
      <c r="DC86" s="355"/>
      <c r="DD86" s="355"/>
      <c r="DE86" s="355"/>
      <c r="DF86" s="355"/>
      <c r="DG86" s="355"/>
      <c r="DH86" s="355"/>
      <c r="DI86" s="355"/>
      <c r="DJ86" s="355"/>
      <c r="DK86" s="355"/>
      <c r="DL86" s="355"/>
      <c r="DM86" s="355"/>
      <c r="DN86" s="355"/>
      <c r="DO86" s="355"/>
      <c r="DP86" s="355"/>
      <c r="DQ86" s="355"/>
      <c r="DR86" s="355"/>
      <c r="DS86" s="355"/>
      <c r="DT86" s="355"/>
      <c r="DU86" s="355"/>
      <c r="DV86" s="355"/>
      <c r="DW86" s="355"/>
      <c r="DX86" s="355"/>
      <c r="DY86" s="355"/>
      <c r="DZ86" s="355"/>
      <c r="EA86" s="355"/>
      <c r="EB86" s="355"/>
      <c r="EC86" s="355"/>
      <c r="ED86" s="355"/>
      <c r="EE86" s="355"/>
      <c r="EF86" s="355"/>
      <c r="EG86" s="355"/>
      <c r="EH86" s="355"/>
      <c r="EI86" s="355"/>
      <c r="EJ86" s="355"/>
      <c r="EK86" s="355"/>
      <c r="EL86" s="355"/>
      <c r="EM86" s="355"/>
      <c r="EN86" s="355"/>
      <c r="EO86" s="355"/>
      <c r="EP86" s="355"/>
      <c r="EQ86" s="355"/>
      <c r="ER86" s="355"/>
      <c r="ES86" s="355"/>
      <c r="ET86" s="355"/>
      <c r="EU86" s="355"/>
      <c r="EV86" s="355"/>
      <c r="EW86" s="355"/>
      <c r="EX86" s="355"/>
      <c r="EY86" s="355"/>
      <c r="EZ86" s="355"/>
      <c r="FA86" s="355"/>
      <c r="FB86" s="355"/>
      <c r="FC86" s="355"/>
      <c r="FD86" s="355"/>
      <c r="FE86" s="355"/>
      <c r="FF86" s="355"/>
      <c r="FG86" s="355"/>
      <c r="FH86" s="355"/>
      <c r="FI86" s="355"/>
      <c r="FJ86" s="355"/>
      <c r="FK86" s="355"/>
      <c r="FL86" s="355"/>
      <c r="FM86" s="355"/>
      <c r="FN86" s="355"/>
      <c r="FO86" s="355"/>
      <c r="FP86" s="355"/>
      <c r="FQ86" s="355"/>
      <c r="FR86" s="355"/>
      <c r="FS86" s="355"/>
      <c r="FT86" s="355"/>
      <c r="FU86" s="355"/>
      <c r="FV86" s="355"/>
      <c r="FW86" s="355"/>
      <c r="FX86" s="355"/>
      <c r="FY86" s="355"/>
      <c r="FZ86" s="355"/>
      <c r="GA86" s="355"/>
      <c r="GB86" s="355"/>
      <c r="GC86" s="355"/>
      <c r="GD86" s="355"/>
      <c r="GE86" s="355"/>
      <c r="GF86" s="355"/>
      <c r="GG86" s="355"/>
      <c r="GH86" s="355"/>
      <c r="GI86" s="355"/>
      <c r="GJ86" s="355"/>
      <c r="GK86" s="355"/>
      <c r="GL86" s="355"/>
      <c r="GM86" s="355"/>
      <c r="GN86" s="355"/>
      <c r="GO86" s="355"/>
      <c r="GP86" s="355"/>
      <c r="GQ86" s="355"/>
      <c r="GR86" s="355"/>
      <c r="GS86" s="355"/>
      <c r="GT86" s="355"/>
      <c r="GU86" s="355"/>
      <c r="GV86" s="355"/>
      <c r="GW86" s="355"/>
      <c r="GX86" s="355"/>
      <c r="GY86" s="355"/>
      <c r="GZ86" s="355"/>
      <c r="HA86" s="355"/>
      <c r="HB86" s="355"/>
      <c r="HC86" s="355"/>
      <c r="HD86" s="355"/>
      <c r="HE86" s="355"/>
      <c r="HF86" s="355"/>
      <c r="HG86" s="355"/>
      <c r="HH86" s="355"/>
      <c r="HI86" s="355"/>
      <c r="HJ86" s="355"/>
      <c r="HK86" s="355"/>
      <c r="HL86" s="355"/>
      <c r="HM86" s="355"/>
      <c r="HN86" s="355"/>
      <c r="HO86" s="355"/>
      <c r="HP86" s="355"/>
      <c r="HQ86" s="355"/>
      <c r="HR86" s="355"/>
      <c r="HS86" s="355"/>
      <c r="HT86" s="355"/>
      <c r="HU86" s="355"/>
      <c r="HV86" s="355"/>
      <c r="HW86" s="355"/>
      <c r="HX86" s="355"/>
      <c r="HY86" s="355"/>
      <c r="HZ86" s="355"/>
      <c r="IA86" s="355"/>
      <c r="IB86" s="355"/>
      <c r="IC86" s="355"/>
      <c r="ID86" s="355"/>
      <c r="IE86" s="355"/>
      <c r="IF86" s="355"/>
      <c r="IG86" s="355"/>
      <c r="IH86" s="355"/>
      <c r="II86" s="355"/>
      <c r="IJ86" s="355"/>
      <c r="IK86" s="355"/>
      <c r="IL86" s="355"/>
      <c r="IM86" s="355"/>
      <c r="IN86" s="355"/>
      <c r="IO86" s="355"/>
      <c r="IP86" s="355"/>
      <c r="IQ86" s="355"/>
      <c r="IR86" s="355"/>
      <c r="IS86" s="355"/>
      <c r="IT86" s="355"/>
      <c r="IU86" s="355"/>
      <c r="IV86" s="355"/>
    </row>
    <row r="87" spans="1:256" s="345" customFormat="1" ht="13.5" thickBot="1">
      <c r="A87" s="442" t="s">
        <v>32</v>
      </c>
      <c r="B87" s="450">
        <f>SUM(B88)</f>
        <v>4293</v>
      </c>
      <c r="C87" s="449">
        <f aca="true" t="shared" si="6" ref="C87:V87">SUM(C88)</f>
        <v>1000</v>
      </c>
      <c r="D87" s="449">
        <f t="shared" si="6"/>
        <v>6500</v>
      </c>
      <c r="E87" s="449">
        <f t="shared" si="6"/>
        <v>9250</v>
      </c>
      <c r="F87" s="449">
        <f t="shared" si="6"/>
        <v>1000</v>
      </c>
      <c r="G87" s="449">
        <f t="shared" si="6"/>
        <v>400</v>
      </c>
      <c r="H87" s="449">
        <f t="shared" si="6"/>
        <v>10650</v>
      </c>
      <c r="I87" s="451">
        <f t="shared" si="6"/>
        <v>143</v>
      </c>
      <c r="J87" s="450">
        <f t="shared" si="6"/>
        <v>7107</v>
      </c>
      <c r="K87" s="449">
        <f t="shared" si="6"/>
        <v>1000</v>
      </c>
      <c r="L87" s="449">
        <f t="shared" si="6"/>
        <v>1727</v>
      </c>
      <c r="M87" s="449">
        <f t="shared" si="6"/>
        <v>2000</v>
      </c>
      <c r="N87" s="451">
        <f t="shared" si="6"/>
        <v>6834</v>
      </c>
      <c r="O87" s="450">
        <f t="shared" si="6"/>
        <v>673</v>
      </c>
      <c r="P87" s="449">
        <f t="shared" si="6"/>
        <v>403</v>
      </c>
      <c r="Q87" s="449">
        <f t="shared" si="6"/>
        <v>390</v>
      </c>
      <c r="R87" s="451">
        <f t="shared" si="6"/>
        <v>283</v>
      </c>
      <c r="S87" s="450">
        <f t="shared" si="6"/>
        <v>773</v>
      </c>
      <c r="T87" s="449">
        <f t="shared" si="6"/>
        <v>773</v>
      </c>
      <c r="U87" s="449">
        <f t="shared" si="6"/>
        <v>500</v>
      </c>
      <c r="V87" s="451">
        <f t="shared" si="6"/>
        <v>273</v>
      </c>
      <c r="W87" s="354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5"/>
      <c r="CL87" s="355"/>
      <c r="CM87" s="355"/>
      <c r="CN87" s="355"/>
      <c r="CO87" s="355"/>
      <c r="CP87" s="355"/>
      <c r="CQ87" s="355"/>
      <c r="CR87" s="355"/>
      <c r="CS87" s="355"/>
      <c r="CT87" s="355"/>
      <c r="CU87" s="355"/>
      <c r="CV87" s="355"/>
      <c r="CW87" s="355"/>
      <c r="CX87" s="355"/>
      <c r="CY87" s="355"/>
      <c r="CZ87" s="355"/>
      <c r="DA87" s="355"/>
      <c r="DB87" s="355"/>
      <c r="DC87" s="355"/>
      <c r="DD87" s="355"/>
      <c r="DE87" s="355"/>
      <c r="DF87" s="355"/>
      <c r="DG87" s="355"/>
      <c r="DH87" s="355"/>
      <c r="DI87" s="355"/>
      <c r="DJ87" s="355"/>
      <c r="DK87" s="355"/>
      <c r="DL87" s="355"/>
      <c r="DM87" s="355"/>
      <c r="DN87" s="355"/>
      <c r="DO87" s="355"/>
      <c r="DP87" s="355"/>
      <c r="DQ87" s="355"/>
      <c r="DR87" s="355"/>
      <c r="DS87" s="355"/>
      <c r="DT87" s="355"/>
      <c r="DU87" s="355"/>
      <c r="DV87" s="355"/>
      <c r="DW87" s="355"/>
      <c r="DX87" s="355"/>
      <c r="DY87" s="355"/>
      <c r="DZ87" s="355"/>
      <c r="EA87" s="355"/>
      <c r="EB87" s="355"/>
      <c r="EC87" s="355"/>
      <c r="ED87" s="355"/>
      <c r="EE87" s="355"/>
      <c r="EF87" s="355"/>
      <c r="EG87" s="355"/>
      <c r="EH87" s="355"/>
      <c r="EI87" s="355"/>
      <c r="EJ87" s="355"/>
      <c r="EK87" s="355"/>
      <c r="EL87" s="355"/>
      <c r="EM87" s="355"/>
      <c r="EN87" s="355"/>
      <c r="EO87" s="355"/>
      <c r="EP87" s="355"/>
      <c r="EQ87" s="355"/>
      <c r="ER87" s="355"/>
      <c r="ES87" s="355"/>
      <c r="ET87" s="355"/>
      <c r="EU87" s="355"/>
      <c r="EV87" s="355"/>
      <c r="EW87" s="355"/>
      <c r="EX87" s="355"/>
      <c r="EY87" s="355"/>
      <c r="EZ87" s="355"/>
      <c r="FA87" s="355"/>
      <c r="FB87" s="355"/>
      <c r="FC87" s="355"/>
      <c r="FD87" s="355"/>
      <c r="FE87" s="355"/>
      <c r="FF87" s="355"/>
      <c r="FG87" s="355"/>
      <c r="FH87" s="355"/>
      <c r="FI87" s="355"/>
      <c r="FJ87" s="355"/>
      <c r="FK87" s="355"/>
      <c r="FL87" s="355"/>
      <c r="FM87" s="355"/>
      <c r="FN87" s="355"/>
      <c r="FO87" s="355"/>
      <c r="FP87" s="355"/>
      <c r="FQ87" s="355"/>
      <c r="FR87" s="355"/>
      <c r="FS87" s="355"/>
      <c r="FT87" s="355"/>
      <c r="FU87" s="355"/>
      <c r="FV87" s="355"/>
      <c r="FW87" s="355"/>
      <c r="FX87" s="355"/>
      <c r="FY87" s="355"/>
      <c r="FZ87" s="355"/>
      <c r="GA87" s="355"/>
      <c r="GB87" s="355"/>
      <c r="GC87" s="355"/>
      <c r="GD87" s="355"/>
      <c r="GE87" s="355"/>
      <c r="GF87" s="355"/>
      <c r="GG87" s="355"/>
      <c r="GH87" s="355"/>
      <c r="GI87" s="355"/>
      <c r="GJ87" s="355"/>
      <c r="GK87" s="355"/>
      <c r="GL87" s="355"/>
      <c r="GM87" s="355"/>
      <c r="GN87" s="355"/>
      <c r="GO87" s="355"/>
      <c r="GP87" s="355"/>
      <c r="GQ87" s="355"/>
      <c r="GR87" s="355"/>
      <c r="GS87" s="355"/>
      <c r="GT87" s="355"/>
      <c r="GU87" s="355"/>
      <c r="GV87" s="355"/>
      <c r="GW87" s="355"/>
      <c r="GX87" s="355"/>
      <c r="GY87" s="355"/>
      <c r="GZ87" s="355"/>
      <c r="HA87" s="355"/>
      <c r="HB87" s="355"/>
      <c r="HC87" s="355"/>
      <c r="HD87" s="355"/>
      <c r="HE87" s="355"/>
      <c r="HF87" s="355"/>
      <c r="HG87" s="355"/>
      <c r="HH87" s="355"/>
      <c r="HI87" s="355"/>
      <c r="HJ87" s="355"/>
      <c r="HK87" s="355"/>
      <c r="HL87" s="355"/>
      <c r="HM87" s="355"/>
      <c r="HN87" s="355"/>
      <c r="HO87" s="355"/>
      <c r="HP87" s="355"/>
      <c r="HQ87" s="355"/>
      <c r="HR87" s="355"/>
      <c r="HS87" s="355"/>
      <c r="HT87" s="355"/>
      <c r="HU87" s="355"/>
      <c r="HV87" s="355"/>
      <c r="HW87" s="355"/>
      <c r="HX87" s="355"/>
      <c r="HY87" s="355"/>
      <c r="HZ87" s="355"/>
      <c r="IA87" s="355"/>
      <c r="IB87" s="355"/>
      <c r="IC87" s="355"/>
      <c r="ID87" s="355"/>
      <c r="IE87" s="355"/>
      <c r="IF87" s="355"/>
      <c r="IG87" s="355"/>
      <c r="IH87" s="355"/>
      <c r="II87" s="355"/>
      <c r="IJ87" s="355"/>
      <c r="IK87" s="355"/>
      <c r="IL87" s="355"/>
      <c r="IM87" s="355"/>
      <c r="IN87" s="355"/>
      <c r="IO87" s="355"/>
      <c r="IP87" s="355"/>
      <c r="IQ87" s="355"/>
      <c r="IR87" s="355"/>
      <c r="IS87" s="355"/>
      <c r="IT87" s="355"/>
      <c r="IU87" s="355"/>
      <c r="IV87" s="355"/>
    </row>
    <row r="88" spans="1:256" s="345" customFormat="1" ht="13.5" thickBot="1">
      <c r="A88" s="348" t="s">
        <v>264</v>
      </c>
      <c r="B88" s="388">
        <v>4293</v>
      </c>
      <c r="C88" s="389">
        <v>1000</v>
      </c>
      <c r="D88" s="389">
        <v>6500</v>
      </c>
      <c r="E88" s="390">
        <v>9250</v>
      </c>
      <c r="F88" s="390">
        <v>1000</v>
      </c>
      <c r="G88" s="390">
        <v>400</v>
      </c>
      <c r="H88" s="392">
        <v>10650</v>
      </c>
      <c r="I88" s="391">
        <v>143</v>
      </c>
      <c r="J88" s="388">
        <v>7107</v>
      </c>
      <c r="K88" s="389">
        <v>1000</v>
      </c>
      <c r="L88" s="389">
        <v>1727</v>
      </c>
      <c r="M88" s="390">
        <v>2000</v>
      </c>
      <c r="N88" s="392">
        <v>6834</v>
      </c>
      <c r="O88" s="388">
        <v>673</v>
      </c>
      <c r="P88" s="389">
        <v>403</v>
      </c>
      <c r="Q88" s="390">
        <v>390</v>
      </c>
      <c r="R88" s="391">
        <v>283</v>
      </c>
      <c r="S88" s="389">
        <v>773</v>
      </c>
      <c r="T88" s="389">
        <v>773</v>
      </c>
      <c r="U88" s="390">
        <v>500</v>
      </c>
      <c r="V88" s="391">
        <v>273</v>
      </c>
      <c r="W88" s="354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5"/>
      <c r="AR88" s="355"/>
      <c r="AS88" s="355"/>
      <c r="AT88" s="355"/>
      <c r="AU88" s="355"/>
      <c r="AV88" s="355"/>
      <c r="AW88" s="355"/>
      <c r="AX88" s="355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  <c r="BN88" s="355"/>
      <c r="BO88" s="355"/>
      <c r="BP88" s="355"/>
      <c r="BQ88" s="355"/>
      <c r="BR88" s="355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5"/>
      <c r="CQ88" s="355"/>
      <c r="CR88" s="355"/>
      <c r="CS88" s="355"/>
      <c r="CT88" s="355"/>
      <c r="CU88" s="355"/>
      <c r="CV88" s="355"/>
      <c r="CW88" s="355"/>
      <c r="CX88" s="355"/>
      <c r="CY88" s="355"/>
      <c r="CZ88" s="355"/>
      <c r="DA88" s="355"/>
      <c r="DB88" s="355"/>
      <c r="DC88" s="355"/>
      <c r="DD88" s="355"/>
      <c r="DE88" s="355"/>
      <c r="DF88" s="355"/>
      <c r="DG88" s="355"/>
      <c r="DH88" s="355"/>
      <c r="DI88" s="355"/>
      <c r="DJ88" s="355"/>
      <c r="DK88" s="355"/>
      <c r="DL88" s="355"/>
      <c r="DM88" s="355"/>
      <c r="DN88" s="355"/>
      <c r="DO88" s="355"/>
      <c r="DP88" s="355"/>
      <c r="DQ88" s="355"/>
      <c r="DR88" s="355"/>
      <c r="DS88" s="355"/>
      <c r="DT88" s="355"/>
      <c r="DU88" s="355"/>
      <c r="DV88" s="355"/>
      <c r="DW88" s="355"/>
      <c r="DX88" s="355"/>
      <c r="DY88" s="355"/>
      <c r="DZ88" s="355"/>
      <c r="EA88" s="355"/>
      <c r="EB88" s="355"/>
      <c r="EC88" s="355"/>
      <c r="ED88" s="355"/>
      <c r="EE88" s="355"/>
      <c r="EF88" s="355"/>
      <c r="EG88" s="355"/>
      <c r="EH88" s="355"/>
      <c r="EI88" s="355"/>
      <c r="EJ88" s="355"/>
      <c r="EK88" s="355"/>
      <c r="EL88" s="355"/>
      <c r="EM88" s="355"/>
      <c r="EN88" s="355"/>
      <c r="EO88" s="355"/>
      <c r="EP88" s="355"/>
      <c r="EQ88" s="355"/>
      <c r="ER88" s="355"/>
      <c r="ES88" s="355"/>
      <c r="ET88" s="355"/>
      <c r="EU88" s="355"/>
      <c r="EV88" s="355"/>
      <c r="EW88" s="355"/>
      <c r="EX88" s="355"/>
      <c r="EY88" s="355"/>
      <c r="EZ88" s="355"/>
      <c r="FA88" s="355"/>
      <c r="FB88" s="355"/>
      <c r="FC88" s="355"/>
      <c r="FD88" s="355"/>
      <c r="FE88" s="355"/>
      <c r="FF88" s="355"/>
      <c r="FG88" s="355"/>
      <c r="FH88" s="355"/>
      <c r="FI88" s="355"/>
      <c r="FJ88" s="355"/>
      <c r="FK88" s="355"/>
      <c r="FL88" s="355"/>
      <c r="FM88" s="355"/>
      <c r="FN88" s="355"/>
      <c r="FO88" s="355"/>
      <c r="FP88" s="355"/>
      <c r="FQ88" s="355"/>
      <c r="FR88" s="355"/>
      <c r="FS88" s="355"/>
      <c r="FT88" s="355"/>
      <c r="FU88" s="355"/>
      <c r="FV88" s="355"/>
      <c r="FW88" s="355"/>
      <c r="FX88" s="355"/>
      <c r="FY88" s="355"/>
      <c r="FZ88" s="355"/>
      <c r="GA88" s="355"/>
      <c r="GB88" s="355"/>
      <c r="GC88" s="355"/>
      <c r="GD88" s="355"/>
      <c r="GE88" s="355"/>
      <c r="GF88" s="355"/>
      <c r="GG88" s="355"/>
      <c r="GH88" s="355"/>
      <c r="GI88" s="355"/>
      <c r="GJ88" s="355"/>
      <c r="GK88" s="355"/>
      <c r="GL88" s="355"/>
      <c r="GM88" s="355"/>
      <c r="GN88" s="355"/>
      <c r="GO88" s="355"/>
      <c r="GP88" s="355"/>
      <c r="GQ88" s="355"/>
      <c r="GR88" s="355"/>
      <c r="GS88" s="355"/>
      <c r="GT88" s="355"/>
      <c r="GU88" s="355"/>
      <c r="GV88" s="355"/>
      <c r="GW88" s="355"/>
      <c r="GX88" s="355"/>
      <c r="GY88" s="355"/>
      <c r="GZ88" s="355"/>
      <c r="HA88" s="355"/>
      <c r="HB88" s="355"/>
      <c r="HC88" s="355"/>
      <c r="HD88" s="355"/>
      <c r="HE88" s="355"/>
      <c r="HF88" s="355"/>
      <c r="HG88" s="355"/>
      <c r="HH88" s="355"/>
      <c r="HI88" s="355"/>
      <c r="HJ88" s="355"/>
      <c r="HK88" s="355"/>
      <c r="HL88" s="355"/>
      <c r="HM88" s="355"/>
      <c r="HN88" s="355"/>
      <c r="HO88" s="355"/>
      <c r="HP88" s="355"/>
      <c r="HQ88" s="355"/>
      <c r="HR88" s="355"/>
      <c r="HS88" s="355"/>
      <c r="HT88" s="355"/>
      <c r="HU88" s="355"/>
      <c r="HV88" s="355"/>
      <c r="HW88" s="355"/>
      <c r="HX88" s="355"/>
      <c r="HY88" s="355"/>
      <c r="HZ88" s="355"/>
      <c r="IA88" s="355"/>
      <c r="IB88" s="355"/>
      <c r="IC88" s="355"/>
      <c r="ID88" s="355"/>
      <c r="IE88" s="355"/>
      <c r="IF88" s="355"/>
      <c r="IG88" s="355"/>
      <c r="IH88" s="355"/>
      <c r="II88" s="355"/>
      <c r="IJ88" s="355"/>
      <c r="IK88" s="355"/>
      <c r="IL88" s="355"/>
      <c r="IM88" s="355"/>
      <c r="IN88" s="355"/>
      <c r="IO88" s="355"/>
      <c r="IP88" s="355"/>
      <c r="IQ88" s="355"/>
      <c r="IR88" s="355"/>
      <c r="IS88" s="355"/>
      <c r="IT88" s="355"/>
      <c r="IU88" s="355"/>
      <c r="IV88" s="355"/>
    </row>
    <row r="89" spans="1:256" s="52" customFormat="1" ht="13.5" thickBot="1">
      <c r="A89" s="251" t="s">
        <v>33</v>
      </c>
      <c r="B89" s="248">
        <f>SUM(B90:B94)</f>
        <v>307</v>
      </c>
      <c r="C89" s="249">
        <f aca="true" t="shared" si="7" ref="C89:V89">SUM(C90:C94)</f>
        <v>307</v>
      </c>
      <c r="D89" s="249">
        <f t="shared" si="7"/>
        <v>120</v>
      </c>
      <c r="E89" s="249">
        <f t="shared" si="7"/>
        <v>45</v>
      </c>
      <c r="F89" s="249">
        <f t="shared" si="7"/>
        <v>0</v>
      </c>
      <c r="G89" s="249">
        <f t="shared" si="7"/>
        <v>0</v>
      </c>
      <c r="H89" s="249">
        <f t="shared" si="7"/>
        <v>94</v>
      </c>
      <c r="I89" s="250">
        <f t="shared" si="7"/>
        <v>333</v>
      </c>
      <c r="J89" s="248">
        <f t="shared" si="7"/>
        <v>41</v>
      </c>
      <c r="K89" s="249">
        <f t="shared" si="7"/>
        <v>41</v>
      </c>
      <c r="L89" s="249">
        <f t="shared" si="7"/>
        <v>19</v>
      </c>
      <c r="M89" s="249">
        <f t="shared" si="7"/>
        <v>36</v>
      </c>
      <c r="N89" s="250">
        <f t="shared" si="7"/>
        <v>24</v>
      </c>
      <c r="O89" s="248">
        <f t="shared" si="7"/>
        <v>315</v>
      </c>
      <c r="P89" s="249">
        <f t="shared" si="7"/>
        <v>314</v>
      </c>
      <c r="Q89" s="249">
        <f t="shared" si="7"/>
        <v>281</v>
      </c>
      <c r="R89" s="250">
        <f t="shared" si="7"/>
        <v>34</v>
      </c>
      <c r="S89" s="248">
        <f t="shared" si="7"/>
        <v>6</v>
      </c>
      <c r="T89" s="249">
        <f t="shared" si="7"/>
        <v>6</v>
      </c>
      <c r="U89" s="249">
        <f t="shared" si="7"/>
        <v>0</v>
      </c>
      <c r="V89" s="250">
        <f t="shared" si="7"/>
        <v>6</v>
      </c>
      <c r="W89" s="32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345" customFormat="1" ht="12.75">
      <c r="A90" s="348" t="s">
        <v>265</v>
      </c>
      <c r="B90" s="349">
        <v>66</v>
      </c>
      <c r="C90" s="350">
        <v>66</v>
      </c>
      <c r="D90" s="350">
        <v>25</v>
      </c>
      <c r="E90" s="351">
        <v>0</v>
      </c>
      <c r="F90" s="351">
        <v>0</v>
      </c>
      <c r="G90" s="351">
        <v>0</v>
      </c>
      <c r="H90" s="352">
        <v>18</v>
      </c>
      <c r="I90" s="353">
        <v>73</v>
      </c>
      <c r="J90" s="349">
        <v>20</v>
      </c>
      <c r="K90" s="350">
        <v>20</v>
      </c>
      <c r="L90" s="350">
        <v>0</v>
      </c>
      <c r="M90" s="351">
        <v>0</v>
      </c>
      <c r="N90" s="352">
        <v>20</v>
      </c>
      <c r="O90" s="349">
        <v>39</v>
      </c>
      <c r="P90" s="350">
        <v>39</v>
      </c>
      <c r="Q90" s="351">
        <v>39</v>
      </c>
      <c r="R90" s="353">
        <v>0</v>
      </c>
      <c r="S90" s="349">
        <v>0</v>
      </c>
      <c r="T90" s="350">
        <v>0</v>
      </c>
      <c r="U90" s="351">
        <v>0</v>
      </c>
      <c r="V90" s="353">
        <v>0</v>
      </c>
      <c r="W90" s="354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355"/>
      <c r="AY90" s="355"/>
      <c r="AZ90" s="355"/>
      <c r="BA90" s="355"/>
      <c r="BB90" s="355"/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  <c r="BN90" s="355"/>
      <c r="BO90" s="355"/>
      <c r="BP90" s="355"/>
      <c r="BQ90" s="355"/>
      <c r="BR90" s="355"/>
      <c r="BS90" s="355"/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5"/>
      <c r="CL90" s="355"/>
      <c r="CM90" s="355"/>
      <c r="CN90" s="355"/>
      <c r="CO90" s="355"/>
      <c r="CP90" s="355"/>
      <c r="CQ90" s="355"/>
      <c r="CR90" s="355"/>
      <c r="CS90" s="355"/>
      <c r="CT90" s="355"/>
      <c r="CU90" s="355"/>
      <c r="CV90" s="355"/>
      <c r="CW90" s="355"/>
      <c r="CX90" s="355"/>
      <c r="CY90" s="355"/>
      <c r="CZ90" s="355"/>
      <c r="DA90" s="355"/>
      <c r="DB90" s="355"/>
      <c r="DC90" s="355"/>
      <c r="DD90" s="355"/>
      <c r="DE90" s="355"/>
      <c r="DF90" s="355"/>
      <c r="DG90" s="355"/>
      <c r="DH90" s="355"/>
      <c r="DI90" s="355"/>
      <c r="DJ90" s="355"/>
      <c r="DK90" s="355"/>
      <c r="DL90" s="355"/>
      <c r="DM90" s="355"/>
      <c r="DN90" s="355"/>
      <c r="DO90" s="355"/>
      <c r="DP90" s="355"/>
      <c r="DQ90" s="355"/>
      <c r="DR90" s="355"/>
      <c r="DS90" s="355"/>
      <c r="DT90" s="355"/>
      <c r="DU90" s="355"/>
      <c r="DV90" s="355"/>
      <c r="DW90" s="355"/>
      <c r="DX90" s="355"/>
      <c r="DY90" s="355"/>
      <c r="DZ90" s="355"/>
      <c r="EA90" s="355"/>
      <c r="EB90" s="355"/>
      <c r="EC90" s="355"/>
      <c r="ED90" s="355"/>
      <c r="EE90" s="355"/>
      <c r="EF90" s="355"/>
      <c r="EG90" s="355"/>
      <c r="EH90" s="355"/>
      <c r="EI90" s="355"/>
      <c r="EJ90" s="355"/>
      <c r="EK90" s="355"/>
      <c r="EL90" s="355"/>
      <c r="EM90" s="355"/>
      <c r="EN90" s="355"/>
      <c r="EO90" s="355"/>
      <c r="EP90" s="355"/>
      <c r="EQ90" s="355"/>
      <c r="ER90" s="355"/>
      <c r="ES90" s="355"/>
      <c r="ET90" s="355"/>
      <c r="EU90" s="355"/>
      <c r="EV90" s="355"/>
      <c r="EW90" s="355"/>
      <c r="EX90" s="355"/>
      <c r="EY90" s="355"/>
      <c r="EZ90" s="355"/>
      <c r="FA90" s="355"/>
      <c r="FB90" s="355"/>
      <c r="FC90" s="355"/>
      <c r="FD90" s="355"/>
      <c r="FE90" s="355"/>
      <c r="FF90" s="355"/>
      <c r="FG90" s="355"/>
      <c r="FH90" s="355"/>
      <c r="FI90" s="355"/>
      <c r="FJ90" s="355"/>
      <c r="FK90" s="355"/>
      <c r="FL90" s="355"/>
      <c r="FM90" s="355"/>
      <c r="FN90" s="355"/>
      <c r="FO90" s="355"/>
      <c r="FP90" s="355"/>
      <c r="FQ90" s="355"/>
      <c r="FR90" s="355"/>
      <c r="FS90" s="355"/>
      <c r="FT90" s="355"/>
      <c r="FU90" s="355"/>
      <c r="FV90" s="355"/>
      <c r="FW90" s="355"/>
      <c r="FX90" s="355"/>
      <c r="FY90" s="355"/>
      <c r="FZ90" s="355"/>
      <c r="GA90" s="355"/>
      <c r="GB90" s="355"/>
      <c r="GC90" s="355"/>
      <c r="GD90" s="355"/>
      <c r="GE90" s="355"/>
      <c r="GF90" s="355"/>
      <c r="GG90" s="355"/>
      <c r="GH90" s="355"/>
      <c r="GI90" s="355"/>
      <c r="GJ90" s="355"/>
      <c r="GK90" s="355"/>
      <c r="GL90" s="355"/>
      <c r="GM90" s="355"/>
      <c r="GN90" s="355"/>
      <c r="GO90" s="355"/>
      <c r="GP90" s="355"/>
      <c r="GQ90" s="355"/>
      <c r="GR90" s="355"/>
      <c r="GS90" s="355"/>
      <c r="GT90" s="355"/>
      <c r="GU90" s="355"/>
      <c r="GV90" s="355"/>
      <c r="GW90" s="355"/>
      <c r="GX90" s="355"/>
      <c r="GY90" s="355"/>
      <c r="GZ90" s="355"/>
      <c r="HA90" s="355"/>
      <c r="HB90" s="355"/>
      <c r="HC90" s="355"/>
      <c r="HD90" s="355"/>
      <c r="HE90" s="355"/>
      <c r="HF90" s="355"/>
      <c r="HG90" s="355"/>
      <c r="HH90" s="355"/>
      <c r="HI90" s="355"/>
      <c r="HJ90" s="355"/>
      <c r="HK90" s="355"/>
      <c r="HL90" s="355"/>
      <c r="HM90" s="355"/>
      <c r="HN90" s="355"/>
      <c r="HO90" s="355"/>
      <c r="HP90" s="355"/>
      <c r="HQ90" s="355"/>
      <c r="HR90" s="355"/>
      <c r="HS90" s="355"/>
      <c r="HT90" s="355"/>
      <c r="HU90" s="355"/>
      <c r="HV90" s="355"/>
      <c r="HW90" s="355"/>
      <c r="HX90" s="355"/>
      <c r="HY90" s="355"/>
      <c r="HZ90" s="355"/>
      <c r="IA90" s="355"/>
      <c r="IB90" s="355"/>
      <c r="IC90" s="355"/>
      <c r="ID90" s="355"/>
      <c r="IE90" s="355"/>
      <c r="IF90" s="355"/>
      <c r="IG90" s="355"/>
      <c r="IH90" s="355"/>
      <c r="II90" s="355"/>
      <c r="IJ90" s="355"/>
      <c r="IK90" s="355"/>
      <c r="IL90" s="355"/>
      <c r="IM90" s="355"/>
      <c r="IN90" s="355"/>
      <c r="IO90" s="355"/>
      <c r="IP90" s="355"/>
      <c r="IQ90" s="355"/>
      <c r="IR90" s="355"/>
      <c r="IS90" s="355"/>
      <c r="IT90" s="355"/>
      <c r="IU90" s="355"/>
      <c r="IV90" s="355"/>
    </row>
    <row r="91" spans="1:256" s="345" customFormat="1" ht="12.75">
      <c r="A91" s="357" t="s">
        <v>34</v>
      </c>
      <c r="B91" s="341">
        <v>15</v>
      </c>
      <c r="C91" s="342">
        <v>15</v>
      </c>
      <c r="D91" s="342">
        <v>33</v>
      </c>
      <c r="E91" s="343">
        <v>0</v>
      </c>
      <c r="F91" s="343">
        <v>0</v>
      </c>
      <c r="G91" s="343">
        <v>0</v>
      </c>
      <c r="H91" s="344">
        <v>31</v>
      </c>
      <c r="I91" s="317">
        <v>17</v>
      </c>
      <c r="J91" s="341">
        <v>3</v>
      </c>
      <c r="K91" s="342">
        <v>3</v>
      </c>
      <c r="L91" s="342">
        <v>0</v>
      </c>
      <c r="M91" s="343">
        <v>0</v>
      </c>
      <c r="N91" s="344">
        <v>3</v>
      </c>
      <c r="O91" s="341">
        <v>67</v>
      </c>
      <c r="P91" s="342">
        <v>67</v>
      </c>
      <c r="Q91" s="343">
        <v>60</v>
      </c>
      <c r="R91" s="317">
        <v>7</v>
      </c>
      <c r="S91" s="341">
        <v>0</v>
      </c>
      <c r="T91" s="342">
        <v>0</v>
      </c>
      <c r="U91" s="343">
        <v>0</v>
      </c>
      <c r="V91" s="317">
        <v>0</v>
      </c>
      <c r="W91" s="354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355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  <c r="BN91" s="355"/>
      <c r="BO91" s="355"/>
      <c r="BP91" s="355"/>
      <c r="BQ91" s="355"/>
      <c r="BR91" s="355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5"/>
      <c r="CU91" s="355"/>
      <c r="CV91" s="355"/>
      <c r="CW91" s="355"/>
      <c r="CX91" s="355"/>
      <c r="CY91" s="355"/>
      <c r="CZ91" s="355"/>
      <c r="DA91" s="355"/>
      <c r="DB91" s="355"/>
      <c r="DC91" s="355"/>
      <c r="DD91" s="355"/>
      <c r="DE91" s="355"/>
      <c r="DF91" s="355"/>
      <c r="DG91" s="355"/>
      <c r="DH91" s="355"/>
      <c r="DI91" s="355"/>
      <c r="DJ91" s="355"/>
      <c r="DK91" s="355"/>
      <c r="DL91" s="355"/>
      <c r="DM91" s="355"/>
      <c r="DN91" s="355"/>
      <c r="DO91" s="355"/>
      <c r="DP91" s="355"/>
      <c r="DQ91" s="355"/>
      <c r="DR91" s="355"/>
      <c r="DS91" s="355"/>
      <c r="DT91" s="355"/>
      <c r="DU91" s="355"/>
      <c r="DV91" s="355"/>
      <c r="DW91" s="355"/>
      <c r="DX91" s="355"/>
      <c r="DY91" s="355"/>
      <c r="DZ91" s="355"/>
      <c r="EA91" s="355"/>
      <c r="EB91" s="355"/>
      <c r="EC91" s="355"/>
      <c r="ED91" s="355"/>
      <c r="EE91" s="355"/>
      <c r="EF91" s="355"/>
      <c r="EG91" s="355"/>
      <c r="EH91" s="355"/>
      <c r="EI91" s="355"/>
      <c r="EJ91" s="355"/>
      <c r="EK91" s="355"/>
      <c r="EL91" s="355"/>
      <c r="EM91" s="355"/>
      <c r="EN91" s="355"/>
      <c r="EO91" s="355"/>
      <c r="EP91" s="355"/>
      <c r="EQ91" s="355"/>
      <c r="ER91" s="355"/>
      <c r="ES91" s="355"/>
      <c r="ET91" s="355"/>
      <c r="EU91" s="355"/>
      <c r="EV91" s="355"/>
      <c r="EW91" s="355"/>
      <c r="EX91" s="355"/>
      <c r="EY91" s="355"/>
      <c r="EZ91" s="355"/>
      <c r="FA91" s="355"/>
      <c r="FB91" s="355"/>
      <c r="FC91" s="355"/>
      <c r="FD91" s="355"/>
      <c r="FE91" s="355"/>
      <c r="FF91" s="355"/>
      <c r="FG91" s="355"/>
      <c r="FH91" s="355"/>
      <c r="FI91" s="355"/>
      <c r="FJ91" s="355"/>
      <c r="FK91" s="355"/>
      <c r="FL91" s="355"/>
      <c r="FM91" s="355"/>
      <c r="FN91" s="355"/>
      <c r="FO91" s="355"/>
      <c r="FP91" s="355"/>
      <c r="FQ91" s="355"/>
      <c r="FR91" s="355"/>
      <c r="FS91" s="355"/>
      <c r="FT91" s="355"/>
      <c r="FU91" s="355"/>
      <c r="FV91" s="355"/>
      <c r="FW91" s="355"/>
      <c r="FX91" s="355"/>
      <c r="FY91" s="355"/>
      <c r="FZ91" s="355"/>
      <c r="GA91" s="355"/>
      <c r="GB91" s="355"/>
      <c r="GC91" s="355"/>
      <c r="GD91" s="355"/>
      <c r="GE91" s="355"/>
      <c r="GF91" s="355"/>
      <c r="GG91" s="355"/>
      <c r="GH91" s="355"/>
      <c r="GI91" s="355"/>
      <c r="GJ91" s="355"/>
      <c r="GK91" s="355"/>
      <c r="GL91" s="355"/>
      <c r="GM91" s="355"/>
      <c r="GN91" s="355"/>
      <c r="GO91" s="355"/>
      <c r="GP91" s="355"/>
      <c r="GQ91" s="355"/>
      <c r="GR91" s="355"/>
      <c r="GS91" s="355"/>
      <c r="GT91" s="355"/>
      <c r="GU91" s="355"/>
      <c r="GV91" s="355"/>
      <c r="GW91" s="355"/>
      <c r="GX91" s="355"/>
      <c r="GY91" s="355"/>
      <c r="GZ91" s="355"/>
      <c r="HA91" s="355"/>
      <c r="HB91" s="355"/>
      <c r="HC91" s="355"/>
      <c r="HD91" s="355"/>
      <c r="HE91" s="355"/>
      <c r="HF91" s="355"/>
      <c r="HG91" s="355"/>
      <c r="HH91" s="355"/>
      <c r="HI91" s="355"/>
      <c r="HJ91" s="355"/>
      <c r="HK91" s="355"/>
      <c r="HL91" s="355"/>
      <c r="HM91" s="355"/>
      <c r="HN91" s="355"/>
      <c r="HO91" s="355"/>
      <c r="HP91" s="355"/>
      <c r="HQ91" s="355"/>
      <c r="HR91" s="355"/>
      <c r="HS91" s="355"/>
      <c r="HT91" s="355"/>
      <c r="HU91" s="355"/>
      <c r="HV91" s="355"/>
      <c r="HW91" s="355"/>
      <c r="HX91" s="355"/>
      <c r="HY91" s="355"/>
      <c r="HZ91" s="355"/>
      <c r="IA91" s="355"/>
      <c r="IB91" s="355"/>
      <c r="IC91" s="355"/>
      <c r="ID91" s="355"/>
      <c r="IE91" s="355"/>
      <c r="IF91" s="355"/>
      <c r="IG91" s="355"/>
      <c r="IH91" s="355"/>
      <c r="II91" s="355"/>
      <c r="IJ91" s="355"/>
      <c r="IK91" s="355"/>
      <c r="IL91" s="355"/>
      <c r="IM91" s="355"/>
      <c r="IN91" s="355"/>
      <c r="IO91" s="355"/>
      <c r="IP91" s="355"/>
      <c r="IQ91" s="355"/>
      <c r="IR91" s="355"/>
      <c r="IS91" s="355"/>
      <c r="IT91" s="355"/>
      <c r="IU91" s="355"/>
      <c r="IV91" s="355"/>
    </row>
    <row r="92" spans="1:256" s="345" customFormat="1" ht="12.75">
      <c r="A92" s="357" t="s">
        <v>35</v>
      </c>
      <c r="B92" s="341">
        <v>0</v>
      </c>
      <c r="C92" s="342">
        <v>0</v>
      </c>
      <c r="D92" s="342">
        <v>0</v>
      </c>
      <c r="E92" s="343">
        <v>0</v>
      </c>
      <c r="F92" s="343">
        <v>0</v>
      </c>
      <c r="G92" s="343">
        <v>0</v>
      </c>
      <c r="H92" s="344">
        <v>0</v>
      </c>
      <c r="I92" s="317">
        <v>0</v>
      </c>
      <c r="J92" s="341">
        <v>16</v>
      </c>
      <c r="K92" s="342">
        <v>16</v>
      </c>
      <c r="L92" s="342">
        <v>0</v>
      </c>
      <c r="M92" s="343">
        <v>16</v>
      </c>
      <c r="N92" s="344">
        <v>0</v>
      </c>
      <c r="O92" s="341">
        <v>46</v>
      </c>
      <c r="P92" s="342">
        <v>46</v>
      </c>
      <c r="Q92" s="343">
        <v>36</v>
      </c>
      <c r="R92" s="317">
        <v>10</v>
      </c>
      <c r="S92" s="341">
        <v>0</v>
      </c>
      <c r="T92" s="342">
        <v>0</v>
      </c>
      <c r="U92" s="343">
        <v>0</v>
      </c>
      <c r="V92" s="317">
        <v>0</v>
      </c>
      <c r="W92" s="354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  <c r="BN92" s="355"/>
      <c r="BO92" s="355"/>
      <c r="BP92" s="355"/>
      <c r="BQ92" s="355"/>
      <c r="BR92" s="355"/>
      <c r="BS92" s="355"/>
      <c r="BT92" s="355"/>
      <c r="BU92" s="355"/>
      <c r="BV92" s="355"/>
      <c r="BW92" s="355"/>
      <c r="BX92" s="355"/>
      <c r="BY92" s="355"/>
      <c r="BZ92" s="355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5"/>
      <c r="CL92" s="355"/>
      <c r="CM92" s="355"/>
      <c r="CN92" s="355"/>
      <c r="CO92" s="355"/>
      <c r="CP92" s="355"/>
      <c r="CQ92" s="355"/>
      <c r="CR92" s="355"/>
      <c r="CS92" s="355"/>
      <c r="CT92" s="355"/>
      <c r="CU92" s="355"/>
      <c r="CV92" s="355"/>
      <c r="CW92" s="355"/>
      <c r="CX92" s="355"/>
      <c r="CY92" s="355"/>
      <c r="CZ92" s="355"/>
      <c r="DA92" s="355"/>
      <c r="DB92" s="355"/>
      <c r="DC92" s="355"/>
      <c r="DD92" s="355"/>
      <c r="DE92" s="355"/>
      <c r="DF92" s="355"/>
      <c r="DG92" s="355"/>
      <c r="DH92" s="355"/>
      <c r="DI92" s="355"/>
      <c r="DJ92" s="355"/>
      <c r="DK92" s="355"/>
      <c r="DL92" s="355"/>
      <c r="DM92" s="355"/>
      <c r="DN92" s="355"/>
      <c r="DO92" s="355"/>
      <c r="DP92" s="355"/>
      <c r="DQ92" s="355"/>
      <c r="DR92" s="355"/>
      <c r="DS92" s="355"/>
      <c r="DT92" s="355"/>
      <c r="DU92" s="355"/>
      <c r="DV92" s="355"/>
      <c r="DW92" s="355"/>
      <c r="DX92" s="355"/>
      <c r="DY92" s="355"/>
      <c r="DZ92" s="355"/>
      <c r="EA92" s="355"/>
      <c r="EB92" s="355"/>
      <c r="EC92" s="355"/>
      <c r="ED92" s="355"/>
      <c r="EE92" s="355"/>
      <c r="EF92" s="355"/>
      <c r="EG92" s="355"/>
      <c r="EH92" s="355"/>
      <c r="EI92" s="355"/>
      <c r="EJ92" s="355"/>
      <c r="EK92" s="355"/>
      <c r="EL92" s="355"/>
      <c r="EM92" s="355"/>
      <c r="EN92" s="355"/>
      <c r="EO92" s="355"/>
      <c r="EP92" s="355"/>
      <c r="EQ92" s="355"/>
      <c r="ER92" s="355"/>
      <c r="ES92" s="355"/>
      <c r="ET92" s="355"/>
      <c r="EU92" s="355"/>
      <c r="EV92" s="355"/>
      <c r="EW92" s="355"/>
      <c r="EX92" s="355"/>
      <c r="EY92" s="355"/>
      <c r="EZ92" s="355"/>
      <c r="FA92" s="355"/>
      <c r="FB92" s="355"/>
      <c r="FC92" s="355"/>
      <c r="FD92" s="355"/>
      <c r="FE92" s="355"/>
      <c r="FF92" s="355"/>
      <c r="FG92" s="355"/>
      <c r="FH92" s="355"/>
      <c r="FI92" s="355"/>
      <c r="FJ92" s="355"/>
      <c r="FK92" s="355"/>
      <c r="FL92" s="355"/>
      <c r="FM92" s="355"/>
      <c r="FN92" s="355"/>
      <c r="FO92" s="355"/>
      <c r="FP92" s="355"/>
      <c r="FQ92" s="355"/>
      <c r="FR92" s="355"/>
      <c r="FS92" s="355"/>
      <c r="FT92" s="355"/>
      <c r="FU92" s="355"/>
      <c r="FV92" s="355"/>
      <c r="FW92" s="355"/>
      <c r="FX92" s="355"/>
      <c r="FY92" s="355"/>
      <c r="FZ92" s="355"/>
      <c r="GA92" s="355"/>
      <c r="GB92" s="355"/>
      <c r="GC92" s="355"/>
      <c r="GD92" s="355"/>
      <c r="GE92" s="355"/>
      <c r="GF92" s="355"/>
      <c r="GG92" s="355"/>
      <c r="GH92" s="355"/>
      <c r="GI92" s="355"/>
      <c r="GJ92" s="355"/>
      <c r="GK92" s="355"/>
      <c r="GL92" s="355"/>
      <c r="GM92" s="355"/>
      <c r="GN92" s="355"/>
      <c r="GO92" s="355"/>
      <c r="GP92" s="355"/>
      <c r="GQ92" s="355"/>
      <c r="GR92" s="355"/>
      <c r="GS92" s="355"/>
      <c r="GT92" s="355"/>
      <c r="GU92" s="355"/>
      <c r="GV92" s="355"/>
      <c r="GW92" s="355"/>
      <c r="GX92" s="355"/>
      <c r="GY92" s="355"/>
      <c r="GZ92" s="355"/>
      <c r="HA92" s="355"/>
      <c r="HB92" s="355"/>
      <c r="HC92" s="355"/>
      <c r="HD92" s="355"/>
      <c r="HE92" s="355"/>
      <c r="HF92" s="355"/>
      <c r="HG92" s="355"/>
      <c r="HH92" s="355"/>
      <c r="HI92" s="355"/>
      <c r="HJ92" s="355"/>
      <c r="HK92" s="355"/>
      <c r="HL92" s="355"/>
      <c r="HM92" s="355"/>
      <c r="HN92" s="355"/>
      <c r="HO92" s="355"/>
      <c r="HP92" s="355"/>
      <c r="HQ92" s="355"/>
      <c r="HR92" s="355"/>
      <c r="HS92" s="355"/>
      <c r="HT92" s="355"/>
      <c r="HU92" s="355"/>
      <c r="HV92" s="355"/>
      <c r="HW92" s="355"/>
      <c r="HX92" s="355"/>
      <c r="HY92" s="355"/>
      <c r="HZ92" s="355"/>
      <c r="IA92" s="355"/>
      <c r="IB92" s="355"/>
      <c r="IC92" s="355"/>
      <c r="ID92" s="355"/>
      <c r="IE92" s="355"/>
      <c r="IF92" s="355"/>
      <c r="IG92" s="355"/>
      <c r="IH92" s="355"/>
      <c r="II92" s="355"/>
      <c r="IJ92" s="355"/>
      <c r="IK92" s="355"/>
      <c r="IL92" s="355"/>
      <c r="IM92" s="355"/>
      <c r="IN92" s="355"/>
      <c r="IO92" s="355"/>
      <c r="IP92" s="355"/>
      <c r="IQ92" s="355"/>
      <c r="IR92" s="355"/>
      <c r="IS92" s="355"/>
      <c r="IT92" s="355"/>
      <c r="IU92" s="355"/>
      <c r="IV92" s="355"/>
    </row>
    <row r="93" spans="1:256" ht="12.75">
      <c r="A93" s="264" t="s">
        <v>36</v>
      </c>
      <c r="B93" s="341">
        <v>113</v>
      </c>
      <c r="C93" s="342">
        <v>113</v>
      </c>
      <c r="D93" s="342">
        <v>41</v>
      </c>
      <c r="E93" s="343">
        <v>45</v>
      </c>
      <c r="F93" s="343">
        <v>0</v>
      </c>
      <c r="G93" s="343">
        <v>0</v>
      </c>
      <c r="H93" s="344">
        <v>45</v>
      </c>
      <c r="I93" s="317">
        <v>109</v>
      </c>
      <c r="J93" s="341">
        <v>1</v>
      </c>
      <c r="K93" s="342">
        <v>1</v>
      </c>
      <c r="L93" s="342">
        <v>19</v>
      </c>
      <c r="M93" s="343">
        <v>20</v>
      </c>
      <c r="N93" s="344">
        <v>0</v>
      </c>
      <c r="O93" s="341">
        <v>85</v>
      </c>
      <c r="P93" s="342">
        <v>84</v>
      </c>
      <c r="Q93" s="343">
        <v>70</v>
      </c>
      <c r="R93" s="317">
        <v>15</v>
      </c>
      <c r="S93" s="341">
        <v>6</v>
      </c>
      <c r="T93" s="342">
        <v>6</v>
      </c>
      <c r="U93" s="343">
        <v>0</v>
      </c>
      <c r="V93" s="317">
        <v>6</v>
      </c>
      <c r="W93" s="329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</row>
    <row r="94" spans="1:256" s="345" customFormat="1" ht="13.5" thickBot="1">
      <c r="A94" s="404" t="s">
        <v>68</v>
      </c>
      <c r="B94" s="364">
        <v>113</v>
      </c>
      <c r="C94" s="365">
        <v>113</v>
      </c>
      <c r="D94" s="365">
        <v>21</v>
      </c>
      <c r="E94" s="365">
        <v>0</v>
      </c>
      <c r="F94" s="365">
        <v>0</v>
      </c>
      <c r="G94" s="365">
        <v>0</v>
      </c>
      <c r="H94" s="365">
        <v>0</v>
      </c>
      <c r="I94" s="398">
        <v>134</v>
      </c>
      <c r="J94" s="364">
        <v>1</v>
      </c>
      <c r="K94" s="365">
        <v>1</v>
      </c>
      <c r="L94" s="365">
        <v>0</v>
      </c>
      <c r="M94" s="365">
        <v>0</v>
      </c>
      <c r="N94" s="398">
        <v>1</v>
      </c>
      <c r="O94" s="364">
        <v>78</v>
      </c>
      <c r="P94" s="365">
        <v>78</v>
      </c>
      <c r="Q94" s="365">
        <v>76</v>
      </c>
      <c r="R94" s="398">
        <v>2</v>
      </c>
      <c r="S94" s="364">
        <v>0</v>
      </c>
      <c r="T94" s="365">
        <v>0</v>
      </c>
      <c r="U94" s="365">
        <v>0</v>
      </c>
      <c r="V94" s="362">
        <v>0</v>
      </c>
      <c r="W94" s="354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5"/>
      <c r="CQ94" s="355"/>
      <c r="CR94" s="355"/>
      <c r="CS94" s="355"/>
      <c r="CT94" s="355"/>
      <c r="CU94" s="355"/>
      <c r="CV94" s="355"/>
      <c r="CW94" s="355"/>
      <c r="CX94" s="355"/>
      <c r="CY94" s="355"/>
      <c r="CZ94" s="355"/>
      <c r="DA94" s="355"/>
      <c r="DB94" s="355"/>
      <c r="DC94" s="355"/>
      <c r="DD94" s="355"/>
      <c r="DE94" s="355"/>
      <c r="DF94" s="355"/>
      <c r="DG94" s="355"/>
      <c r="DH94" s="355"/>
      <c r="DI94" s="355"/>
      <c r="DJ94" s="355"/>
      <c r="DK94" s="355"/>
      <c r="DL94" s="355"/>
      <c r="DM94" s="355"/>
      <c r="DN94" s="355"/>
      <c r="DO94" s="355"/>
      <c r="DP94" s="355"/>
      <c r="DQ94" s="355"/>
      <c r="DR94" s="355"/>
      <c r="DS94" s="355"/>
      <c r="DT94" s="355"/>
      <c r="DU94" s="355"/>
      <c r="DV94" s="355"/>
      <c r="DW94" s="355"/>
      <c r="DX94" s="355"/>
      <c r="DY94" s="355"/>
      <c r="DZ94" s="355"/>
      <c r="EA94" s="355"/>
      <c r="EB94" s="355"/>
      <c r="EC94" s="355"/>
      <c r="ED94" s="355"/>
      <c r="EE94" s="355"/>
      <c r="EF94" s="355"/>
      <c r="EG94" s="355"/>
      <c r="EH94" s="355"/>
      <c r="EI94" s="355"/>
      <c r="EJ94" s="355"/>
      <c r="EK94" s="355"/>
      <c r="EL94" s="355"/>
      <c r="EM94" s="355"/>
      <c r="EN94" s="355"/>
      <c r="EO94" s="355"/>
      <c r="EP94" s="355"/>
      <c r="EQ94" s="355"/>
      <c r="ER94" s="355"/>
      <c r="ES94" s="355"/>
      <c r="ET94" s="355"/>
      <c r="EU94" s="355"/>
      <c r="EV94" s="355"/>
      <c r="EW94" s="355"/>
      <c r="EX94" s="355"/>
      <c r="EY94" s="355"/>
      <c r="EZ94" s="355"/>
      <c r="FA94" s="355"/>
      <c r="FB94" s="355"/>
      <c r="FC94" s="355"/>
      <c r="FD94" s="355"/>
      <c r="FE94" s="355"/>
      <c r="FF94" s="355"/>
      <c r="FG94" s="355"/>
      <c r="FH94" s="355"/>
      <c r="FI94" s="355"/>
      <c r="FJ94" s="355"/>
      <c r="FK94" s="355"/>
      <c r="FL94" s="355"/>
      <c r="FM94" s="355"/>
      <c r="FN94" s="355"/>
      <c r="FO94" s="355"/>
      <c r="FP94" s="355"/>
      <c r="FQ94" s="355"/>
      <c r="FR94" s="355"/>
      <c r="FS94" s="355"/>
      <c r="FT94" s="355"/>
      <c r="FU94" s="355"/>
      <c r="FV94" s="355"/>
      <c r="FW94" s="355"/>
      <c r="FX94" s="355"/>
      <c r="FY94" s="355"/>
      <c r="FZ94" s="355"/>
      <c r="GA94" s="355"/>
      <c r="GB94" s="355"/>
      <c r="GC94" s="355"/>
      <c r="GD94" s="355"/>
      <c r="GE94" s="355"/>
      <c r="GF94" s="355"/>
      <c r="GG94" s="355"/>
      <c r="GH94" s="355"/>
      <c r="GI94" s="355"/>
      <c r="GJ94" s="355"/>
      <c r="GK94" s="355"/>
      <c r="GL94" s="355"/>
      <c r="GM94" s="355"/>
      <c r="GN94" s="355"/>
      <c r="GO94" s="355"/>
      <c r="GP94" s="355"/>
      <c r="GQ94" s="355"/>
      <c r="GR94" s="355"/>
      <c r="GS94" s="355"/>
      <c r="GT94" s="355"/>
      <c r="GU94" s="355"/>
      <c r="GV94" s="355"/>
      <c r="GW94" s="355"/>
      <c r="GX94" s="355"/>
      <c r="GY94" s="355"/>
      <c r="GZ94" s="355"/>
      <c r="HA94" s="355"/>
      <c r="HB94" s="355"/>
      <c r="HC94" s="355"/>
      <c r="HD94" s="355"/>
      <c r="HE94" s="355"/>
      <c r="HF94" s="355"/>
      <c r="HG94" s="355"/>
      <c r="HH94" s="355"/>
      <c r="HI94" s="355"/>
      <c r="HJ94" s="355"/>
      <c r="HK94" s="355"/>
      <c r="HL94" s="355"/>
      <c r="HM94" s="355"/>
      <c r="HN94" s="355"/>
      <c r="HO94" s="355"/>
      <c r="HP94" s="355"/>
      <c r="HQ94" s="355"/>
      <c r="HR94" s="355"/>
      <c r="HS94" s="355"/>
      <c r="HT94" s="355"/>
      <c r="HU94" s="355"/>
      <c r="HV94" s="355"/>
      <c r="HW94" s="355"/>
      <c r="HX94" s="355"/>
      <c r="HY94" s="355"/>
      <c r="HZ94" s="355"/>
      <c r="IA94" s="355"/>
      <c r="IB94" s="355"/>
      <c r="IC94" s="355"/>
      <c r="ID94" s="355"/>
      <c r="IE94" s="355"/>
      <c r="IF94" s="355"/>
      <c r="IG94" s="355"/>
      <c r="IH94" s="355"/>
      <c r="II94" s="355"/>
      <c r="IJ94" s="355"/>
      <c r="IK94" s="355"/>
      <c r="IL94" s="355"/>
      <c r="IM94" s="355"/>
      <c r="IN94" s="355"/>
      <c r="IO94" s="355"/>
      <c r="IP94" s="355"/>
      <c r="IQ94" s="355"/>
      <c r="IR94" s="355"/>
      <c r="IS94" s="355"/>
      <c r="IT94" s="355"/>
      <c r="IU94" s="355"/>
      <c r="IV94" s="355"/>
    </row>
    <row r="95" spans="1:256" s="345" customFormat="1" ht="12.75">
      <c r="A95" s="454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  <c r="BN95" s="355"/>
      <c r="BO95" s="355"/>
      <c r="BP95" s="355"/>
      <c r="BQ95" s="355"/>
      <c r="BR95" s="355"/>
      <c r="BS95" s="355"/>
      <c r="BT95" s="355"/>
      <c r="BU95" s="355"/>
      <c r="BV95" s="355"/>
      <c r="BW95" s="355"/>
      <c r="BX95" s="355"/>
      <c r="BY95" s="355"/>
      <c r="BZ95" s="355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5"/>
      <c r="CL95" s="355"/>
      <c r="CM95" s="355"/>
      <c r="CN95" s="355"/>
      <c r="CO95" s="355"/>
      <c r="CP95" s="355"/>
      <c r="CQ95" s="355"/>
      <c r="CR95" s="355"/>
      <c r="CS95" s="355"/>
      <c r="CT95" s="355"/>
      <c r="CU95" s="355"/>
      <c r="CV95" s="355"/>
      <c r="CW95" s="355"/>
      <c r="CX95" s="355"/>
      <c r="CY95" s="355"/>
      <c r="CZ95" s="355"/>
      <c r="DA95" s="355"/>
      <c r="DB95" s="355"/>
      <c r="DC95" s="355"/>
      <c r="DD95" s="355"/>
      <c r="DE95" s="355"/>
      <c r="DF95" s="355"/>
      <c r="DG95" s="355"/>
      <c r="DH95" s="355"/>
      <c r="DI95" s="355"/>
      <c r="DJ95" s="355"/>
      <c r="DK95" s="355"/>
      <c r="DL95" s="355"/>
      <c r="DM95" s="355"/>
      <c r="DN95" s="355"/>
      <c r="DO95" s="355"/>
      <c r="DP95" s="355"/>
      <c r="DQ95" s="355"/>
      <c r="DR95" s="355"/>
      <c r="DS95" s="355"/>
      <c r="DT95" s="355"/>
      <c r="DU95" s="355"/>
      <c r="DV95" s="355"/>
      <c r="DW95" s="355"/>
      <c r="DX95" s="355"/>
      <c r="DY95" s="355"/>
      <c r="DZ95" s="355"/>
      <c r="EA95" s="355"/>
      <c r="EB95" s="355"/>
      <c r="EC95" s="355"/>
      <c r="ED95" s="355"/>
      <c r="EE95" s="355"/>
      <c r="EF95" s="355"/>
      <c r="EG95" s="355"/>
      <c r="EH95" s="355"/>
      <c r="EI95" s="355"/>
      <c r="EJ95" s="355"/>
      <c r="EK95" s="355"/>
      <c r="EL95" s="355"/>
      <c r="EM95" s="355"/>
      <c r="EN95" s="355"/>
      <c r="EO95" s="355"/>
      <c r="EP95" s="355"/>
      <c r="EQ95" s="355"/>
      <c r="ER95" s="355"/>
      <c r="ES95" s="355"/>
      <c r="ET95" s="355"/>
      <c r="EU95" s="355"/>
      <c r="EV95" s="355"/>
      <c r="EW95" s="355"/>
      <c r="EX95" s="355"/>
      <c r="EY95" s="355"/>
      <c r="EZ95" s="355"/>
      <c r="FA95" s="355"/>
      <c r="FB95" s="355"/>
      <c r="FC95" s="355"/>
      <c r="FD95" s="355"/>
      <c r="FE95" s="355"/>
      <c r="FF95" s="355"/>
      <c r="FG95" s="355"/>
      <c r="FH95" s="355"/>
      <c r="FI95" s="355"/>
      <c r="FJ95" s="355"/>
      <c r="FK95" s="355"/>
      <c r="FL95" s="355"/>
      <c r="FM95" s="355"/>
      <c r="FN95" s="355"/>
      <c r="FO95" s="355"/>
      <c r="FP95" s="355"/>
      <c r="FQ95" s="355"/>
      <c r="FR95" s="355"/>
      <c r="FS95" s="355"/>
      <c r="FT95" s="355"/>
      <c r="FU95" s="355"/>
      <c r="FV95" s="355"/>
      <c r="FW95" s="355"/>
      <c r="FX95" s="355"/>
      <c r="FY95" s="355"/>
      <c r="FZ95" s="355"/>
      <c r="GA95" s="355"/>
      <c r="GB95" s="355"/>
      <c r="GC95" s="355"/>
      <c r="GD95" s="355"/>
      <c r="GE95" s="355"/>
      <c r="GF95" s="355"/>
      <c r="GG95" s="355"/>
      <c r="GH95" s="355"/>
      <c r="GI95" s="355"/>
      <c r="GJ95" s="355"/>
      <c r="GK95" s="355"/>
      <c r="GL95" s="355"/>
      <c r="GM95" s="355"/>
      <c r="GN95" s="355"/>
      <c r="GO95" s="355"/>
      <c r="GP95" s="355"/>
      <c r="GQ95" s="355"/>
      <c r="GR95" s="355"/>
      <c r="GS95" s="355"/>
      <c r="GT95" s="355"/>
      <c r="GU95" s="355"/>
      <c r="GV95" s="355"/>
      <c r="GW95" s="355"/>
      <c r="GX95" s="355"/>
      <c r="GY95" s="355"/>
      <c r="GZ95" s="355"/>
      <c r="HA95" s="355"/>
      <c r="HB95" s="355"/>
      <c r="HC95" s="355"/>
      <c r="HD95" s="355"/>
      <c r="HE95" s="355"/>
      <c r="HF95" s="355"/>
      <c r="HG95" s="355"/>
      <c r="HH95" s="355"/>
      <c r="HI95" s="355"/>
      <c r="HJ95" s="355"/>
      <c r="HK95" s="355"/>
      <c r="HL95" s="355"/>
      <c r="HM95" s="355"/>
      <c r="HN95" s="355"/>
      <c r="HO95" s="355"/>
      <c r="HP95" s="355"/>
      <c r="HQ95" s="355"/>
      <c r="HR95" s="355"/>
      <c r="HS95" s="355"/>
      <c r="HT95" s="355"/>
      <c r="HU95" s="355"/>
      <c r="HV95" s="355"/>
      <c r="HW95" s="355"/>
      <c r="HX95" s="355"/>
      <c r="HY95" s="355"/>
      <c r="HZ95" s="355"/>
      <c r="IA95" s="355"/>
      <c r="IB95" s="355"/>
      <c r="IC95" s="355"/>
      <c r="ID95" s="355"/>
      <c r="IE95" s="355"/>
      <c r="IF95" s="355"/>
      <c r="IG95" s="355"/>
      <c r="IH95" s="355"/>
      <c r="II95" s="355"/>
      <c r="IJ95" s="355"/>
      <c r="IK95" s="355"/>
      <c r="IL95" s="355"/>
      <c r="IM95" s="355"/>
      <c r="IN95" s="355"/>
      <c r="IO95" s="355"/>
      <c r="IP95" s="355"/>
      <c r="IQ95" s="355"/>
      <c r="IR95" s="355"/>
      <c r="IS95" s="355"/>
      <c r="IT95" s="355"/>
      <c r="IU95" s="355"/>
      <c r="IV95" s="355"/>
    </row>
    <row r="96" spans="1:256" s="70" customFormat="1" ht="18">
      <c r="A96" s="561" t="s">
        <v>157</v>
      </c>
      <c r="B96" s="561"/>
      <c r="C96" s="561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332"/>
      <c r="HJ96" s="443"/>
      <c r="HK96" s="443"/>
      <c r="HL96" s="443"/>
      <c r="HM96" s="443"/>
      <c r="HN96" s="443"/>
      <c r="HO96" s="443"/>
      <c r="HP96" s="443"/>
      <c r="HQ96" s="443"/>
      <c r="HR96" s="443"/>
      <c r="HS96" s="443"/>
      <c r="HT96" s="443"/>
      <c r="HU96" s="443"/>
      <c r="HV96" s="443"/>
      <c r="HW96" s="443"/>
      <c r="HX96" s="443"/>
      <c r="HY96" s="443"/>
      <c r="HZ96" s="443"/>
      <c r="IA96" s="443"/>
      <c r="IB96" s="443"/>
      <c r="IC96" s="443"/>
      <c r="ID96" s="443"/>
      <c r="IE96" s="443"/>
      <c r="IF96" s="443"/>
      <c r="IG96" s="443"/>
      <c r="IH96" s="443"/>
      <c r="II96" s="443"/>
      <c r="IJ96" s="443"/>
      <c r="IK96" s="443"/>
      <c r="IL96" s="443"/>
      <c r="IM96" s="443"/>
      <c r="IN96" s="443"/>
      <c r="IO96" s="443"/>
      <c r="IP96" s="443"/>
      <c r="IQ96" s="443"/>
      <c r="IR96" s="443"/>
      <c r="IS96" s="443"/>
      <c r="IT96" s="443"/>
      <c r="IU96" s="443"/>
      <c r="IV96" s="443"/>
    </row>
    <row r="97" spans="1:256" ht="13.5" thickBot="1">
      <c r="A97" s="211" t="s">
        <v>28</v>
      </c>
      <c r="B97" s="210"/>
      <c r="C97" s="210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65" t="s">
        <v>9</v>
      </c>
      <c r="W97" s="327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</row>
    <row r="98" spans="1:256" ht="12.75">
      <c r="A98" s="213"/>
      <c r="B98" s="214" t="s">
        <v>10</v>
      </c>
      <c r="C98" s="215"/>
      <c r="D98" s="215"/>
      <c r="E98" s="215"/>
      <c r="F98" s="215"/>
      <c r="G98" s="215"/>
      <c r="H98" s="215"/>
      <c r="I98" s="216"/>
      <c r="J98" s="214" t="s">
        <v>11</v>
      </c>
      <c r="K98" s="215"/>
      <c r="L98" s="217"/>
      <c r="M98" s="215"/>
      <c r="N98" s="216"/>
      <c r="O98" s="558" t="s">
        <v>12</v>
      </c>
      <c r="P98" s="559"/>
      <c r="Q98" s="559"/>
      <c r="R98" s="560"/>
      <c r="S98" s="558" t="s">
        <v>13</v>
      </c>
      <c r="T98" s="559" t="s">
        <v>13</v>
      </c>
      <c r="U98" s="559"/>
      <c r="V98" s="560"/>
      <c r="W98" s="327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</row>
    <row r="99" spans="1:256" s="30" customFormat="1" ht="12.75">
      <c r="A99" s="218" t="s">
        <v>0</v>
      </c>
      <c r="B99" s="219" t="s">
        <v>14</v>
      </c>
      <c r="C99" s="220" t="s">
        <v>59</v>
      </c>
      <c r="D99" s="266"/>
      <c r="E99" s="222" t="s">
        <v>15</v>
      </c>
      <c r="F99" s="259"/>
      <c r="G99" s="222"/>
      <c r="H99" s="223"/>
      <c r="I99" s="224" t="s">
        <v>14</v>
      </c>
      <c r="J99" s="225" t="s">
        <v>14</v>
      </c>
      <c r="K99" s="220" t="s">
        <v>59</v>
      </c>
      <c r="L99" s="226"/>
      <c r="M99" s="227"/>
      <c r="N99" s="228" t="s">
        <v>14</v>
      </c>
      <c r="O99" s="225" t="s">
        <v>16</v>
      </c>
      <c r="P99" s="220" t="s">
        <v>69</v>
      </c>
      <c r="Q99" s="229"/>
      <c r="R99" s="228" t="s">
        <v>14</v>
      </c>
      <c r="S99" s="225" t="s">
        <v>16</v>
      </c>
      <c r="T99" s="220" t="s">
        <v>69</v>
      </c>
      <c r="U99" s="230"/>
      <c r="V99" s="228" t="s">
        <v>14</v>
      </c>
      <c r="W99" s="330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</row>
    <row r="100" spans="1:256" ht="14.25" customHeight="1">
      <c r="A100" s="218"/>
      <c r="B100" s="267" t="s">
        <v>17</v>
      </c>
      <c r="C100" s="220" t="s">
        <v>58</v>
      </c>
      <c r="D100" s="232" t="s">
        <v>153</v>
      </c>
      <c r="E100" s="554" t="s">
        <v>60</v>
      </c>
      <c r="F100" s="556" t="s">
        <v>18</v>
      </c>
      <c r="G100" s="557"/>
      <c r="H100" s="233" t="s">
        <v>19</v>
      </c>
      <c r="I100" s="239" t="s">
        <v>17</v>
      </c>
      <c r="J100" s="260" t="s">
        <v>17</v>
      </c>
      <c r="K100" s="220" t="s">
        <v>58</v>
      </c>
      <c r="L100" s="232" t="s">
        <v>16</v>
      </c>
      <c r="M100" s="236" t="s">
        <v>15</v>
      </c>
      <c r="N100" s="261" t="s">
        <v>20</v>
      </c>
      <c r="O100" s="235" t="s">
        <v>21</v>
      </c>
      <c r="P100" s="220" t="s">
        <v>61</v>
      </c>
      <c r="Q100" s="238" t="s">
        <v>22</v>
      </c>
      <c r="R100" s="239" t="s">
        <v>17</v>
      </c>
      <c r="S100" s="235" t="s">
        <v>21</v>
      </c>
      <c r="T100" s="220" t="s">
        <v>61</v>
      </c>
      <c r="U100" s="238" t="s">
        <v>22</v>
      </c>
      <c r="V100" s="239" t="s">
        <v>20</v>
      </c>
      <c r="W100" s="327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</row>
    <row r="101" spans="1:256" ht="34.5" thickBot="1">
      <c r="A101" s="268" t="s">
        <v>28</v>
      </c>
      <c r="B101" s="486" t="s">
        <v>154</v>
      </c>
      <c r="C101" s="484" t="s">
        <v>158</v>
      </c>
      <c r="D101" s="269" t="s">
        <v>23</v>
      </c>
      <c r="E101" s="555"/>
      <c r="F101" s="270" t="s">
        <v>24</v>
      </c>
      <c r="G101" s="238" t="s">
        <v>25</v>
      </c>
      <c r="H101" s="237" t="s">
        <v>62</v>
      </c>
      <c r="I101" s="245">
        <v>39813</v>
      </c>
      <c r="J101" s="485" t="s">
        <v>154</v>
      </c>
      <c r="K101" s="484" t="s">
        <v>158</v>
      </c>
      <c r="L101" s="241" t="s">
        <v>23</v>
      </c>
      <c r="M101" s="236" t="s">
        <v>23</v>
      </c>
      <c r="N101" s="432">
        <v>39813</v>
      </c>
      <c r="O101" s="485" t="s">
        <v>154</v>
      </c>
      <c r="P101" s="484" t="s">
        <v>158</v>
      </c>
      <c r="Q101" s="243" t="s">
        <v>23</v>
      </c>
      <c r="R101" s="245">
        <v>39813</v>
      </c>
      <c r="S101" s="485" t="s">
        <v>154</v>
      </c>
      <c r="T101" s="484" t="s">
        <v>158</v>
      </c>
      <c r="U101" s="243" t="s">
        <v>23</v>
      </c>
      <c r="V101" s="245">
        <v>39813</v>
      </c>
      <c r="W101" s="327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</row>
    <row r="102" spans="1:256" ht="13.5" thickBot="1">
      <c r="A102" s="251" t="s">
        <v>37</v>
      </c>
      <c r="B102" s="495">
        <f aca="true" t="shared" si="8" ref="B102:V102">SUM(B103:B103)</f>
        <v>357</v>
      </c>
      <c r="C102" s="469">
        <f t="shared" si="8"/>
        <v>357</v>
      </c>
      <c r="D102" s="469">
        <f t="shared" si="8"/>
        <v>273</v>
      </c>
      <c r="E102" s="469">
        <f t="shared" si="8"/>
        <v>0</v>
      </c>
      <c r="F102" s="469">
        <f t="shared" si="8"/>
        <v>0</v>
      </c>
      <c r="G102" s="469">
        <f t="shared" si="8"/>
        <v>250</v>
      </c>
      <c r="H102" s="496">
        <f t="shared" si="8"/>
        <v>434</v>
      </c>
      <c r="I102" s="470">
        <f t="shared" si="8"/>
        <v>196</v>
      </c>
      <c r="J102" s="495">
        <f t="shared" si="8"/>
        <v>549</v>
      </c>
      <c r="K102" s="469">
        <f t="shared" si="8"/>
        <v>549</v>
      </c>
      <c r="L102" s="469">
        <f t="shared" si="8"/>
        <v>33</v>
      </c>
      <c r="M102" s="469">
        <f t="shared" si="8"/>
        <v>50</v>
      </c>
      <c r="N102" s="470">
        <f t="shared" si="8"/>
        <v>532</v>
      </c>
      <c r="O102" s="495">
        <f t="shared" si="8"/>
        <v>363</v>
      </c>
      <c r="P102" s="469">
        <f t="shared" si="8"/>
        <v>349</v>
      </c>
      <c r="Q102" s="469">
        <f t="shared" si="8"/>
        <v>165</v>
      </c>
      <c r="R102" s="470">
        <f t="shared" si="8"/>
        <v>198</v>
      </c>
      <c r="S102" s="495">
        <f t="shared" si="8"/>
        <v>31</v>
      </c>
      <c r="T102" s="469">
        <f t="shared" si="8"/>
        <v>31</v>
      </c>
      <c r="U102" s="469">
        <f t="shared" si="8"/>
        <v>31</v>
      </c>
      <c r="V102" s="470">
        <f t="shared" si="8"/>
        <v>0</v>
      </c>
      <c r="W102" s="327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</row>
    <row r="103" spans="1:256" s="345" customFormat="1" ht="13.5" thickBot="1">
      <c r="A103" s="348" t="s">
        <v>116</v>
      </c>
      <c r="B103" s="419">
        <v>357</v>
      </c>
      <c r="C103" s="420">
        <v>357</v>
      </c>
      <c r="D103" s="421">
        <v>273</v>
      </c>
      <c r="E103" s="423">
        <v>0</v>
      </c>
      <c r="F103" s="424">
        <v>0</v>
      </c>
      <c r="G103" s="419">
        <v>250</v>
      </c>
      <c r="H103" s="425">
        <v>434</v>
      </c>
      <c r="I103" s="444">
        <v>196</v>
      </c>
      <c r="J103" s="433">
        <v>549</v>
      </c>
      <c r="K103" s="420">
        <v>549</v>
      </c>
      <c r="L103" s="421">
        <v>33</v>
      </c>
      <c r="M103" s="419">
        <v>50</v>
      </c>
      <c r="N103" s="382">
        <v>532</v>
      </c>
      <c r="O103" s="431">
        <v>363</v>
      </c>
      <c r="P103" s="420">
        <v>349</v>
      </c>
      <c r="Q103" s="419">
        <v>165</v>
      </c>
      <c r="R103" s="382">
        <v>198</v>
      </c>
      <c r="S103" s="431">
        <v>31</v>
      </c>
      <c r="T103" s="419">
        <v>31</v>
      </c>
      <c r="U103" s="419">
        <v>31</v>
      </c>
      <c r="V103" s="382">
        <v>0</v>
      </c>
      <c r="HJ103" s="355"/>
      <c r="HK103" s="355"/>
      <c r="HL103" s="355"/>
      <c r="HM103" s="355"/>
      <c r="HN103" s="355"/>
      <c r="HO103" s="355"/>
      <c r="HP103" s="355"/>
      <c r="HQ103" s="355"/>
      <c r="HR103" s="355"/>
      <c r="HS103" s="355"/>
      <c r="HT103" s="355"/>
      <c r="HU103" s="355"/>
      <c r="HV103" s="355"/>
      <c r="HW103" s="355"/>
      <c r="HX103" s="355"/>
      <c r="HY103" s="355"/>
      <c r="HZ103" s="355"/>
      <c r="IA103" s="355"/>
      <c r="IB103" s="355"/>
      <c r="IC103" s="355"/>
      <c r="ID103" s="355"/>
      <c r="IE103" s="355"/>
      <c r="IF103" s="355"/>
      <c r="IG103" s="355"/>
      <c r="IH103" s="355"/>
      <c r="II103" s="355"/>
      <c r="IJ103" s="355"/>
      <c r="IK103" s="355"/>
      <c r="IL103" s="355"/>
      <c r="IM103" s="355"/>
      <c r="IN103" s="355"/>
      <c r="IO103" s="355"/>
      <c r="IP103" s="355"/>
      <c r="IQ103" s="355"/>
      <c r="IR103" s="355"/>
      <c r="IS103" s="355"/>
      <c r="IT103" s="355"/>
      <c r="IU103" s="355"/>
      <c r="IV103" s="355"/>
    </row>
    <row r="104" spans="1:256" s="52" customFormat="1" ht="13.5" thickBot="1">
      <c r="A104" s="251" t="s">
        <v>38</v>
      </c>
      <c r="B104" s="248">
        <f>SUM(B105:B106)</f>
        <v>93</v>
      </c>
      <c r="C104" s="249">
        <f aca="true" t="shared" si="9" ref="C104:V104">SUM(C105:C106)</f>
        <v>93</v>
      </c>
      <c r="D104" s="249">
        <f t="shared" si="9"/>
        <v>0</v>
      </c>
      <c r="E104" s="249">
        <f t="shared" si="9"/>
        <v>0</v>
      </c>
      <c r="F104" s="249">
        <f t="shared" si="9"/>
        <v>0</v>
      </c>
      <c r="G104" s="249">
        <f t="shared" si="9"/>
        <v>0</v>
      </c>
      <c r="H104" s="249">
        <f t="shared" si="9"/>
        <v>0</v>
      </c>
      <c r="I104" s="250">
        <f t="shared" si="9"/>
        <v>93</v>
      </c>
      <c r="J104" s="248">
        <f t="shared" si="9"/>
        <v>368</v>
      </c>
      <c r="K104" s="249">
        <f t="shared" si="9"/>
        <v>368</v>
      </c>
      <c r="L104" s="249">
        <f t="shared" si="9"/>
        <v>11</v>
      </c>
      <c r="M104" s="249">
        <f t="shared" si="9"/>
        <v>20</v>
      </c>
      <c r="N104" s="250">
        <f t="shared" si="9"/>
        <v>359</v>
      </c>
      <c r="O104" s="248">
        <f t="shared" si="9"/>
        <v>160</v>
      </c>
      <c r="P104" s="249">
        <f t="shared" si="9"/>
        <v>153</v>
      </c>
      <c r="Q104" s="249">
        <f t="shared" si="9"/>
        <v>68</v>
      </c>
      <c r="R104" s="250">
        <f t="shared" si="9"/>
        <v>92</v>
      </c>
      <c r="S104" s="248">
        <f t="shared" si="9"/>
        <v>10</v>
      </c>
      <c r="T104" s="249">
        <f t="shared" si="9"/>
        <v>10</v>
      </c>
      <c r="U104" s="249">
        <f t="shared" si="9"/>
        <v>6</v>
      </c>
      <c r="V104" s="250">
        <f t="shared" si="9"/>
        <v>4</v>
      </c>
      <c r="W104" s="329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</row>
    <row r="105" spans="1:23" s="355" customFormat="1" ht="12.75">
      <c r="A105" s="370" t="s">
        <v>8</v>
      </c>
      <c r="B105" s="349">
        <v>93</v>
      </c>
      <c r="C105" s="350">
        <v>93</v>
      </c>
      <c r="D105" s="351">
        <v>0</v>
      </c>
      <c r="E105" s="351">
        <v>0</v>
      </c>
      <c r="F105" s="351">
        <v>0</v>
      </c>
      <c r="G105" s="351">
        <v>0</v>
      </c>
      <c r="H105" s="351">
        <v>0</v>
      </c>
      <c r="I105" s="353">
        <v>93</v>
      </c>
      <c r="J105" s="349">
        <v>164</v>
      </c>
      <c r="K105" s="350">
        <v>164</v>
      </c>
      <c r="L105" s="351">
        <v>0</v>
      </c>
      <c r="M105" s="351">
        <v>0</v>
      </c>
      <c r="N105" s="353">
        <v>164</v>
      </c>
      <c r="O105" s="349">
        <v>65</v>
      </c>
      <c r="P105" s="350">
        <v>65</v>
      </c>
      <c r="Q105" s="351">
        <v>28</v>
      </c>
      <c r="R105" s="353">
        <v>37</v>
      </c>
      <c r="S105" s="349">
        <v>0</v>
      </c>
      <c r="T105" s="350">
        <v>0</v>
      </c>
      <c r="U105" s="351">
        <v>0</v>
      </c>
      <c r="V105" s="353">
        <v>0</v>
      </c>
      <c r="W105" s="354"/>
    </row>
    <row r="106" spans="1:23" s="355" customFormat="1" ht="23.25" thickBot="1">
      <c r="A106" s="455" t="s">
        <v>126</v>
      </c>
      <c r="B106" s="341">
        <v>0</v>
      </c>
      <c r="C106" s="343">
        <v>0</v>
      </c>
      <c r="D106" s="343">
        <v>0</v>
      </c>
      <c r="E106" s="343">
        <v>0</v>
      </c>
      <c r="F106" s="343">
        <v>0</v>
      </c>
      <c r="G106" s="343">
        <v>0</v>
      </c>
      <c r="H106" s="343">
        <v>0</v>
      </c>
      <c r="I106" s="353">
        <v>0</v>
      </c>
      <c r="J106" s="349">
        <v>204</v>
      </c>
      <c r="K106" s="350">
        <v>204</v>
      </c>
      <c r="L106" s="351">
        <v>11</v>
      </c>
      <c r="M106" s="351">
        <v>20</v>
      </c>
      <c r="N106" s="353">
        <v>195</v>
      </c>
      <c r="O106" s="349">
        <v>95</v>
      </c>
      <c r="P106" s="350">
        <v>88</v>
      </c>
      <c r="Q106" s="351">
        <v>40</v>
      </c>
      <c r="R106" s="353">
        <v>55</v>
      </c>
      <c r="S106" s="349">
        <v>10</v>
      </c>
      <c r="T106" s="350">
        <v>10</v>
      </c>
      <c r="U106" s="351">
        <v>6</v>
      </c>
      <c r="V106" s="353">
        <v>4</v>
      </c>
      <c r="W106" s="354"/>
    </row>
    <row r="107" spans="1:217" s="4" customFormat="1" ht="13.5" thickBot="1">
      <c r="A107" s="251" t="s">
        <v>39</v>
      </c>
      <c r="B107" s="248">
        <f>SUM(B108:B114)</f>
        <v>365</v>
      </c>
      <c r="C107" s="249">
        <f aca="true" t="shared" si="10" ref="C107:V107">SUM(C108:C114)</f>
        <v>365</v>
      </c>
      <c r="D107" s="249">
        <f t="shared" si="10"/>
        <v>653</v>
      </c>
      <c r="E107" s="249">
        <f t="shared" si="10"/>
        <v>650</v>
      </c>
      <c r="F107" s="249">
        <f t="shared" si="10"/>
        <v>0</v>
      </c>
      <c r="G107" s="249">
        <f t="shared" si="10"/>
        <v>0</v>
      </c>
      <c r="H107" s="249">
        <f t="shared" si="10"/>
        <v>790</v>
      </c>
      <c r="I107" s="250">
        <f t="shared" si="10"/>
        <v>228</v>
      </c>
      <c r="J107" s="248">
        <f t="shared" si="10"/>
        <v>463</v>
      </c>
      <c r="K107" s="249">
        <f t="shared" si="10"/>
        <v>463</v>
      </c>
      <c r="L107" s="249">
        <f t="shared" si="10"/>
        <v>423</v>
      </c>
      <c r="M107" s="249">
        <f t="shared" si="10"/>
        <v>365</v>
      </c>
      <c r="N107" s="250">
        <f t="shared" si="10"/>
        <v>521</v>
      </c>
      <c r="O107" s="248">
        <f t="shared" si="10"/>
        <v>1377</v>
      </c>
      <c r="P107" s="249">
        <f t="shared" si="10"/>
        <v>1290</v>
      </c>
      <c r="Q107" s="249">
        <f t="shared" si="10"/>
        <v>1043</v>
      </c>
      <c r="R107" s="250">
        <f t="shared" si="10"/>
        <v>334</v>
      </c>
      <c r="S107" s="248">
        <f t="shared" si="10"/>
        <v>144</v>
      </c>
      <c r="T107" s="249">
        <f t="shared" si="10"/>
        <v>144</v>
      </c>
      <c r="U107" s="249">
        <f t="shared" si="10"/>
        <v>86</v>
      </c>
      <c r="V107" s="250">
        <f t="shared" si="10"/>
        <v>58</v>
      </c>
      <c r="W107" s="331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</row>
    <row r="108" spans="1:217" s="378" customFormat="1" ht="12.75">
      <c r="A108" s="348" t="s">
        <v>275</v>
      </c>
      <c r="B108" s="349">
        <v>179</v>
      </c>
      <c r="C108" s="351">
        <v>179</v>
      </c>
      <c r="D108" s="351">
        <v>141</v>
      </c>
      <c r="E108" s="351">
        <v>0</v>
      </c>
      <c r="F108" s="351">
        <v>0</v>
      </c>
      <c r="G108" s="351">
        <v>0</v>
      </c>
      <c r="H108" s="351">
        <v>140</v>
      </c>
      <c r="I108" s="353">
        <v>180</v>
      </c>
      <c r="J108" s="349">
        <v>66</v>
      </c>
      <c r="K108" s="350">
        <v>66</v>
      </c>
      <c r="L108" s="350">
        <v>6</v>
      </c>
      <c r="M108" s="351">
        <v>0</v>
      </c>
      <c r="N108" s="352">
        <v>72</v>
      </c>
      <c r="O108" s="349">
        <v>202</v>
      </c>
      <c r="P108" s="350">
        <v>198</v>
      </c>
      <c r="Q108" s="351">
        <v>139</v>
      </c>
      <c r="R108" s="353">
        <v>63</v>
      </c>
      <c r="S108" s="349">
        <v>3</v>
      </c>
      <c r="T108" s="351">
        <v>3</v>
      </c>
      <c r="U108" s="351">
        <v>0</v>
      </c>
      <c r="V108" s="353">
        <v>3</v>
      </c>
      <c r="W108" s="366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8"/>
      <c r="DN108" s="368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  <c r="DZ108" s="368"/>
      <c r="EA108" s="368"/>
      <c r="EB108" s="368"/>
      <c r="EC108" s="368"/>
      <c r="ED108" s="368"/>
      <c r="EE108" s="368"/>
      <c r="EF108" s="368"/>
      <c r="EG108" s="368"/>
      <c r="EH108" s="368"/>
      <c r="EI108" s="368"/>
      <c r="EJ108" s="368"/>
      <c r="EK108" s="368"/>
      <c r="EL108" s="368"/>
      <c r="EM108" s="368"/>
      <c r="EN108" s="368"/>
      <c r="EO108" s="368"/>
      <c r="EP108" s="368"/>
      <c r="EQ108" s="368"/>
      <c r="ER108" s="368"/>
      <c r="ES108" s="368"/>
      <c r="ET108" s="368"/>
      <c r="EU108" s="368"/>
      <c r="EV108" s="368"/>
      <c r="EW108" s="368"/>
      <c r="EX108" s="368"/>
      <c r="EY108" s="368"/>
      <c r="EZ108" s="368"/>
      <c r="FA108" s="368"/>
      <c r="FB108" s="368"/>
      <c r="FC108" s="368"/>
      <c r="FD108" s="368"/>
      <c r="FE108" s="368"/>
      <c r="FF108" s="368"/>
      <c r="FG108" s="368"/>
      <c r="FH108" s="368"/>
      <c r="FI108" s="368"/>
      <c r="FJ108" s="368"/>
      <c r="FK108" s="368"/>
      <c r="FL108" s="368"/>
      <c r="FM108" s="368"/>
      <c r="FN108" s="368"/>
      <c r="FO108" s="368"/>
      <c r="FP108" s="368"/>
      <c r="FQ108" s="368"/>
      <c r="FR108" s="368"/>
      <c r="FS108" s="368"/>
      <c r="FT108" s="368"/>
      <c r="FU108" s="368"/>
      <c r="FV108" s="368"/>
      <c r="FW108" s="368"/>
      <c r="FX108" s="368"/>
      <c r="FY108" s="368"/>
      <c r="FZ108" s="368"/>
      <c r="GA108" s="368"/>
      <c r="GB108" s="368"/>
      <c r="GC108" s="368"/>
      <c r="GD108" s="368"/>
      <c r="GE108" s="368"/>
      <c r="GF108" s="368"/>
      <c r="GG108" s="368"/>
      <c r="GH108" s="368"/>
      <c r="GI108" s="368"/>
      <c r="GJ108" s="368"/>
      <c r="GK108" s="368"/>
      <c r="GL108" s="368"/>
      <c r="GM108" s="368"/>
      <c r="GN108" s="368"/>
      <c r="GO108" s="368"/>
      <c r="GP108" s="368"/>
      <c r="GQ108" s="368"/>
      <c r="GR108" s="368"/>
      <c r="GS108" s="368"/>
      <c r="GT108" s="368"/>
      <c r="GU108" s="368"/>
      <c r="GV108" s="368"/>
      <c r="GW108" s="368"/>
      <c r="GX108" s="368"/>
      <c r="GY108" s="368"/>
      <c r="GZ108" s="368"/>
      <c r="HA108" s="368"/>
      <c r="HB108" s="368"/>
      <c r="HC108" s="368"/>
      <c r="HD108" s="368"/>
      <c r="HE108" s="368"/>
      <c r="HF108" s="368"/>
      <c r="HG108" s="368"/>
      <c r="HH108" s="368"/>
      <c r="HI108" s="368"/>
    </row>
    <row r="109" spans="1:217" s="345" customFormat="1" ht="12.75">
      <c r="A109" s="357" t="s">
        <v>117</v>
      </c>
      <c r="B109" s="341">
        <v>65</v>
      </c>
      <c r="C109" s="343">
        <v>65</v>
      </c>
      <c r="D109" s="343">
        <v>123</v>
      </c>
      <c r="E109" s="343">
        <v>188</v>
      </c>
      <c r="F109" s="343">
        <v>0</v>
      </c>
      <c r="G109" s="343">
        <v>0</v>
      </c>
      <c r="H109" s="343">
        <v>188</v>
      </c>
      <c r="I109" s="317">
        <v>0</v>
      </c>
      <c r="J109" s="341">
        <v>132</v>
      </c>
      <c r="K109" s="342">
        <v>132</v>
      </c>
      <c r="L109" s="342">
        <v>178</v>
      </c>
      <c r="M109" s="343">
        <v>100</v>
      </c>
      <c r="N109" s="344">
        <v>210</v>
      </c>
      <c r="O109" s="341">
        <v>256</v>
      </c>
      <c r="P109" s="342">
        <v>231</v>
      </c>
      <c r="Q109" s="343">
        <v>200</v>
      </c>
      <c r="R109" s="317">
        <v>56</v>
      </c>
      <c r="S109" s="341">
        <v>55</v>
      </c>
      <c r="T109" s="343">
        <v>55</v>
      </c>
      <c r="U109" s="343">
        <v>0</v>
      </c>
      <c r="V109" s="317">
        <v>55</v>
      </c>
      <c r="W109" s="354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355"/>
      <c r="AY109" s="355"/>
      <c r="AZ109" s="355"/>
      <c r="BA109" s="355"/>
      <c r="BB109" s="355"/>
      <c r="BC109" s="355"/>
      <c r="BD109" s="355"/>
      <c r="BE109" s="355"/>
      <c r="BF109" s="355"/>
      <c r="BG109" s="355"/>
      <c r="BH109" s="355"/>
      <c r="BI109" s="355"/>
      <c r="BJ109" s="355"/>
      <c r="BK109" s="355"/>
      <c r="BL109" s="355"/>
      <c r="BM109" s="355"/>
      <c r="BN109" s="355"/>
      <c r="BO109" s="355"/>
      <c r="BP109" s="355"/>
      <c r="BQ109" s="355"/>
      <c r="BR109" s="355"/>
      <c r="BS109" s="355"/>
      <c r="BT109" s="355"/>
      <c r="BU109" s="355"/>
      <c r="BV109" s="355"/>
      <c r="BW109" s="355"/>
      <c r="BX109" s="355"/>
      <c r="BY109" s="355"/>
      <c r="BZ109" s="355"/>
      <c r="CA109" s="355"/>
      <c r="CB109" s="355"/>
      <c r="CC109" s="355"/>
      <c r="CD109" s="355"/>
      <c r="CE109" s="355"/>
      <c r="CF109" s="355"/>
      <c r="CG109" s="355"/>
      <c r="CH109" s="355"/>
      <c r="CI109" s="355"/>
      <c r="CJ109" s="355"/>
      <c r="CK109" s="355"/>
      <c r="CL109" s="355"/>
      <c r="CM109" s="355"/>
      <c r="CN109" s="355"/>
      <c r="CO109" s="355"/>
      <c r="CP109" s="355"/>
      <c r="CQ109" s="355"/>
      <c r="CR109" s="355"/>
      <c r="CS109" s="355"/>
      <c r="CT109" s="355"/>
      <c r="CU109" s="355"/>
      <c r="CV109" s="355"/>
      <c r="CW109" s="355"/>
      <c r="CX109" s="355"/>
      <c r="CY109" s="355"/>
      <c r="CZ109" s="355"/>
      <c r="DA109" s="355"/>
      <c r="DB109" s="355"/>
      <c r="DC109" s="355"/>
      <c r="DD109" s="355"/>
      <c r="DE109" s="355"/>
      <c r="DF109" s="355"/>
      <c r="DG109" s="355"/>
      <c r="DH109" s="355"/>
      <c r="DI109" s="355"/>
      <c r="DJ109" s="355"/>
      <c r="DK109" s="355"/>
      <c r="DL109" s="355"/>
      <c r="DM109" s="355"/>
      <c r="DN109" s="355"/>
      <c r="DO109" s="355"/>
      <c r="DP109" s="355"/>
      <c r="DQ109" s="355"/>
      <c r="DR109" s="355"/>
      <c r="DS109" s="355"/>
      <c r="DT109" s="355"/>
      <c r="DU109" s="355"/>
      <c r="DV109" s="355"/>
      <c r="DW109" s="355"/>
      <c r="DX109" s="355"/>
      <c r="DY109" s="355"/>
      <c r="DZ109" s="355"/>
      <c r="EA109" s="355"/>
      <c r="EB109" s="355"/>
      <c r="EC109" s="355"/>
      <c r="ED109" s="355"/>
      <c r="EE109" s="355"/>
      <c r="EF109" s="355"/>
      <c r="EG109" s="355"/>
      <c r="EH109" s="355"/>
      <c r="EI109" s="355"/>
      <c r="EJ109" s="355"/>
      <c r="EK109" s="355"/>
      <c r="EL109" s="355"/>
      <c r="EM109" s="355"/>
      <c r="EN109" s="355"/>
      <c r="EO109" s="355"/>
      <c r="EP109" s="355"/>
      <c r="EQ109" s="355"/>
      <c r="ER109" s="355"/>
      <c r="ES109" s="355"/>
      <c r="ET109" s="355"/>
      <c r="EU109" s="355"/>
      <c r="EV109" s="355"/>
      <c r="EW109" s="355"/>
      <c r="EX109" s="355"/>
      <c r="EY109" s="355"/>
      <c r="EZ109" s="355"/>
      <c r="FA109" s="355"/>
      <c r="FB109" s="355"/>
      <c r="FC109" s="355"/>
      <c r="FD109" s="355"/>
      <c r="FE109" s="355"/>
      <c r="FF109" s="355"/>
      <c r="FG109" s="355"/>
      <c r="FH109" s="355"/>
      <c r="FI109" s="355"/>
      <c r="FJ109" s="355"/>
      <c r="FK109" s="355"/>
      <c r="FL109" s="355"/>
      <c r="FM109" s="355"/>
      <c r="FN109" s="355"/>
      <c r="FO109" s="355"/>
      <c r="FP109" s="355"/>
      <c r="FQ109" s="355"/>
      <c r="FR109" s="355"/>
      <c r="FS109" s="355"/>
      <c r="FT109" s="355"/>
      <c r="FU109" s="355"/>
      <c r="FV109" s="355"/>
      <c r="FW109" s="355"/>
      <c r="FX109" s="355"/>
      <c r="FY109" s="355"/>
      <c r="FZ109" s="355"/>
      <c r="GA109" s="355"/>
      <c r="GB109" s="355"/>
      <c r="GC109" s="355"/>
      <c r="GD109" s="355"/>
      <c r="GE109" s="355"/>
      <c r="GF109" s="355"/>
      <c r="GG109" s="355"/>
      <c r="GH109" s="355"/>
      <c r="GI109" s="355"/>
      <c r="GJ109" s="355"/>
      <c r="GK109" s="355"/>
      <c r="GL109" s="355"/>
      <c r="GM109" s="355"/>
      <c r="GN109" s="355"/>
      <c r="GO109" s="355"/>
      <c r="GP109" s="355"/>
      <c r="GQ109" s="355"/>
      <c r="GR109" s="355"/>
      <c r="GS109" s="355"/>
      <c r="GT109" s="355"/>
      <c r="GU109" s="355"/>
      <c r="GV109" s="355"/>
      <c r="GW109" s="355"/>
      <c r="GX109" s="355"/>
      <c r="GY109" s="355"/>
      <c r="GZ109" s="355"/>
      <c r="HA109" s="355"/>
      <c r="HB109" s="355"/>
      <c r="HC109" s="355"/>
      <c r="HD109" s="355"/>
      <c r="HE109" s="355"/>
      <c r="HF109" s="355"/>
      <c r="HG109" s="355"/>
      <c r="HH109" s="355"/>
      <c r="HI109" s="355"/>
    </row>
    <row r="110" spans="1:217" s="345" customFormat="1" ht="12.75">
      <c r="A110" s="357" t="s">
        <v>6</v>
      </c>
      <c r="B110" s="341">
        <v>47</v>
      </c>
      <c r="C110" s="343">
        <v>47</v>
      </c>
      <c r="D110" s="343">
        <v>293</v>
      </c>
      <c r="E110" s="343">
        <v>340</v>
      </c>
      <c r="F110" s="343">
        <v>0</v>
      </c>
      <c r="G110" s="343">
        <v>0</v>
      </c>
      <c r="H110" s="343">
        <v>340</v>
      </c>
      <c r="I110" s="317">
        <v>0</v>
      </c>
      <c r="J110" s="341">
        <v>158</v>
      </c>
      <c r="K110" s="342">
        <v>158</v>
      </c>
      <c r="L110" s="342">
        <v>239</v>
      </c>
      <c r="M110" s="343">
        <v>158</v>
      </c>
      <c r="N110" s="344">
        <v>239</v>
      </c>
      <c r="O110" s="341">
        <v>338</v>
      </c>
      <c r="P110" s="342">
        <v>280</v>
      </c>
      <c r="Q110" s="343">
        <v>280</v>
      </c>
      <c r="R110" s="317">
        <v>58</v>
      </c>
      <c r="S110" s="341">
        <v>32</v>
      </c>
      <c r="T110" s="343">
        <v>32</v>
      </c>
      <c r="U110" s="343">
        <v>32</v>
      </c>
      <c r="V110" s="317">
        <v>0</v>
      </c>
      <c r="W110" s="354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355"/>
      <c r="AY110" s="355"/>
      <c r="AZ110" s="355"/>
      <c r="BA110" s="355"/>
      <c r="BB110" s="355"/>
      <c r="BC110" s="355"/>
      <c r="BD110" s="355"/>
      <c r="BE110" s="355"/>
      <c r="BF110" s="355"/>
      <c r="BG110" s="355"/>
      <c r="BH110" s="355"/>
      <c r="BI110" s="355"/>
      <c r="BJ110" s="355"/>
      <c r="BK110" s="355"/>
      <c r="BL110" s="355"/>
      <c r="BM110" s="355"/>
      <c r="BN110" s="355"/>
      <c r="BO110" s="355"/>
      <c r="BP110" s="355"/>
      <c r="BQ110" s="355"/>
      <c r="BR110" s="355"/>
      <c r="BS110" s="355"/>
      <c r="BT110" s="355"/>
      <c r="BU110" s="355"/>
      <c r="BV110" s="355"/>
      <c r="BW110" s="355"/>
      <c r="BX110" s="355"/>
      <c r="BY110" s="355"/>
      <c r="BZ110" s="355"/>
      <c r="CA110" s="355"/>
      <c r="CB110" s="355"/>
      <c r="CC110" s="355"/>
      <c r="CD110" s="355"/>
      <c r="CE110" s="355"/>
      <c r="CF110" s="355"/>
      <c r="CG110" s="355"/>
      <c r="CH110" s="355"/>
      <c r="CI110" s="355"/>
      <c r="CJ110" s="355"/>
      <c r="CK110" s="355"/>
      <c r="CL110" s="355"/>
      <c r="CM110" s="355"/>
      <c r="CN110" s="355"/>
      <c r="CO110" s="355"/>
      <c r="CP110" s="355"/>
      <c r="CQ110" s="355"/>
      <c r="CR110" s="355"/>
      <c r="CS110" s="355"/>
      <c r="CT110" s="355"/>
      <c r="CU110" s="355"/>
      <c r="CV110" s="355"/>
      <c r="CW110" s="355"/>
      <c r="CX110" s="355"/>
      <c r="CY110" s="355"/>
      <c r="CZ110" s="355"/>
      <c r="DA110" s="355"/>
      <c r="DB110" s="355"/>
      <c r="DC110" s="355"/>
      <c r="DD110" s="355"/>
      <c r="DE110" s="355"/>
      <c r="DF110" s="355"/>
      <c r="DG110" s="355"/>
      <c r="DH110" s="355"/>
      <c r="DI110" s="355"/>
      <c r="DJ110" s="355"/>
      <c r="DK110" s="355"/>
      <c r="DL110" s="355"/>
      <c r="DM110" s="355"/>
      <c r="DN110" s="355"/>
      <c r="DO110" s="355"/>
      <c r="DP110" s="355"/>
      <c r="DQ110" s="355"/>
      <c r="DR110" s="355"/>
      <c r="DS110" s="355"/>
      <c r="DT110" s="355"/>
      <c r="DU110" s="355"/>
      <c r="DV110" s="355"/>
      <c r="DW110" s="355"/>
      <c r="DX110" s="355"/>
      <c r="DY110" s="355"/>
      <c r="DZ110" s="355"/>
      <c r="EA110" s="355"/>
      <c r="EB110" s="355"/>
      <c r="EC110" s="355"/>
      <c r="ED110" s="355"/>
      <c r="EE110" s="355"/>
      <c r="EF110" s="355"/>
      <c r="EG110" s="355"/>
      <c r="EH110" s="355"/>
      <c r="EI110" s="355"/>
      <c r="EJ110" s="355"/>
      <c r="EK110" s="355"/>
      <c r="EL110" s="355"/>
      <c r="EM110" s="355"/>
      <c r="EN110" s="355"/>
      <c r="EO110" s="355"/>
      <c r="EP110" s="355"/>
      <c r="EQ110" s="355"/>
      <c r="ER110" s="355"/>
      <c r="ES110" s="355"/>
      <c r="ET110" s="355"/>
      <c r="EU110" s="355"/>
      <c r="EV110" s="355"/>
      <c r="EW110" s="355"/>
      <c r="EX110" s="355"/>
      <c r="EY110" s="355"/>
      <c r="EZ110" s="355"/>
      <c r="FA110" s="355"/>
      <c r="FB110" s="355"/>
      <c r="FC110" s="355"/>
      <c r="FD110" s="355"/>
      <c r="FE110" s="355"/>
      <c r="FF110" s="355"/>
      <c r="FG110" s="355"/>
      <c r="FH110" s="355"/>
      <c r="FI110" s="355"/>
      <c r="FJ110" s="355"/>
      <c r="FK110" s="355"/>
      <c r="FL110" s="355"/>
      <c r="FM110" s="355"/>
      <c r="FN110" s="355"/>
      <c r="FO110" s="355"/>
      <c r="FP110" s="355"/>
      <c r="FQ110" s="355"/>
      <c r="FR110" s="355"/>
      <c r="FS110" s="355"/>
      <c r="FT110" s="355"/>
      <c r="FU110" s="355"/>
      <c r="FV110" s="355"/>
      <c r="FW110" s="355"/>
      <c r="FX110" s="355"/>
      <c r="FY110" s="355"/>
      <c r="FZ110" s="355"/>
      <c r="GA110" s="355"/>
      <c r="GB110" s="355"/>
      <c r="GC110" s="355"/>
      <c r="GD110" s="355"/>
      <c r="GE110" s="355"/>
      <c r="GF110" s="355"/>
      <c r="GG110" s="355"/>
      <c r="GH110" s="355"/>
      <c r="GI110" s="355"/>
      <c r="GJ110" s="355"/>
      <c r="GK110" s="355"/>
      <c r="GL110" s="355"/>
      <c r="GM110" s="355"/>
      <c r="GN110" s="355"/>
      <c r="GO110" s="355"/>
      <c r="GP110" s="355"/>
      <c r="GQ110" s="355"/>
      <c r="GR110" s="355"/>
      <c r="GS110" s="355"/>
      <c r="GT110" s="355"/>
      <c r="GU110" s="355"/>
      <c r="GV110" s="355"/>
      <c r="GW110" s="355"/>
      <c r="GX110" s="355"/>
      <c r="GY110" s="355"/>
      <c r="GZ110" s="355"/>
      <c r="HA110" s="355"/>
      <c r="HB110" s="355"/>
      <c r="HC110" s="355"/>
      <c r="HD110" s="355"/>
      <c r="HE110" s="355"/>
      <c r="HF110" s="355"/>
      <c r="HG110" s="355"/>
      <c r="HH110" s="355"/>
      <c r="HI110" s="355"/>
    </row>
    <row r="111" spans="1:217" s="345" customFormat="1" ht="12.75">
      <c r="A111" s="357" t="s">
        <v>274</v>
      </c>
      <c r="B111" s="341">
        <v>8</v>
      </c>
      <c r="C111" s="343">
        <v>8</v>
      </c>
      <c r="D111" s="343">
        <v>66</v>
      </c>
      <c r="E111" s="343">
        <v>62</v>
      </c>
      <c r="F111" s="343">
        <v>0</v>
      </c>
      <c r="G111" s="343">
        <v>0</v>
      </c>
      <c r="H111" s="343">
        <v>62</v>
      </c>
      <c r="I111" s="317">
        <v>12</v>
      </c>
      <c r="J111" s="341">
        <v>0</v>
      </c>
      <c r="K111" s="342">
        <v>0</v>
      </c>
      <c r="L111" s="342">
        <v>0</v>
      </c>
      <c r="M111" s="343">
        <v>0</v>
      </c>
      <c r="N111" s="344">
        <v>0</v>
      </c>
      <c r="O111" s="341">
        <v>145</v>
      </c>
      <c r="P111" s="342">
        <v>145</v>
      </c>
      <c r="Q111" s="343">
        <v>83</v>
      </c>
      <c r="R111" s="317">
        <v>62</v>
      </c>
      <c r="S111" s="341">
        <v>0</v>
      </c>
      <c r="T111" s="343">
        <v>0</v>
      </c>
      <c r="U111" s="343">
        <v>0</v>
      </c>
      <c r="V111" s="317">
        <v>0</v>
      </c>
      <c r="W111" s="354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5"/>
      <c r="AT111" s="355"/>
      <c r="AU111" s="355"/>
      <c r="AV111" s="355"/>
      <c r="AW111" s="355"/>
      <c r="AX111" s="355"/>
      <c r="AY111" s="355"/>
      <c r="AZ111" s="355"/>
      <c r="BA111" s="355"/>
      <c r="BB111" s="355"/>
      <c r="BC111" s="355"/>
      <c r="BD111" s="355"/>
      <c r="BE111" s="355"/>
      <c r="BF111" s="355"/>
      <c r="BG111" s="355"/>
      <c r="BH111" s="355"/>
      <c r="BI111" s="355"/>
      <c r="BJ111" s="355"/>
      <c r="BK111" s="355"/>
      <c r="BL111" s="355"/>
      <c r="BM111" s="355"/>
      <c r="BN111" s="355"/>
      <c r="BO111" s="355"/>
      <c r="BP111" s="355"/>
      <c r="BQ111" s="355"/>
      <c r="BR111" s="355"/>
      <c r="BS111" s="355"/>
      <c r="BT111" s="355"/>
      <c r="BU111" s="355"/>
      <c r="BV111" s="355"/>
      <c r="BW111" s="355"/>
      <c r="BX111" s="355"/>
      <c r="BY111" s="355"/>
      <c r="BZ111" s="355"/>
      <c r="CA111" s="355"/>
      <c r="CB111" s="355"/>
      <c r="CC111" s="355"/>
      <c r="CD111" s="355"/>
      <c r="CE111" s="355"/>
      <c r="CF111" s="355"/>
      <c r="CG111" s="355"/>
      <c r="CH111" s="355"/>
      <c r="CI111" s="355"/>
      <c r="CJ111" s="355"/>
      <c r="CK111" s="355"/>
      <c r="CL111" s="355"/>
      <c r="CM111" s="355"/>
      <c r="CN111" s="355"/>
      <c r="CO111" s="355"/>
      <c r="CP111" s="355"/>
      <c r="CQ111" s="355"/>
      <c r="CR111" s="355"/>
      <c r="CS111" s="355"/>
      <c r="CT111" s="355"/>
      <c r="CU111" s="355"/>
      <c r="CV111" s="355"/>
      <c r="CW111" s="355"/>
      <c r="CX111" s="355"/>
      <c r="CY111" s="355"/>
      <c r="CZ111" s="355"/>
      <c r="DA111" s="355"/>
      <c r="DB111" s="355"/>
      <c r="DC111" s="355"/>
      <c r="DD111" s="355"/>
      <c r="DE111" s="355"/>
      <c r="DF111" s="355"/>
      <c r="DG111" s="355"/>
      <c r="DH111" s="355"/>
      <c r="DI111" s="355"/>
      <c r="DJ111" s="355"/>
      <c r="DK111" s="355"/>
      <c r="DL111" s="355"/>
      <c r="DM111" s="355"/>
      <c r="DN111" s="355"/>
      <c r="DO111" s="355"/>
      <c r="DP111" s="355"/>
      <c r="DQ111" s="355"/>
      <c r="DR111" s="355"/>
      <c r="DS111" s="355"/>
      <c r="DT111" s="355"/>
      <c r="DU111" s="355"/>
      <c r="DV111" s="355"/>
      <c r="DW111" s="355"/>
      <c r="DX111" s="355"/>
      <c r="DY111" s="355"/>
      <c r="DZ111" s="355"/>
      <c r="EA111" s="355"/>
      <c r="EB111" s="355"/>
      <c r="EC111" s="355"/>
      <c r="ED111" s="355"/>
      <c r="EE111" s="355"/>
      <c r="EF111" s="355"/>
      <c r="EG111" s="355"/>
      <c r="EH111" s="355"/>
      <c r="EI111" s="355"/>
      <c r="EJ111" s="355"/>
      <c r="EK111" s="355"/>
      <c r="EL111" s="355"/>
      <c r="EM111" s="355"/>
      <c r="EN111" s="355"/>
      <c r="EO111" s="355"/>
      <c r="EP111" s="355"/>
      <c r="EQ111" s="355"/>
      <c r="ER111" s="355"/>
      <c r="ES111" s="355"/>
      <c r="ET111" s="355"/>
      <c r="EU111" s="355"/>
      <c r="EV111" s="355"/>
      <c r="EW111" s="355"/>
      <c r="EX111" s="355"/>
      <c r="EY111" s="355"/>
      <c r="EZ111" s="355"/>
      <c r="FA111" s="355"/>
      <c r="FB111" s="355"/>
      <c r="FC111" s="355"/>
      <c r="FD111" s="355"/>
      <c r="FE111" s="355"/>
      <c r="FF111" s="355"/>
      <c r="FG111" s="355"/>
      <c r="FH111" s="355"/>
      <c r="FI111" s="355"/>
      <c r="FJ111" s="355"/>
      <c r="FK111" s="355"/>
      <c r="FL111" s="355"/>
      <c r="FM111" s="355"/>
      <c r="FN111" s="355"/>
      <c r="FO111" s="355"/>
      <c r="FP111" s="355"/>
      <c r="FQ111" s="355"/>
      <c r="FR111" s="355"/>
      <c r="FS111" s="355"/>
      <c r="FT111" s="355"/>
      <c r="FU111" s="355"/>
      <c r="FV111" s="355"/>
      <c r="FW111" s="355"/>
      <c r="FX111" s="355"/>
      <c r="FY111" s="355"/>
      <c r="FZ111" s="355"/>
      <c r="GA111" s="355"/>
      <c r="GB111" s="355"/>
      <c r="GC111" s="355"/>
      <c r="GD111" s="355"/>
      <c r="GE111" s="355"/>
      <c r="GF111" s="355"/>
      <c r="GG111" s="355"/>
      <c r="GH111" s="355"/>
      <c r="GI111" s="355"/>
      <c r="GJ111" s="355"/>
      <c r="GK111" s="355"/>
      <c r="GL111" s="355"/>
      <c r="GM111" s="355"/>
      <c r="GN111" s="355"/>
      <c r="GO111" s="355"/>
      <c r="GP111" s="355"/>
      <c r="GQ111" s="355"/>
      <c r="GR111" s="355"/>
      <c r="GS111" s="355"/>
      <c r="GT111" s="355"/>
      <c r="GU111" s="355"/>
      <c r="GV111" s="355"/>
      <c r="GW111" s="355"/>
      <c r="GX111" s="355"/>
      <c r="GY111" s="355"/>
      <c r="GZ111" s="355"/>
      <c r="HA111" s="355"/>
      <c r="HB111" s="355"/>
      <c r="HC111" s="355"/>
      <c r="HD111" s="355"/>
      <c r="HE111" s="355"/>
      <c r="HF111" s="355"/>
      <c r="HG111" s="355"/>
      <c r="HH111" s="355"/>
      <c r="HI111" s="355"/>
    </row>
    <row r="112" spans="1:217" s="345" customFormat="1" ht="12.75">
      <c r="A112" s="367" t="s">
        <v>268</v>
      </c>
      <c r="B112" s="341">
        <v>0</v>
      </c>
      <c r="C112" s="343">
        <v>0</v>
      </c>
      <c r="D112" s="343">
        <v>0</v>
      </c>
      <c r="E112" s="343">
        <v>0</v>
      </c>
      <c r="F112" s="343">
        <v>0</v>
      </c>
      <c r="G112" s="343">
        <v>0</v>
      </c>
      <c r="H112" s="343">
        <v>0</v>
      </c>
      <c r="I112" s="317">
        <v>0</v>
      </c>
      <c r="J112" s="341">
        <v>21</v>
      </c>
      <c r="K112" s="342">
        <v>21</v>
      </c>
      <c r="L112" s="343">
        <v>0</v>
      </c>
      <c r="M112" s="343">
        <v>21</v>
      </c>
      <c r="N112" s="317">
        <v>0</v>
      </c>
      <c r="O112" s="341">
        <v>67</v>
      </c>
      <c r="P112" s="342">
        <v>67</v>
      </c>
      <c r="Q112" s="343">
        <v>48</v>
      </c>
      <c r="R112" s="317">
        <v>19</v>
      </c>
      <c r="S112" s="341">
        <v>12</v>
      </c>
      <c r="T112" s="343">
        <v>12</v>
      </c>
      <c r="U112" s="343">
        <v>12</v>
      </c>
      <c r="V112" s="317">
        <v>0</v>
      </c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5"/>
      <c r="AT112" s="355"/>
      <c r="AU112" s="355"/>
      <c r="AV112" s="355"/>
      <c r="AW112" s="355"/>
      <c r="AX112" s="355"/>
      <c r="AY112" s="355"/>
      <c r="AZ112" s="355"/>
      <c r="BA112" s="355"/>
      <c r="BB112" s="355"/>
      <c r="BC112" s="355"/>
      <c r="BD112" s="355"/>
      <c r="BE112" s="355"/>
      <c r="BF112" s="355"/>
      <c r="BG112" s="355"/>
      <c r="BH112" s="355"/>
      <c r="BI112" s="355"/>
      <c r="BJ112" s="355"/>
      <c r="BK112" s="355"/>
      <c r="BL112" s="355"/>
      <c r="BM112" s="355"/>
      <c r="BN112" s="355"/>
      <c r="BO112" s="355"/>
      <c r="BP112" s="355"/>
      <c r="BQ112" s="355"/>
      <c r="BR112" s="355"/>
      <c r="BS112" s="355"/>
      <c r="BT112" s="355"/>
      <c r="BU112" s="355"/>
      <c r="BV112" s="355"/>
      <c r="BW112" s="355"/>
      <c r="BX112" s="355"/>
      <c r="BY112" s="355"/>
      <c r="BZ112" s="355"/>
      <c r="CA112" s="355"/>
      <c r="CB112" s="355"/>
      <c r="CC112" s="355"/>
      <c r="CD112" s="355"/>
      <c r="CE112" s="355"/>
      <c r="CF112" s="355"/>
      <c r="CG112" s="355"/>
      <c r="CH112" s="355"/>
      <c r="CI112" s="355"/>
      <c r="CJ112" s="355"/>
      <c r="CK112" s="355"/>
      <c r="CL112" s="355"/>
      <c r="CM112" s="355"/>
      <c r="CN112" s="355"/>
      <c r="CO112" s="355"/>
      <c r="CP112" s="355"/>
      <c r="CQ112" s="355"/>
      <c r="CR112" s="355"/>
      <c r="CS112" s="355"/>
      <c r="CT112" s="355"/>
      <c r="CU112" s="355"/>
      <c r="CV112" s="355"/>
      <c r="CW112" s="355"/>
      <c r="CX112" s="355"/>
      <c r="CY112" s="355"/>
      <c r="CZ112" s="355"/>
      <c r="DA112" s="355"/>
      <c r="DB112" s="355"/>
      <c r="DC112" s="355"/>
      <c r="DD112" s="355"/>
      <c r="DE112" s="355"/>
      <c r="DF112" s="355"/>
      <c r="DG112" s="355"/>
      <c r="DH112" s="355"/>
      <c r="DI112" s="355"/>
      <c r="DJ112" s="355"/>
      <c r="DK112" s="355"/>
      <c r="DL112" s="355"/>
      <c r="DM112" s="355"/>
      <c r="DN112" s="355"/>
      <c r="DO112" s="355"/>
      <c r="DP112" s="355"/>
      <c r="DQ112" s="355"/>
      <c r="DR112" s="355"/>
      <c r="DS112" s="355"/>
      <c r="DT112" s="355"/>
      <c r="DU112" s="355"/>
      <c r="DV112" s="355"/>
      <c r="DW112" s="355"/>
      <c r="DX112" s="355"/>
      <c r="DY112" s="355"/>
      <c r="DZ112" s="355"/>
      <c r="EA112" s="355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5"/>
      <c r="EL112" s="355"/>
      <c r="EM112" s="355"/>
      <c r="EN112" s="355"/>
      <c r="EO112" s="355"/>
      <c r="EP112" s="355"/>
      <c r="EQ112" s="355"/>
      <c r="ER112" s="355"/>
      <c r="ES112" s="355"/>
      <c r="ET112" s="355"/>
      <c r="EU112" s="355"/>
      <c r="EV112" s="355"/>
      <c r="EW112" s="355"/>
      <c r="EX112" s="355"/>
      <c r="EY112" s="355"/>
      <c r="EZ112" s="355"/>
      <c r="FA112" s="355"/>
      <c r="FB112" s="355"/>
      <c r="FC112" s="355"/>
      <c r="FD112" s="355"/>
      <c r="FE112" s="355"/>
      <c r="FF112" s="355"/>
      <c r="FG112" s="355"/>
      <c r="FH112" s="355"/>
      <c r="FI112" s="355"/>
      <c r="FJ112" s="355"/>
      <c r="FK112" s="355"/>
      <c r="FL112" s="355"/>
      <c r="FM112" s="355"/>
      <c r="FN112" s="355"/>
      <c r="FO112" s="355"/>
      <c r="FP112" s="355"/>
      <c r="FQ112" s="355"/>
      <c r="FR112" s="355"/>
      <c r="FS112" s="355"/>
      <c r="FT112" s="355"/>
      <c r="FU112" s="355"/>
      <c r="FV112" s="355"/>
      <c r="FW112" s="355"/>
      <c r="FX112" s="355"/>
      <c r="FY112" s="355"/>
      <c r="FZ112" s="355"/>
      <c r="GA112" s="355"/>
      <c r="GB112" s="355"/>
      <c r="GC112" s="355"/>
      <c r="GD112" s="355"/>
      <c r="GE112" s="355"/>
      <c r="GF112" s="355"/>
      <c r="GG112" s="355"/>
      <c r="GH112" s="355"/>
      <c r="GI112" s="355"/>
      <c r="GJ112" s="355"/>
      <c r="GK112" s="355"/>
      <c r="GL112" s="355"/>
      <c r="GM112" s="355"/>
      <c r="GN112" s="355"/>
      <c r="GO112" s="355"/>
      <c r="GP112" s="355"/>
      <c r="GQ112" s="355"/>
      <c r="GR112" s="355"/>
      <c r="GS112" s="355"/>
      <c r="GT112" s="355"/>
      <c r="GU112" s="355"/>
      <c r="GV112" s="355"/>
      <c r="GW112" s="355"/>
      <c r="GX112" s="355"/>
      <c r="GY112" s="355"/>
      <c r="GZ112" s="355"/>
      <c r="HA112" s="355"/>
      <c r="HB112" s="355"/>
      <c r="HC112" s="355"/>
      <c r="HD112" s="355"/>
      <c r="HE112" s="355"/>
      <c r="HF112" s="355"/>
      <c r="HG112" s="355"/>
      <c r="HH112" s="355"/>
      <c r="HI112" s="355"/>
    </row>
    <row r="113" spans="1:217" s="345" customFormat="1" ht="12.75">
      <c r="A113" s="357" t="s">
        <v>308</v>
      </c>
      <c r="B113" s="341">
        <v>44</v>
      </c>
      <c r="C113" s="343">
        <v>44</v>
      </c>
      <c r="D113" s="343">
        <v>25</v>
      </c>
      <c r="E113" s="343">
        <v>60</v>
      </c>
      <c r="F113" s="343">
        <v>0</v>
      </c>
      <c r="G113" s="343">
        <v>0</v>
      </c>
      <c r="H113" s="343">
        <v>60</v>
      </c>
      <c r="I113" s="317">
        <v>9</v>
      </c>
      <c r="J113" s="342">
        <v>29</v>
      </c>
      <c r="K113" s="342">
        <v>29</v>
      </c>
      <c r="L113" s="342">
        <v>0</v>
      </c>
      <c r="M113" s="343">
        <v>29</v>
      </c>
      <c r="N113" s="344">
        <v>0</v>
      </c>
      <c r="O113" s="341">
        <v>160</v>
      </c>
      <c r="P113" s="342">
        <v>160</v>
      </c>
      <c r="Q113" s="343">
        <v>150</v>
      </c>
      <c r="R113" s="317">
        <v>10</v>
      </c>
      <c r="S113" s="341">
        <v>42</v>
      </c>
      <c r="T113" s="343">
        <v>42</v>
      </c>
      <c r="U113" s="343">
        <v>42</v>
      </c>
      <c r="V113" s="317">
        <v>0</v>
      </c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C113" s="355"/>
      <c r="BD113" s="355"/>
      <c r="BE113" s="355"/>
      <c r="BF113" s="355"/>
      <c r="BG113" s="355"/>
      <c r="BH113" s="355"/>
      <c r="BI113" s="355"/>
      <c r="BJ113" s="355"/>
      <c r="BK113" s="355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55"/>
      <c r="BZ113" s="355"/>
      <c r="CA113" s="355"/>
      <c r="CB113" s="355"/>
      <c r="CC113" s="355"/>
      <c r="CD113" s="355"/>
      <c r="CE113" s="355"/>
      <c r="CF113" s="355"/>
      <c r="CG113" s="355"/>
      <c r="CH113" s="355"/>
      <c r="CI113" s="355"/>
      <c r="CJ113" s="355"/>
      <c r="CK113" s="355"/>
      <c r="CL113" s="355"/>
      <c r="CM113" s="355"/>
      <c r="CN113" s="355"/>
      <c r="CO113" s="355"/>
      <c r="CP113" s="355"/>
      <c r="CQ113" s="355"/>
      <c r="CR113" s="355"/>
      <c r="CS113" s="355"/>
      <c r="CT113" s="355"/>
      <c r="CU113" s="355"/>
      <c r="CV113" s="355"/>
      <c r="CW113" s="355"/>
      <c r="CX113" s="355"/>
      <c r="CY113" s="355"/>
      <c r="CZ113" s="355"/>
      <c r="DA113" s="355"/>
      <c r="DB113" s="355"/>
      <c r="DC113" s="355"/>
      <c r="DD113" s="355"/>
      <c r="DE113" s="355"/>
      <c r="DF113" s="355"/>
      <c r="DG113" s="355"/>
      <c r="DH113" s="355"/>
      <c r="DI113" s="355"/>
      <c r="DJ113" s="355"/>
      <c r="DK113" s="355"/>
      <c r="DL113" s="355"/>
      <c r="DM113" s="355"/>
      <c r="DN113" s="355"/>
      <c r="DO113" s="355"/>
      <c r="DP113" s="355"/>
      <c r="DQ113" s="355"/>
      <c r="DR113" s="355"/>
      <c r="DS113" s="355"/>
      <c r="DT113" s="355"/>
      <c r="DU113" s="355"/>
      <c r="DV113" s="355"/>
      <c r="DW113" s="355"/>
      <c r="DX113" s="355"/>
      <c r="DY113" s="355"/>
      <c r="DZ113" s="355"/>
      <c r="EA113" s="355"/>
      <c r="EB113" s="355"/>
      <c r="EC113" s="355"/>
      <c r="ED113" s="355"/>
      <c r="EE113" s="355"/>
      <c r="EF113" s="355"/>
      <c r="EG113" s="355"/>
      <c r="EH113" s="355"/>
      <c r="EI113" s="355"/>
      <c r="EJ113" s="355"/>
      <c r="EK113" s="355"/>
      <c r="EL113" s="355"/>
      <c r="EM113" s="355"/>
      <c r="EN113" s="355"/>
      <c r="EO113" s="355"/>
      <c r="EP113" s="355"/>
      <c r="EQ113" s="355"/>
      <c r="ER113" s="355"/>
      <c r="ES113" s="355"/>
      <c r="ET113" s="355"/>
      <c r="EU113" s="355"/>
      <c r="EV113" s="355"/>
      <c r="EW113" s="355"/>
      <c r="EX113" s="355"/>
      <c r="EY113" s="355"/>
      <c r="EZ113" s="355"/>
      <c r="FA113" s="355"/>
      <c r="FB113" s="355"/>
      <c r="FC113" s="355"/>
      <c r="FD113" s="355"/>
      <c r="FE113" s="355"/>
      <c r="FF113" s="355"/>
      <c r="FG113" s="355"/>
      <c r="FH113" s="355"/>
      <c r="FI113" s="355"/>
      <c r="FJ113" s="355"/>
      <c r="FK113" s="355"/>
      <c r="FL113" s="355"/>
      <c r="FM113" s="355"/>
      <c r="FN113" s="355"/>
      <c r="FO113" s="355"/>
      <c r="FP113" s="355"/>
      <c r="FQ113" s="355"/>
      <c r="FR113" s="355"/>
      <c r="FS113" s="355"/>
      <c r="FT113" s="355"/>
      <c r="FU113" s="355"/>
      <c r="FV113" s="355"/>
      <c r="FW113" s="355"/>
      <c r="FX113" s="355"/>
      <c r="FY113" s="355"/>
      <c r="FZ113" s="355"/>
      <c r="GA113" s="355"/>
      <c r="GB113" s="355"/>
      <c r="GC113" s="355"/>
      <c r="GD113" s="355"/>
      <c r="GE113" s="355"/>
      <c r="GF113" s="355"/>
      <c r="GG113" s="355"/>
      <c r="GH113" s="355"/>
      <c r="GI113" s="355"/>
      <c r="GJ113" s="355"/>
      <c r="GK113" s="355"/>
      <c r="GL113" s="355"/>
      <c r="GM113" s="355"/>
      <c r="GN113" s="355"/>
      <c r="GO113" s="355"/>
      <c r="GP113" s="355"/>
      <c r="GQ113" s="355"/>
      <c r="GR113" s="355"/>
      <c r="GS113" s="355"/>
      <c r="GT113" s="355"/>
      <c r="GU113" s="355"/>
      <c r="GV113" s="355"/>
      <c r="GW113" s="355"/>
      <c r="GX113" s="355"/>
      <c r="GY113" s="355"/>
      <c r="GZ113" s="355"/>
      <c r="HA113" s="355"/>
      <c r="HB113" s="355"/>
      <c r="HC113" s="355"/>
      <c r="HD113" s="355"/>
      <c r="HE113" s="355"/>
      <c r="HF113" s="355"/>
      <c r="HG113" s="355"/>
      <c r="HH113" s="355"/>
      <c r="HI113" s="355"/>
    </row>
    <row r="114" spans="1:35" ht="13.5" thickBot="1">
      <c r="A114" s="271" t="s">
        <v>134</v>
      </c>
      <c r="B114" s="335">
        <v>22</v>
      </c>
      <c r="C114" s="337">
        <v>22</v>
      </c>
      <c r="D114" s="337">
        <v>5</v>
      </c>
      <c r="E114" s="337">
        <v>0</v>
      </c>
      <c r="F114" s="337">
        <v>0</v>
      </c>
      <c r="G114" s="337">
        <v>0</v>
      </c>
      <c r="H114" s="337">
        <v>0</v>
      </c>
      <c r="I114" s="339">
        <v>27</v>
      </c>
      <c r="J114" s="335">
        <v>57</v>
      </c>
      <c r="K114" s="336">
        <v>57</v>
      </c>
      <c r="L114" s="336">
        <v>0</v>
      </c>
      <c r="M114" s="337">
        <v>57</v>
      </c>
      <c r="N114" s="338">
        <v>0</v>
      </c>
      <c r="O114" s="335">
        <v>209</v>
      </c>
      <c r="P114" s="336">
        <v>209</v>
      </c>
      <c r="Q114" s="337">
        <v>143</v>
      </c>
      <c r="R114" s="339">
        <v>66</v>
      </c>
      <c r="S114" s="335">
        <v>0</v>
      </c>
      <c r="T114" s="337">
        <v>0</v>
      </c>
      <c r="U114" s="337">
        <v>0</v>
      </c>
      <c r="V114" s="339">
        <v>0</v>
      </c>
      <c r="W114" s="329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ht="13.5" thickBot="1">
      <c r="A115" s="274" t="s">
        <v>40</v>
      </c>
      <c r="B115" s="248">
        <f>SUM(B116:B123)</f>
        <v>1555</v>
      </c>
      <c r="C115" s="249">
        <f aca="true" t="shared" si="11" ref="C115:V115">SUM(C116:C123)</f>
        <v>1555</v>
      </c>
      <c r="D115" s="249">
        <f t="shared" si="11"/>
        <v>1666</v>
      </c>
      <c r="E115" s="249">
        <f t="shared" si="11"/>
        <v>190</v>
      </c>
      <c r="F115" s="249">
        <f t="shared" si="11"/>
        <v>1352</v>
      </c>
      <c r="G115" s="249">
        <f t="shared" si="11"/>
        <v>298</v>
      </c>
      <c r="H115" s="249">
        <f t="shared" si="11"/>
        <v>2321</v>
      </c>
      <c r="I115" s="250">
        <f t="shared" si="11"/>
        <v>900</v>
      </c>
      <c r="J115" s="248">
        <f t="shared" si="11"/>
        <v>530</v>
      </c>
      <c r="K115" s="249">
        <f t="shared" si="11"/>
        <v>516</v>
      </c>
      <c r="L115" s="249">
        <f t="shared" si="11"/>
        <v>1153</v>
      </c>
      <c r="M115" s="249">
        <f t="shared" si="11"/>
        <v>1011</v>
      </c>
      <c r="N115" s="250">
        <f t="shared" si="11"/>
        <v>672</v>
      </c>
      <c r="O115" s="248">
        <f t="shared" si="11"/>
        <v>849</v>
      </c>
      <c r="P115" s="249">
        <f t="shared" si="11"/>
        <v>827</v>
      </c>
      <c r="Q115" s="249">
        <f t="shared" si="11"/>
        <v>367</v>
      </c>
      <c r="R115" s="250">
        <f t="shared" si="11"/>
        <v>482</v>
      </c>
      <c r="S115" s="248">
        <f t="shared" si="11"/>
        <v>484</v>
      </c>
      <c r="T115" s="249">
        <f t="shared" si="11"/>
        <v>484</v>
      </c>
      <c r="U115" s="249">
        <f t="shared" si="11"/>
        <v>53</v>
      </c>
      <c r="V115" s="250">
        <f t="shared" si="11"/>
        <v>431</v>
      </c>
      <c r="W115" s="329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345" customFormat="1" ht="12.75">
      <c r="A116" s="399" t="s">
        <v>119</v>
      </c>
      <c r="B116" s="371">
        <v>295</v>
      </c>
      <c r="C116" s="372">
        <v>295</v>
      </c>
      <c r="D116" s="372">
        <v>96</v>
      </c>
      <c r="E116" s="372">
        <v>0</v>
      </c>
      <c r="F116" s="372">
        <v>302</v>
      </c>
      <c r="G116" s="372">
        <v>0</v>
      </c>
      <c r="H116" s="372">
        <v>339</v>
      </c>
      <c r="I116" s="315">
        <v>52</v>
      </c>
      <c r="J116" s="371">
        <v>0</v>
      </c>
      <c r="K116" s="372">
        <v>0</v>
      </c>
      <c r="L116" s="372">
        <v>70</v>
      </c>
      <c r="M116" s="372">
        <v>50</v>
      </c>
      <c r="N116" s="315">
        <v>20</v>
      </c>
      <c r="O116" s="371">
        <v>85</v>
      </c>
      <c r="P116" s="372">
        <v>85</v>
      </c>
      <c r="Q116" s="372">
        <v>85</v>
      </c>
      <c r="R116" s="315">
        <v>0</v>
      </c>
      <c r="S116" s="371">
        <v>16</v>
      </c>
      <c r="T116" s="372">
        <v>16</v>
      </c>
      <c r="U116" s="372">
        <v>16</v>
      </c>
      <c r="V116" s="315">
        <v>0</v>
      </c>
      <c r="W116" s="354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</row>
    <row r="117" spans="1:35" s="345" customFormat="1" ht="21" customHeight="1">
      <c r="A117" s="435" t="s">
        <v>273</v>
      </c>
      <c r="B117" s="341">
        <v>52</v>
      </c>
      <c r="C117" s="403">
        <v>52</v>
      </c>
      <c r="D117" s="343">
        <v>7</v>
      </c>
      <c r="E117" s="343">
        <v>0</v>
      </c>
      <c r="F117" s="343">
        <v>0</v>
      </c>
      <c r="G117" s="343">
        <v>0</v>
      </c>
      <c r="H117" s="343">
        <v>0</v>
      </c>
      <c r="I117" s="317">
        <v>59</v>
      </c>
      <c r="J117" s="341">
        <v>152</v>
      </c>
      <c r="K117" s="343">
        <v>138</v>
      </c>
      <c r="L117" s="343">
        <v>77</v>
      </c>
      <c r="M117" s="343">
        <v>39</v>
      </c>
      <c r="N117" s="317">
        <v>190</v>
      </c>
      <c r="O117" s="341">
        <v>193</v>
      </c>
      <c r="P117" s="343">
        <v>171</v>
      </c>
      <c r="Q117" s="343">
        <v>24</v>
      </c>
      <c r="R117" s="317">
        <v>169</v>
      </c>
      <c r="S117" s="341">
        <v>30</v>
      </c>
      <c r="T117" s="343">
        <v>30</v>
      </c>
      <c r="U117" s="343">
        <v>30</v>
      </c>
      <c r="V117" s="317">
        <v>0</v>
      </c>
      <c r="W117" s="366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</row>
    <row r="118" spans="1:35" s="345" customFormat="1" ht="12.75">
      <c r="A118" s="357" t="s">
        <v>120</v>
      </c>
      <c r="B118" s="341">
        <v>208</v>
      </c>
      <c r="C118" s="343">
        <v>208</v>
      </c>
      <c r="D118" s="343">
        <v>59</v>
      </c>
      <c r="E118" s="343">
        <v>0</v>
      </c>
      <c r="F118" s="343">
        <v>0</v>
      </c>
      <c r="G118" s="343">
        <v>0</v>
      </c>
      <c r="H118" s="343">
        <v>2</v>
      </c>
      <c r="I118" s="317">
        <v>265</v>
      </c>
      <c r="J118" s="341">
        <v>245</v>
      </c>
      <c r="K118" s="343">
        <v>245</v>
      </c>
      <c r="L118" s="343">
        <v>79</v>
      </c>
      <c r="M118" s="343">
        <v>0</v>
      </c>
      <c r="N118" s="317">
        <v>324</v>
      </c>
      <c r="O118" s="341">
        <v>67</v>
      </c>
      <c r="P118" s="343">
        <v>67</v>
      </c>
      <c r="Q118" s="343">
        <v>21</v>
      </c>
      <c r="R118" s="317">
        <v>46</v>
      </c>
      <c r="S118" s="341">
        <v>173</v>
      </c>
      <c r="T118" s="343">
        <v>173</v>
      </c>
      <c r="U118" s="343">
        <v>0</v>
      </c>
      <c r="V118" s="317">
        <v>173</v>
      </c>
      <c r="W118" s="354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</row>
    <row r="119" spans="1:35" s="345" customFormat="1" ht="12.75">
      <c r="A119" s="357" t="s">
        <v>121</v>
      </c>
      <c r="B119" s="341"/>
      <c r="C119" s="343"/>
      <c r="D119" s="343"/>
      <c r="E119" s="343"/>
      <c r="F119" s="343"/>
      <c r="G119" s="343"/>
      <c r="H119" s="343"/>
      <c r="I119" s="317"/>
      <c r="J119" s="341"/>
      <c r="K119" s="343"/>
      <c r="L119" s="343"/>
      <c r="M119" s="343"/>
      <c r="N119" s="317"/>
      <c r="O119" s="341"/>
      <c r="P119" s="343"/>
      <c r="Q119" s="343"/>
      <c r="R119" s="317"/>
      <c r="S119" s="341"/>
      <c r="T119" s="343"/>
      <c r="U119" s="343"/>
      <c r="V119" s="317"/>
      <c r="W119" s="366"/>
      <c r="X119" s="368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</row>
    <row r="120" spans="1:35" s="345" customFormat="1" ht="12.75">
      <c r="A120" s="357" t="s">
        <v>7</v>
      </c>
      <c r="B120" s="341">
        <v>415</v>
      </c>
      <c r="C120" s="343">
        <v>415</v>
      </c>
      <c r="D120" s="343">
        <v>134</v>
      </c>
      <c r="E120" s="343">
        <v>110</v>
      </c>
      <c r="F120" s="343">
        <v>0</v>
      </c>
      <c r="G120" s="343">
        <v>60</v>
      </c>
      <c r="H120" s="343">
        <v>199</v>
      </c>
      <c r="I120" s="317">
        <v>350</v>
      </c>
      <c r="J120" s="341">
        <v>31</v>
      </c>
      <c r="K120" s="343">
        <v>31</v>
      </c>
      <c r="L120" s="343">
        <v>8</v>
      </c>
      <c r="M120" s="343">
        <v>10</v>
      </c>
      <c r="N120" s="317">
        <v>29</v>
      </c>
      <c r="O120" s="341">
        <v>139</v>
      </c>
      <c r="P120" s="343">
        <v>139</v>
      </c>
      <c r="Q120" s="343">
        <v>77</v>
      </c>
      <c r="R120" s="317">
        <v>62</v>
      </c>
      <c r="S120" s="341">
        <v>3</v>
      </c>
      <c r="T120" s="343">
        <v>3</v>
      </c>
      <c r="U120" s="343">
        <v>2</v>
      </c>
      <c r="V120" s="317">
        <v>1</v>
      </c>
      <c r="W120" s="354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</row>
    <row r="121" spans="1:35" s="345" customFormat="1" ht="12.75">
      <c r="A121" s="340" t="s">
        <v>122</v>
      </c>
      <c r="B121" s="341">
        <v>111</v>
      </c>
      <c r="C121" s="343">
        <v>111</v>
      </c>
      <c r="D121" s="343">
        <v>130</v>
      </c>
      <c r="E121" s="343">
        <v>0</v>
      </c>
      <c r="F121" s="343">
        <v>0</v>
      </c>
      <c r="G121" s="343">
        <v>100</v>
      </c>
      <c r="H121" s="343">
        <v>214</v>
      </c>
      <c r="I121" s="317">
        <v>27</v>
      </c>
      <c r="J121" s="341">
        <v>0</v>
      </c>
      <c r="K121" s="343">
        <v>0</v>
      </c>
      <c r="L121" s="343">
        <v>0</v>
      </c>
      <c r="M121" s="343">
        <v>0</v>
      </c>
      <c r="N121" s="317">
        <v>0</v>
      </c>
      <c r="O121" s="341">
        <v>78</v>
      </c>
      <c r="P121" s="343">
        <v>78</v>
      </c>
      <c r="Q121" s="343">
        <v>50</v>
      </c>
      <c r="R121" s="317">
        <v>28</v>
      </c>
      <c r="S121" s="341">
        <v>0</v>
      </c>
      <c r="T121" s="343">
        <v>0</v>
      </c>
      <c r="U121" s="343">
        <v>0</v>
      </c>
      <c r="V121" s="317">
        <v>0</v>
      </c>
      <c r="W121" s="354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</row>
    <row r="122" spans="1:35" s="345" customFormat="1" ht="12.75">
      <c r="A122" s="357" t="s">
        <v>123</v>
      </c>
      <c r="B122" s="341">
        <v>197</v>
      </c>
      <c r="C122" s="343">
        <v>197</v>
      </c>
      <c r="D122" s="343">
        <v>30</v>
      </c>
      <c r="E122" s="343">
        <v>80</v>
      </c>
      <c r="F122" s="343">
        <v>0</v>
      </c>
      <c r="G122" s="343">
        <v>0</v>
      </c>
      <c r="H122" s="343">
        <v>80</v>
      </c>
      <c r="I122" s="317">
        <v>147</v>
      </c>
      <c r="J122" s="341">
        <v>9</v>
      </c>
      <c r="K122" s="343">
        <v>9</v>
      </c>
      <c r="L122" s="343">
        <v>40</v>
      </c>
      <c r="M122" s="343">
        <v>40</v>
      </c>
      <c r="N122" s="317">
        <v>9</v>
      </c>
      <c r="O122" s="341">
        <v>61</v>
      </c>
      <c r="P122" s="343">
        <v>61</v>
      </c>
      <c r="Q122" s="343">
        <v>20</v>
      </c>
      <c r="R122" s="317">
        <v>41</v>
      </c>
      <c r="S122" s="341">
        <v>12</v>
      </c>
      <c r="T122" s="343">
        <v>12</v>
      </c>
      <c r="U122" s="343">
        <v>5</v>
      </c>
      <c r="V122" s="317">
        <v>7</v>
      </c>
      <c r="W122" s="354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</row>
    <row r="123" spans="1:35" s="345" customFormat="1" ht="13.5" thickBot="1">
      <c r="A123" s="367" t="s">
        <v>272</v>
      </c>
      <c r="B123" s="335">
        <v>277</v>
      </c>
      <c r="C123" s="337">
        <v>277</v>
      </c>
      <c r="D123" s="337">
        <v>1210</v>
      </c>
      <c r="E123" s="337">
        <v>0</v>
      </c>
      <c r="F123" s="337">
        <v>1050</v>
      </c>
      <c r="G123" s="337">
        <v>138</v>
      </c>
      <c r="H123" s="337">
        <v>1487</v>
      </c>
      <c r="I123" s="339">
        <v>0</v>
      </c>
      <c r="J123" s="335">
        <v>93</v>
      </c>
      <c r="K123" s="337">
        <v>93</v>
      </c>
      <c r="L123" s="337">
        <v>879</v>
      </c>
      <c r="M123" s="337">
        <v>872</v>
      </c>
      <c r="N123" s="339">
        <v>100</v>
      </c>
      <c r="O123" s="335">
        <v>226</v>
      </c>
      <c r="P123" s="337">
        <v>226</v>
      </c>
      <c r="Q123" s="337">
        <v>90</v>
      </c>
      <c r="R123" s="339">
        <v>136</v>
      </c>
      <c r="S123" s="335">
        <v>250</v>
      </c>
      <c r="T123" s="337">
        <v>250</v>
      </c>
      <c r="U123" s="337">
        <v>0</v>
      </c>
      <c r="V123" s="339">
        <v>250</v>
      </c>
      <c r="W123" s="354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</row>
    <row r="124" spans="1:35" ht="13.5" thickBot="1">
      <c r="A124" s="274" t="s">
        <v>41</v>
      </c>
      <c r="B124" s="248">
        <f>SUM(B125:B133)</f>
        <v>1889</v>
      </c>
      <c r="C124" s="249">
        <f aca="true" t="shared" si="12" ref="C124:V124">SUM(C125:C133)</f>
        <v>1889</v>
      </c>
      <c r="D124" s="249">
        <f t="shared" si="12"/>
        <v>3255</v>
      </c>
      <c r="E124" s="249">
        <f t="shared" si="12"/>
        <v>2345</v>
      </c>
      <c r="F124" s="249">
        <f t="shared" si="12"/>
        <v>300</v>
      </c>
      <c r="G124" s="249">
        <f t="shared" si="12"/>
        <v>484</v>
      </c>
      <c r="H124" s="249">
        <f t="shared" si="12"/>
        <v>3857</v>
      </c>
      <c r="I124" s="250">
        <f t="shared" si="12"/>
        <v>1287</v>
      </c>
      <c r="J124" s="248">
        <f t="shared" si="12"/>
        <v>1417</v>
      </c>
      <c r="K124" s="249">
        <f t="shared" si="12"/>
        <v>1417</v>
      </c>
      <c r="L124" s="249">
        <f t="shared" si="12"/>
        <v>589</v>
      </c>
      <c r="M124" s="249">
        <f t="shared" si="12"/>
        <v>930</v>
      </c>
      <c r="N124" s="250">
        <f t="shared" si="12"/>
        <v>1076</v>
      </c>
      <c r="O124" s="248">
        <f t="shared" si="12"/>
        <v>1825</v>
      </c>
      <c r="P124" s="249">
        <f t="shared" si="12"/>
        <v>1801</v>
      </c>
      <c r="Q124" s="249">
        <f t="shared" si="12"/>
        <v>1258</v>
      </c>
      <c r="R124" s="250">
        <f t="shared" si="12"/>
        <v>567</v>
      </c>
      <c r="S124" s="248">
        <f t="shared" si="12"/>
        <v>121</v>
      </c>
      <c r="T124" s="249">
        <f t="shared" si="12"/>
        <v>121</v>
      </c>
      <c r="U124" s="249">
        <f t="shared" si="12"/>
        <v>109</v>
      </c>
      <c r="V124" s="250">
        <f t="shared" si="12"/>
        <v>12</v>
      </c>
      <c r="W124" s="329"/>
      <c r="X124" s="51"/>
      <c r="Y124" s="51"/>
      <c r="Z124" s="51"/>
      <c r="AA124" s="417"/>
      <c r="AB124" s="51"/>
      <c r="AC124" s="51"/>
      <c r="AD124" s="51"/>
      <c r="AE124" s="51"/>
      <c r="AF124" s="51"/>
      <c r="AG124" s="51"/>
      <c r="AH124" s="51"/>
      <c r="AI124" s="51"/>
    </row>
    <row r="125" spans="1:35" s="345" customFormat="1" ht="12.75">
      <c r="A125" s="379" t="s">
        <v>280</v>
      </c>
      <c r="B125" s="349">
        <v>225</v>
      </c>
      <c r="C125" s="351">
        <v>225</v>
      </c>
      <c r="D125" s="351">
        <v>666</v>
      </c>
      <c r="E125" s="351">
        <v>495</v>
      </c>
      <c r="F125" s="351">
        <v>300</v>
      </c>
      <c r="G125" s="351">
        <v>0</v>
      </c>
      <c r="H125" s="351">
        <v>886</v>
      </c>
      <c r="I125" s="353">
        <v>5</v>
      </c>
      <c r="J125" s="349">
        <v>273</v>
      </c>
      <c r="K125" s="351">
        <v>273</v>
      </c>
      <c r="L125" s="351">
        <v>153</v>
      </c>
      <c r="M125" s="351">
        <v>200</v>
      </c>
      <c r="N125" s="353">
        <v>226</v>
      </c>
      <c r="O125" s="349">
        <v>259</v>
      </c>
      <c r="P125" s="351">
        <v>251</v>
      </c>
      <c r="Q125" s="351">
        <v>187</v>
      </c>
      <c r="R125" s="353">
        <v>72</v>
      </c>
      <c r="S125" s="349">
        <v>46</v>
      </c>
      <c r="T125" s="351">
        <v>46</v>
      </c>
      <c r="U125" s="351">
        <v>46</v>
      </c>
      <c r="V125" s="353">
        <v>0</v>
      </c>
      <c r="W125" s="354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</row>
    <row r="126" spans="1:35" s="345" customFormat="1" ht="12.75">
      <c r="A126" s="357" t="s">
        <v>281</v>
      </c>
      <c r="B126" s="341">
        <v>244</v>
      </c>
      <c r="C126" s="343">
        <v>244</v>
      </c>
      <c r="D126" s="343">
        <v>302</v>
      </c>
      <c r="E126" s="343">
        <v>400</v>
      </c>
      <c r="F126" s="343">
        <v>0</v>
      </c>
      <c r="G126" s="343">
        <v>0</v>
      </c>
      <c r="H126" s="343">
        <v>474</v>
      </c>
      <c r="I126" s="317">
        <v>72</v>
      </c>
      <c r="J126" s="341">
        <v>29</v>
      </c>
      <c r="K126" s="343">
        <v>29</v>
      </c>
      <c r="L126" s="343">
        <v>7</v>
      </c>
      <c r="M126" s="343">
        <v>0</v>
      </c>
      <c r="N126" s="317">
        <v>36</v>
      </c>
      <c r="O126" s="341">
        <v>263</v>
      </c>
      <c r="P126" s="343">
        <v>265</v>
      </c>
      <c r="Q126" s="343">
        <v>63</v>
      </c>
      <c r="R126" s="317">
        <v>200</v>
      </c>
      <c r="S126" s="341">
        <v>0</v>
      </c>
      <c r="T126" s="343">
        <v>0</v>
      </c>
      <c r="U126" s="343">
        <v>0</v>
      </c>
      <c r="V126" s="317">
        <v>0</v>
      </c>
      <c r="W126" s="354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</row>
    <row r="127" spans="1:35" s="345" customFormat="1" ht="12.75">
      <c r="A127" s="340" t="s">
        <v>282</v>
      </c>
      <c r="B127" s="341">
        <v>138</v>
      </c>
      <c r="C127" s="343">
        <v>138</v>
      </c>
      <c r="D127" s="343">
        <v>845</v>
      </c>
      <c r="E127" s="343">
        <v>900</v>
      </c>
      <c r="F127" s="343">
        <v>0</v>
      </c>
      <c r="G127" s="343">
        <v>0</v>
      </c>
      <c r="H127" s="343">
        <v>983</v>
      </c>
      <c r="I127" s="317">
        <v>0</v>
      </c>
      <c r="J127" s="341">
        <v>270</v>
      </c>
      <c r="K127" s="343">
        <v>270</v>
      </c>
      <c r="L127" s="343">
        <v>25</v>
      </c>
      <c r="M127" s="343">
        <v>181</v>
      </c>
      <c r="N127" s="317">
        <v>114</v>
      </c>
      <c r="O127" s="341">
        <v>248</v>
      </c>
      <c r="P127" s="343">
        <v>248</v>
      </c>
      <c r="Q127" s="343">
        <v>160</v>
      </c>
      <c r="R127" s="317">
        <v>88</v>
      </c>
      <c r="S127" s="341">
        <v>58</v>
      </c>
      <c r="T127" s="343">
        <v>58</v>
      </c>
      <c r="U127" s="343">
        <v>58</v>
      </c>
      <c r="V127" s="317">
        <v>0</v>
      </c>
      <c r="W127" s="354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</row>
    <row r="128" spans="1:35" s="345" customFormat="1" ht="12.75">
      <c r="A128" s="357" t="s">
        <v>283</v>
      </c>
      <c r="B128" s="341">
        <v>91</v>
      </c>
      <c r="C128" s="343">
        <v>91</v>
      </c>
      <c r="D128" s="343">
        <v>331</v>
      </c>
      <c r="E128" s="343">
        <v>200</v>
      </c>
      <c r="F128" s="343">
        <v>0</v>
      </c>
      <c r="G128" s="343">
        <v>0</v>
      </c>
      <c r="H128" s="343">
        <v>358</v>
      </c>
      <c r="I128" s="317">
        <v>64</v>
      </c>
      <c r="J128" s="341">
        <v>30</v>
      </c>
      <c r="K128" s="343">
        <v>30</v>
      </c>
      <c r="L128" s="343">
        <v>100</v>
      </c>
      <c r="M128" s="343">
        <v>130</v>
      </c>
      <c r="N128" s="317">
        <v>0</v>
      </c>
      <c r="O128" s="341">
        <v>196</v>
      </c>
      <c r="P128" s="343">
        <v>196</v>
      </c>
      <c r="Q128" s="343">
        <v>196</v>
      </c>
      <c r="R128" s="317">
        <v>0</v>
      </c>
      <c r="S128" s="341">
        <v>5</v>
      </c>
      <c r="T128" s="343">
        <v>5</v>
      </c>
      <c r="U128" s="343">
        <v>5</v>
      </c>
      <c r="V128" s="317">
        <v>0</v>
      </c>
      <c r="W128" s="354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</row>
    <row r="129" spans="1:35" s="345" customFormat="1" ht="12.75">
      <c r="A129" s="373" t="s">
        <v>284</v>
      </c>
      <c r="B129" s="341">
        <v>116</v>
      </c>
      <c r="C129" s="343">
        <v>116</v>
      </c>
      <c r="D129" s="343">
        <v>675</v>
      </c>
      <c r="E129" s="343">
        <v>350</v>
      </c>
      <c r="F129" s="343">
        <v>0</v>
      </c>
      <c r="G129" s="343">
        <v>250</v>
      </c>
      <c r="H129" s="343">
        <v>741</v>
      </c>
      <c r="I129" s="317">
        <v>50</v>
      </c>
      <c r="J129" s="341">
        <v>102</v>
      </c>
      <c r="K129" s="343">
        <v>102</v>
      </c>
      <c r="L129" s="343">
        <v>82</v>
      </c>
      <c r="M129" s="343">
        <v>132</v>
      </c>
      <c r="N129" s="317">
        <v>52</v>
      </c>
      <c r="O129" s="341">
        <v>346</v>
      </c>
      <c r="P129" s="343">
        <v>346</v>
      </c>
      <c r="Q129" s="343">
        <v>309</v>
      </c>
      <c r="R129" s="317">
        <v>37</v>
      </c>
      <c r="S129" s="341">
        <v>0</v>
      </c>
      <c r="T129" s="343">
        <v>0</v>
      </c>
      <c r="U129" s="343">
        <v>0</v>
      </c>
      <c r="V129" s="317">
        <v>0</v>
      </c>
      <c r="W129" s="354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</row>
    <row r="130" spans="1:35" s="345" customFormat="1" ht="12.75">
      <c r="A130" s="357" t="s">
        <v>285</v>
      </c>
      <c r="B130" s="341">
        <v>501</v>
      </c>
      <c r="C130" s="343">
        <v>501</v>
      </c>
      <c r="D130" s="343">
        <v>19</v>
      </c>
      <c r="E130" s="343">
        <v>0</v>
      </c>
      <c r="F130" s="343">
        <v>0</v>
      </c>
      <c r="G130" s="343">
        <v>0</v>
      </c>
      <c r="H130" s="343">
        <v>15</v>
      </c>
      <c r="I130" s="317">
        <v>505</v>
      </c>
      <c r="J130" s="341">
        <v>219</v>
      </c>
      <c r="K130" s="343">
        <v>219</v>
      </c>
      <c r="L130" s="343">
        <v>20</v>
      </c>
      <c r="M130" s="343">
        <v>5</v>
      </c>
      <c r="N130" s="317">
        <v>234</v>
      </c>
      <c r="O130" s="341">
        <v>132</v>
      </c>
      <c r="P130" s="343">
        <v>132</v>
      </c>
      <c r="Q130" s="343">
        <v>55</v>
      </c>
      <c r="R130" s="317">
        <v>77</v>
      </c>
      <c r="S130" s="341">
        <v>0</v>
      </c>
      <c r="T130" s="343">
        <v>0</v>
      </c>
      <c r="U130" s="343">
        <v>0</v>
      </c>
      <c r="V130" s="317">
        <v>0</v>
      </c>
      <c r="W130" s="354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</row>
    <row r="131" spans="1:35" s="345" customFormat="1" ht="12.75">
      <c r="A131" s="356" t="s">
        <v>286</v>
      </c>
      <c r="B131" s="341">
        <v>256</v>
      </c>
      <c r="C131" s="343">
        <v>256</v>
      </c>
      <c r="D131" s="343">
        <v>219</v>
      </c>
      <c r="E131" s="343">
        <v>0</v>
      </c>
      <c r="F131" s="343">
        <v>0</v>
      </c>
      <c r="G131" s="343">
        <v>136</v>
      </c>
      <c r="H131" s="343">
        <v>214</v>
      </c>
      <c r="I131" s="317">
        <v>261</v>
      </c>
      <c r="J131" s="341">
        <v>107</v>
      </c>
      <c r="K131" s="343">
        <v>107</v>
      </c>
      <c r="L131" s="343">
        <v>103</v>
      </c>
      <c r="M131" s="343">
        <v>100</v>
      </c>
      <c r="N131" s="317">
        <v>110</v>
      </c>
      <c r="O131" s="341">
        <v>141</v>
      </c>
      <c r="P131" s="343">
        <v>141</v>
      </c>
      <c r="Q131" s="343">
        <v>100</v>
      </c>
      <c r="R131" s="317">
        <v>41</v>
      </c>
      <c r="S131" s="341">
        <v>2</v>
      </c>
      <c r="T131" s="343">
        <v>2</v>
      </c>
      <c r="U131" s="343">
        <v>0</v>
      </c>
      <c r="V131" s="317">
        <v>2</v>
      </c>
      <c r="W131" s="354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</row>
    <row r="132" spans="1:35" s="345" customFormat="1" ht="12.75">
      <c r="A132" s="357" t="s">
        <v>287</v>
      </c>
      <c r="B132" s="341">
        <v>270</v>
      </c>
      <c r="C132" s="343">
        <v>270</v>
      </c>
      <c r="D132" s="343">
        <v>32</v>
      </c>
      <c r="E132" s="343">
        <v>0</v>
      </c>
      <c r="F132" s="343">
        <v>0</v>
      </c>
      <c r="G132" s="343">
        <v>98</v>
      </c>
      <c r="H132" s="343">
        <v>113</v>
      </c>
      <c r="I132" s="317">
        <v>189</v>
      </c>
      <c r="J132" s="341">
        <v>130</v>
      </c>
      <c r="K132" s="343">
        <v>130</v>
      </c>
      <c r="L132" s="343">
        <v>45</v>
      </c>
      <c r="M132" s="343">
        <v>82</v>
      </c>
      <c r="N132" s="317">
        <v>93</v>
      </c>
      <c r="O132" s="341">
        <v>112</v>
      </c>
      <c r="P132" s="343">
        <v>112</v>
      </c>
      <c r="Q132" s="343">
        <v>69</v>
      </c>
      <c r="R132" s="317">
        <v>43</v>
      </c>
      <c r="S132" s="341">
        <v>0</v>
      </c>
      <c r="T132" s="343">
        <v>0</v>
      </c>
      <c r="U132" s="343">
        <v>0</v>
      </c>
      <c r="V132" s="317">
        <v>0</v>
      </c>
      <c r="W132" s="354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</row>
    <row r="133" spans="1:35" s="345" customFormat="1" ht="13.5" thickBot="1">
      <c r="A133" s="359" t="s">
        <v>288</v>
      </c>
      <c r="B133" s="364">
        <v>48</v>
      </c>
      <c r="C133" s="365">
        <v>48</v>
      </c>
      <c r="D133" s="365">
        <v>166</v>
      </c>
      <c r="E133" s="365">
        <v>0</v>
      </c>
      <c r="F133" s="365">
        <v>0</v>
      </c>
      <c r="G133" s="365">
        <v>0</v>
      </c>
      <c r="H133" s="365">
        <v>73</v>
      </c>
      <c r="I133" s="362">
        <v>141</v>
      </c>
      <c r="J133" s="364">
        <v>257</v>
      </c>
      <c r="K133" s="365">
        <v>257</v>
      </c>
      <c r="L133" s="365">
        <v>54</v>
      </c>
      <c r="M133" s="365">
        <v>100</v>
      </c>
      <c r="N133" s="362">
        <v>211</v>
      </c>
      <c r="O133" s="364">
        <v>128</v>
      </c>
      <c r="P133" s="365">
        <v>110</v>
      </c>
      <c r="Q133" s="365">
        <v>119</v>
      </c>
      <c r="R133" s="362">
        <v>9</v>
      </c>
      <c r="S133" s="364">
        <v>10</v>
      </c>
      <c r="T133" s="365">
        <v>10</v>
      </c>
      <c r="U133" s="365">
        <v>0</v>
      </c>
      <c r="V133" s="362">
        <v>10</v>
      </c>
      <c r="W133" s="366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</row>
    <row r="134" spans="1:34" ht="20.25" customHeight="1">
      <c r="A134" s="276" t="s">
        <v>261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77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327"/>
      <c r="X134" s="4"/>
      <c r="Y134" s="524"/>
      <c r="Z134" s="523"/>
      <c r="AA134" s="524"/>
      <c r="AC134" s="4"/>
      <c r="AH134" s="4"/>
    </row>
    <row r="135" spans="1:34" s="2" customFormat="1" ht="12.75">
      <c r="A135" s="473" t="s">
        <v>229</v>
      </c>
      <c r="B135" s="463"/>
      <c r="C135" s="552" t="s">
        <v>231</v>
      </c>
      <c r="D135" s="553"/>
      <c r="E135" s="473" t="s">
        <v>94</v>
      </c>
      <c r="F135" s="410"/>
      <c r="G135" s="411"/>
      <c r="H135" s="410"/>
      <c r="I135" s="552" t="s">
        <v>237</v>
      </c>
      <c r="J135" s="552"/>
      <c r="K135" s="521" t="s">
        <v>117</v>
      </c>
      <c r="L135" s="412"/>
      <c r="M135" s="418"/>
      <c r="N135" s="418"/>
      <c r="O135" s="552" t="s">
        <v>244</v>
      </c>
      <c r="P135" s="549"/>
      <c r="Q135" s="482"/>
      <c r="R135" s="422"/>
      <c r="S135" s="407"/>
      <c r="T135" s="407"/>
      <c r="U135" s="422"/>
      <c r="V135" s="428"/>
      <c r="W135" s="333"/>
      <c r="X135" s="526"/>
      <c r="Y135" s="524"/>
      <c r="Z135" s="523"/>
      <c r="AA135" s="524"/>
      <c r="AC135" s="526"/>
      <c r="AH135" s="526"/>
    </row>
    <row r="136" spans="1:34" s="2" customFormat="1" ht="12.75">
      <c r="A136" s="462" t="s">
        <v>293</v>
      </c>
      <c r="B136" s="413"/>
      <c r="C136" s="552" t="s">
        <v>232</v>
      </c>
      <c r="D136" s="553"/>
      <c r="E136" s="473" t="s">
        <v>102</v>
      </c>
      <c r="F136" s="410"/>
      <c r="G136" s="414"/>
      <c r="H136" s="409"/>
      <c r="I136" s="552" t="s">
        <v>238</v>
      </c>
      <c r="J136" s="550"/>
      <c r="K136" s="522" t="s">
        <v>6</v>
      </c>
      <c r="L136" s="412"/>
      <c r="M136" s="418"/>
      <c r="N136" s="418"/>
      <c r="O136" s="552" t="s">
        <v>245</v>
      </c>
      <c r="P136" s="549"/>
      <c r="Q136" s="482"/>
      <c r="R136" s="422"/>
      <c r="S136" s="422"/>
      <c r="T136" s="422"/>
      <c r="U136" s="422"/>
      <c r="V136" s="422"/>
      <c r="W136" s="333"/>
      <c r="X136" s="526"/>
      <c r="Y136" s="524"/>
      <c r="Z136" s="523"/>
      <c r="AA136" s="524"/>
      <c r="AC136" s="526"/>
      <c r="AH136" s="526"/>
    </row>
    <row r="137" spans="1:34" s="2" customFormat="1" ht="12.75">
      <c r="A137" s="473" t="s">
        <v>292</v>
      </c>
      <c r="B137" s="413"/>
      <c r="C137" s="552" t="s">
        <v>233</v>
      </c>
      <c r="D137" s="553"/>
      <c r="E137" s="473" t="s">
        <v>104</v>
      </c>
      <c r="F137" s="410"/>
      <c r="G137" s="411"/>
      <c r="H137" s="410"/>
      <c r="I137" s="552" t="s">
        <v>239</v>
      </c>
      <c r="J137" s="552"/>
      <c r="K137" s="551" t="s">
        <v>290</v>
      </c>
      <c r="L137" s="550"/>
      <c r="M137" s="550"/>
      <c r="N137" s="550"/>
      <c r="O137" s="550"/>
      <c r="P137" s="539"/>
      <c r="Q137" s="482"/>
      <c r="R137" s="422"/>
      <c r="S137" s="422"/>
      <c r="T137" s="422"/>
      <c r="U137" s="422"/>
      <c r="V137" s="422"/>
      <c r="W137" s="333"/>
      <c r="X137" s="526"/>
      <c r="Y137" s="524"/>
      <c r="Z137" s="523"/>
      <c r="AA137" s="524"/>
      <c r="AC137" s="526"/>
      <c r="AH137" s="526"/>
    </row>
    <row r="138" spans="1:34" s="2" customFormat="1" ht="22.5">
      <c r="A138" s="517" t="s">
        <v>125</v>
      </c>
      <c r="B138" s="410"/>
      <c r="C138" s="552" t="s">
        <v>234</v>
      </c>
      <c r="D138" s="553"/>
      <c r="E138" s="473" t="s">
        <v>105</v>
      </c>
      <c r="F138" s="415"/>
      <c r="G138" s="411"/>
      <c r="H138" s="410"/>
      <c r="I138" s="548" t="s">
        <v>233</v>
      </c>
      <c r="J138" s="553"/>
      <c r="K138" s="522" t="s">
        <v>289</v>
      </c>
      <c r="L138" s="410"/>
      <c r="M138" s="410"/>
      <c r="N138" s="410"/>
      <c r="O138" s="552" t="s">
        <v>246</v>
      </c>
      <c r="P138" s="549"/>
      <c r="Q138" s="482"/>
      <c r="R138" s="422"/>
      <c r="S138" s="422"/>
      <c r="T138" s="422"/>
      <c r="U138" s="422"/>
      <c r="V138" s="422"/>
      <c r="W138" s="333"/>
      <c r="X138" s="526"/>
      <c r="Y138" s="524"/>
      <c r="Z138" s="523"/>
      <c r="AA138" s="524"/>
      <c r="AC138" s="526"/>
      <c r="AH138" s="526"/>
    </row>
    <row r="139" spans="1:34" s="2" customFormat="1" ht="12.75">
      <c r="A139" s="473" t="s">
        <v>88</v>
      </c>
      <c r="B139" s="410"/>
      <c r="C139" s="552" t="s">
        <v>235</v>
      </c>
      <c r="D139" s="553"/>
      <c r="E139" s="520" t="s">
        <v>111</v>
      </c>
      <c r="F139" s="415"/>
      <c r="G139" s="411"/>
      <c r="H139" s="410"/>
      <c r="I139" s="548" t="s">
        <v>240</v>
      </c>
      <c r="J139" s="553"/>
      <c r="K139" s="473" t="s">
        <v>282</v>
      </c>
      <c r="L139" s="411"/>
      <c r="M139" s="410"/>
      <c r="N139" s="410"/>
      <c r="O139" s="552" t="s">
        <v>247</v>
      </c>
      <c r="P139" s="549"/>
      <c r="Q139" s="482"/>
      <c r="R139" s="422"/>
      <c r="S139" s="422"/>
      <c r="T139" s="422"/>
      <c r="U139" s="422"/>
      <c r="V139" s="422"/>
      <c r="W139" s="333"/>
      <c r="X139" s="526"/>
      <c r="Y139" s="524"/>
      <c r="Z139" s="523"/>
      <c r="AA139" s="524"/>
      <c r="AC139" s="526"/>
      <c r="AH139" s="526"/>
    </row>
    <row r="140" spans="1:34" ht="12.75">
      <c r="A140" s="518" t="s">
        <v>130</v>
      </c>
      <c r="B140" s="546"/>
      <c r="C140" s="579" t="s">
        <v>236</v>
      </c>
      <c r="D140" s="580"/>
      <c r="E140" s="520" t="s">
        <v>241</v>
      </c>
      <c r="F140" s="415"/>
      <c r="G140" s="411"/>
      <c r="H140" s="410"/>
      <c r="I140" s="548" t="s">
        <v>242</v>
      </c>
      <c r="J140" s="553"/>
      <c r="K140" s="473" t="s">
        <v>284</v>
      </c>
      <c r="L140" s="416"/>
      <c r="M140" s="410"/>
      <c r="N140" s="410"/>
      <c r="O140" s="552" t="s">
        <v>248</v>
      </c>
      <c r="P140" s="549"/>
      <c r="Q140" s="483"/>
      <c r="R140" s="255"/>
      <c r="S140" s="255"/>
      <c r="T140" s="255"/>
      <c r="U140" s="255"/>
      <c r="V140" s="255"/>
      <c r="W140" s="327"/>
      <c r="X140" s="526"/>
      <c r="Y140" s="524"/>
      <c r="Z140" s="524"/>
      <c r="AA140" s="524"/>
      <c r="AC140" s="526"/>
      <c r="AH140" s="526"/>
    </row>
    <row r="141" spans="1:34" ht="12.75">
      <c r="A141" s="519" t="s">
        <v>131</v>
      </c>
      <c r="B141" s="547"/>
      <c r="C141" s="581"/>
      <c r="D141" s="581"/>
      <c r="E141" s="521" t="s">
        <v>291</v>
      </c>
      <c r="F141" s="412"/>
      <c r="G141" s="418"/>
      <c r="H141" s="418"/>
      <c r="I141" s="548" t="s">
        <v>243</v>
      </c>
      <c r="J141" s="549"/>
      <c r="K141" s="530" t="s">
        <v>258</v>
      </c>
      <c r="L141" s="412"/>
      <c r="M141" s="410"/>
      <c r="N141" s="410"/>
      <c r="O141" s="552" t="s">
        <v>259</v>
      </c>
      <c r="P141" s="549"/>
      <c r="Q141" s="483"/>
      <c r="R141" s="255"/>
      <c r="S141" s="255"/>
      <c r="T141" s="255"/>
      <c r="U141" s="255"/>
      <c r="V141" s="255"/>
      <c r="W141" s="327"/>
      <c r="X141" s="526"/>
      <c r="Y141" s="540"/>
      <c r="Z141" s="540"/>
      <c r="AA141" s="525"/>
      <c r="AC141" s="526"/>
      <c r="AH141" s="526"/>
    </row>
    <row r="142" spans="1:34" ht="12.75">
      <c r="A142" s="454"/>
      <c r="B142" s="427"/>
      <c r="C142" s="428"/>
      <c r="D142" s="407"/>
      <c r="E142" s="406"/>
      <c r="F142" s="429"/>
      <c r="G142" s="430"/>
      <c r="H142" s="430"/>
      <c r="I142" s="512"/>
      <c r="J142" s="407"/>
      <c r="K142" s="407"/>
      <c r="L142" s="429"/>
      <c r="M142" s="428"/>
      <c r="N142" s="428"/>
      <c r="O142" s="427"/>
      <c r="P142" s="427"/>
      <c r="Q142" s="255"/>
      <c r="R142" s="255"/>
      <c r="S142" s="255"/>
      <c r="T142" s="255"/>
      <c r="U142" s="255"/>
      <c r="V142" s="255"/>
      <c r="W142" s="327"/>
      <c r="X142" s="526"/>
      <c r="Y142" s="540"/>
      <c r="Z142" s="582"/>
      <c r="AA142" s="2"/>
      <c r="AC142" s="526"/>
      <c r="AH142" s="526"/>
    </row>
    <row r="143" spans="1:34" ht="12.75">
      <c r="A143" s="426"/>
      <c r="B143" s="427" t="s">
        <v>28</v>
      </c>
      <c r="C143" s="428"/>
      <c r="D143" s="407"/>
      <c r="E143" s="407" t="s">
        <v>28</v>
      </c>
      <c r="F143" s="429" t="s">
        <v>28</v>
      </c>
      <c r="G143" s="430"/>
      <c r="H143" s="430"/>
      <c r="I143" s="428"/>
      <c r="J143" s="407"/>
      <c r="K143" s="407"/>
      <c r="L143" s="422"/>
      <c r="M143" s="407"/>
      <c r="N143" s="407"/>
      <c r="O143" s="422"/>
      <c r="P143" s="407"/>
      <c r="Q143" s="255"/>
      <c r="R143" s="255"/>
      <c r="S143" s="255"/>
      <c r="T143" s="255"/>
      <c r="U143" s="255"/>
      <c r="V143" s="255"/>
      <c r="W143" s="327"/>
      <c r="X143" s="526"/>
      <c r="Y143" s="540"/>
      <c r="Z143" s="540"/>
      <c r="AA143" s="2"/>
      <c r="AC143" s="526"/>
      <c r="AH143" s="526"/>
    </row>
    <row r="144" spans="1:34" ht="18">
      <c r="A144" s="561" t="s">
        <v>156</v>
      </c>
      <c r="B144" s="561"/>
      <c r="C144" s="561"/>
      <c r="D144" s="561"/>
      <c r="E144" s="561"/>
      <c r="F144" s="561"/>
      <c r="G144" s="561"/>
      <c r="H144" s="561"/>
      <c r="I144" s="561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61"/>
      <c r="W144" s="327"/>
      <c r="X144" s="526"/>
      <c r="Y144" s="587"/>
      <c r="Z144" s="588"/>
      <c r="AC144" s="526"/>
      <c r="AH144" s="526"/>
    </row>
    <row r="145" spans="1:34" ht="12.75" customHeight="1" thickBot="1">
      <c r="A145" s="278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327"/>
      <c r="X145" s="526"/>
      <c r="Y145" s="587"/>
      <c r="Z145" s="588"/>
      <c r="AC145" s="526"/>
      <c r="AH145" s="526"/>
    </row>
    <row r="146" spans="1:34" ht="12.75">
      <c r="A146" s="280" t="s">
        <v>0</v>
      </c>
      <c r="B146" s="281" t="s">
        <v>42</v>
      </c>
      <c r="C146" s="281"/>
      <c r="D146" s="281"/>
      <c r="E146" s="281"/>
      <c r="F146" s="281"/>
      <c r="G146" s="282"/>
      <c r="H146" s="283" t="s">
        <v>43</v>
      </c>
      <c r="I146" s="541" t="s">
        <v>44</v>
      </c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284"/>
      <c r="V146" s="285" t="s">
        <v>45</v>
      </c>
      <c r="W146" s="327"/>
      <c r="X146" s="526"/>
      <c r="Y146" s="587"/>
      <c r="Z146" s="588"/>
      <c r="AC146" s="526"/>
      <c r="AH146" s="526"/>
    </row>
    <row r="147" spans="1:34" ht="13.5" thickBot="1">
      <c r="A147" s="286"/>
      <c r="B147" s="287" t="s">
        <v>46</v>
      </c>
      <c r="C147" s="287"/>
      <c r="D147" s="287"/>
      <c r="E147" s="287"/>
      <c r="F147" s="287"/>
      <c r="G147" s="288"/>
      <c r="H147" s="289" t="s">
        <v>47</v>
      </c>
      <c r="I147" s="584" t="s">
        <v>48</v>
      </c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290"/>
      <c r="V147" s="291" t="s">
        <v>48</v>
      </c>
      <c r="W147" s="327"/>
      <c r="X147" s="526"/>
      <c r="Y147" s="587"/>
      <c r="Z147" s="588"/>
      <c r="AC147" s="526"/>
      <c r="AH147" s="526"/>
    </row>
    <row r="148" spans="1:34" ht="13.5" thickBot="1">
      <c r="A148" s="251" t="s">
        <v>26</v>
      </c>
      <c r="B148" s="292"/>
      <c r="C148" s="293"/>
      <c r="D148" s="293"/>
      <c r="E148" s="293"/>
      <c r="F148" s="293"/>
      <c r="G148" s="293"/>
      <c r="H148" s="250">
        <f>SUM(H149:H164)</f>
        <v>245</v>
      </c>
      <c r="I148" s="294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50">
        <f>SUM(V149:V164)</f>
        <v>535</v>
      </c>
      <c r="W148" s="327"/>
      <c r="X148" s="526"/>
      <c r="Y148" s="540"/>
      <c r="Z148" s="588"/>
      <c r="AC148" s="526"/>
      <c r="AH148" s="526"/>
    </row>
    <row r="149" spans="1:34" ht="12.75">
      <c r="A149" s="340" t="s">
        <v>129</v>
      </c>
      <c r="B149" s="295"/>
      <c r="C149" s="296"/>
      <c r="D149" s="296"/>
      <c r="E149" s="296"/>
      <c r="F149" s="296"/>
      <c r="G149" s="296"/>
      <c r="H149" s="297">
        <v>0</v>
      </c>
      <c r="I149" s="295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8">
        <v>0</v>
      </c>
      <c r="W149" s="327"/>
      <c r="X149" s="526"/>
      <c r="Y149" s="540"/>
      <c r="Z149" s="588"/>
      <c r="AC149" s="526"/>
      <c r="AH149" s="526"/>
    </row>
    <row r="150" spans="1:34" ht="12.75">
      <c r="A150" s="340" t="s">
        <v>230</v>
      </c>
      <c r="B150" s="295"/>
      <c r="C150" s="296"/>
      <c r="D150" s="296"/>
      <c r="E150" s="296"/>
      <c r="F150" s="296"/>
      <c r="G150" s="296"/>
      <c r="H150" s="297">
        <v>0</v>
      </c>
      <c r="I150" s="347" t="s">
        <v>228</v>
      </c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8">
        <v>293</v>
      </c>
      <c r="W150" s="327"/>
      <c r="X150" s="526"/>
      <c r="Y150" s="540"/>
      <c r="Z150" s="588"/>
      <c r="AC150" s="526"/>
      <c r="AH150" s="526"/>
    </row>
    <row r="151" spans="1:34" ht="12.75">
      <c r="A151" s="253" t="s">
        <v>201</v>
      </c>
      <c r="B151" s="295"/>
      <c r="C151" s="296"/>
      <c r="D151" s="296"/>
      <c r="E151" s="296"/>
      <c r="F151" s="296"/>
      <c r="G151" s="296"/>
      <c r="H151" s="297">
        <v>0</v>
      </c>
      <c r="I151" s="347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8">
        <v>0</v>
      </c>
      <c r="W151" s="327"/>
      <c r="X151" s="526"/>
      <c r="Y151" s="540"/>
      <c r="Z151" s="588"/>
      <c r="AC151" s="526"/>
      <c r="AH151" s="526"/>
    </row>
    <row r="152" spans="1:34" s="345" customFormat="1" ht="12.75">
      <c r="A152" s="340" t="s">
        <v>70</v>
      </c>
      <c r="B152" s="347"/>
      <c r="C152" s="320"/>
      <c r="D152" s="320"/>
      <c r="E152" s="320"/>
      <c r="F152" s="320"/>
      <c r="G152" s="320"/>
      <c r="H152" s="317">
        <v>0</v>
      </c>
      <c r="I152" s="347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18">
        <v>0</v>
      </c>
      <c r="X152" s="527"/>
      <c r="Y152" s="540"/>
      <c r="Z152" s="588"/>
      <c r="AC152" s="527"/>
      <c r="AH152" s="527"/>
    </row>
    <row r="153" spans="1:34" ht="12.75">
      <c r="A153" s="340" t="s">
        <v>71</v>
      </c>
      <c r="B153" s="295"/>
      <c r="C153" s="296"/>
      <c r="D153" s="296"/>
      <c r="E153" s="296"/>
      <c r="F153" s="296"/>
      <c r="G153" s="296"/>
      <c r="H153" s="297">
        <v>0</v>
      </c>
      <c r="I153" s="295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8">
        <v>0</v>
      </c>
      <c r="W153" s="327"/>
      <c r="X153" s="4"/>
      <c r="Y153" s="540"/>
      <c r="Z153" s="588"/>
      <c r="AC153" s="4"/>
      <c r="AH153" s="4"/>
    </row>
    <row r="154" spans="1:34" ht="12.75">
      <c r="A154" s="340" t="s">
        <v>124</v>
      </c>
      <c r="B154" s="295"/>
      <c r="C154" s="296"/>
      <c r="D154" s="296"/>
      <c r="E154" s="296"/>
      <c r="F154" s="296" t="s">
        <v>28</v>
      </c>
      <c r="G154" s="296"/>
      <c r="H154" s="297">
        <v>0</v>
      </c>
      <c r="I154" s="295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8">
        <v>0</v>
      </c>
      <c r="W154" s="327"/>
      <c r="X154" s="4"/>
      <c r="Y154" s="592"/>
      <c r="Z154" s="582"/>
      <c r="AC154" s="4"/>
      <c r="AH154" s="4"/>
    </row>
    <row r="155" spans="1:34" ht="12.75">
      <c r="A155" s="340" t="s">
        <v>72</v>
      </c>
      <c r="B155" s="295"/>
      <c r="C155" s="296"/>
      <c r="D155" s="296"/>
      <c r="E155" s="296"/>
      <c r="F155" s="296"/>
      <c r="G155" s="296"/>
      <c r="H155" s="297">
        <v>0</v>
      </c>
      <c r="I155" s="295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8">
        <v>0</v>
      </c>
      <c r="W155" s="327"/>
      <c r="X155" s="4"/>
      <c r="AC155" s="4"/>
      <c r="AH155" s="4"/>
    </row>
    <row r="156" spans="1:26" ht="12.75">
      <c r="A156" s="340" t="s">
        <v>73</v>
      </c>
      <c r="B156" s="295"/>
      <c r="C156" s="296"/>
      <c r="D156" s="296"/>
      <c r="E156" s="296"/>
      <c r="F156" s="296"/>
      <c r="G156" s="296"/>
      <c r="H156" s="297">
        <v>0</v>
      </c>
      <c r="I156" s="295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8">
        <v>0</v>
      </c>
      <c r="W156" s="327" t="s">
        <v>28</v>
      </c>
      <c r="Z156" s="4"/>
    </row>
    <row r="157" spans="1:22" s="345" customFormat="1" ht="12.75">
      <c r="A157" s="340" t="s">
        <v>74</v>
      </c>
      <c r="B157" s="347"/>
      <c r="C157" s="320"/>
      <c r="D157" s="320"/>
      <c r="E157" s="320"/>
      <c r="F157" s="320"/>
      <c r="G157" s="320"/>
      <c r="H157" s="317">
        <v>0</v>
      </c>
      <c r="I157" s="347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18">
        <v>0</v>
      </c>
    </row>
    <row r="158" spans="1:22" s="345" customFormat="1" ht="12.75">
      <c r="A158" s="340" t="s">
        <v>75</v>
      </c>
      <c r="B158" s="347" t="s">
        <v>301</v>
      </c>
      <c r="C158" s="384"/>
      <c r="D158" s="320"/>
      <c r="E158" s="320"/>
      <c r="F158" s="320"/>
      <c r="G158" s="320"/>
      <c r="H158" s="317">
        <v>245</v>
      </c>
      <c r="I158" s="347" t="s">
        <v>296</v>
      </c>
      <c r="J158" s="320"/>
      <c r="K158" s="320"/>
      <c r="L158" s="320"/>
      <c r="M158" s="320"/>
      <c r="N158" s="320"/>
      <c r="O158" s="358"/>
      <c r="P158" s="358"/>
      <c r="Q158" s="358"/>
      <c r="R158" s="358"/>
      <c r="S158" s="358"/>
      <c r="T158" s="358"/>
      <c r="U158" s="320"/>
      <c r="V158" s="318">
        <v>195</v>
      </c>
    </row>
    <row r="159" spans="1:23" ht="12.75">
      <c r="A159" s="340" t="s">
        <v>76</v>
      </c>
      <c r="B159" s="295"/>
      <c r="C159" s="296"/>
      <c r="D159" s="296"/>
      <c r="E159" s="296"/>
      <c r="F159" s="296"/>
      <c r="G159" s="296"/>
      <c r="H159" s="297">
        <v>0</v>
      </c>
      <c r="I159" s="295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8">
        <v>0</v>
      </c>
      <c r="W159" s="327"/>
    </row>
    <row r="160" spans="1:23" ht="12.75">
      <c r="A160" s="340" t="s">
        <v>77</v>
      </c>
      <c r="B160" s="347"/>
      <c r="C160" s="296"/>
      <c r="D160" s="296"/>
      <c r="E160" s="296"/>
      <c r="F160" s="296"/>
      <c r="G160" s="296"/>
      <c r="H160" s="297">
        <v>0</v>
      </c>
      <c r="I160" s="295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8">
        <v>0</v>
      </c>
      <c r="W160" s="327"/>
    </row>
    <row r="161" spans="1:23" ht="12.75">
      <c r="A161" s="340" t="s">
        <v>78</v>
      </c>
      <c r="B161" s="295"/>
      <c r="C161" s="296"/>
      <c r="D161" s="296"/>
      <c r="E161" s="296"/>
      <c r="F161" s="296"/>
      <c r="G161" s="296"/>
      <c r="H161" s="297">
        <v>0</v>
      </c>
      <c r="I161" s="347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8">
        <v>0</v>
      </c>
      <c r="W161" s="327"/>
    </row>
    <row r="162" spans="1:23" ht="12.75">
      <c r="A162" s="340" t="s">
        <v>81</v>
      </c>
      <c r="B162" s="295"/>
      <c r="C162" s="296"/>
      <c r="D162" s="296"/>
      <c r="E162" s="296"/>
      <c r="F162" s="296"/>
      <c r="G162" s="296"/>
      <c r="H162" s="297">
        <v>0</v>
      </c>
      <c r="I162" s="295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8">
        <v>0</v>
      </c>
      <c r="W162" s="327"/>
    </row>
    <row r="163" spans="1:23" ht="12.75">
      <c r="A163" s="340" t="s">
        <v>79</v>
      </c>
      <c r="B163" s="299"/>
      <c r="C163" s="300"/>
      <c r="D163" s="300"/>
      <c r="E163" s="300"/>
      <c r="F163" s="300"/>
      <c r="G163" s="300"/>
      <c r="H163" s="301">
        <v>0</v>
      </c>
      <c r="I163" s="375" t="s">
        <v>163</v>
      </c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2">
        <v>47</v>
      </c>
      <c r="W163" s="327"/>
    </row>
    <row r="164" spans="1:23" ht="13.5" thickBot="1">
      <c r="A164" s="385" t="s">
        <v>192</v>
      </c>
      <c r="B164" s="323"/>
      <c r="C164" s="296"/>
      <c r="D164" s="296"/>
      <c r="E164" s="296"/>
      <c r="F164" s="296"/>
      <c r="G164" s="296"/>
      <c r="H164" s="297">
        <v>0</v>
      </c>
      <c r="I164" s="323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7">
        <v>0</v>
      </c>
      <c r="W164" s="327"/>
    </row>
    <row r="165" spans="1:22" ht="13.5" thickBot="1">
      <c r="A165" s="247" t="s">
        <v>49</v>
      </c>
      <c r="B165" s="292"/>
      <c r="C165" s="293"/>
      <c r="D165" s="293"/>
      <c r="E165" s="293"/>
      <c r="F165" s="293"/>
      <c r="G165" s="293"/>
      <c r="H165" s="250">
        <f>SUM(H166:H183)</f>
        <v>559</v>
      </c>
      <c r="I165" s="292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50">
        <f>SUM(V166:V183)</f>
        <v>3767</v>
      </c>
    </row>
    <row r="166" spans="1:22" s="345" customFormat="1" ht="12.75">
      <c r="A166" s="385" t="s">
        <v>262</v>
      </c>
      <c r="B166" s="386"/>
      <c r="C166" s="387"/>
      <c r="D166" s="387"/>
      <c r="E166" s="387"/>
      <c r="F166" s="387"/>
      <c r="G166" s="387"/>
      <c r="H166" s="315">
        <v>0</v>
      </c>
      <c r="I166" s="386" t="s">
        <v>167</v>
      </c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16">
        <v>200</v>
      </c>
    </row>
    <row r="167" spans="1:22" s="345" customFormat="1" ht="12.75">
      <c r="A167" s="340" t="s">
        <v>1</v>
      </c>
      <c r="B167" s="347"/>
      <c r="C167" s="320"/>
      <c r="D167" s="320"/>
      <c r="E167" s="320"/>
      <c r="F167" s="320"/>
      <c r="G167" s="320"/>
      <c r="H167" s="317">
        <v>0</v>
      </c>
      <c r="I167" s="347" t="s">
        <v>199</v>
      </c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18">
        <v>182</v>
      </c>
    </row>
    <row r="168" spans="1:22" s="345" customFormat="1" ht="12.75">
      <c r="A168" s="373" t="s">
        <v>80</v>
      </c>
      <c r="B168" s="347"/>
      <c r="C168" s="320"/>
      <c r="D168" s="320"/>
      <c r="E168" s="320"/>
      <c r="F168" s="320"/>
      <c r="G168" s="320"/>
      <c r="H168" s="317">
        <v>0</v>
      </c>
      <c r="I168" s="347" t="s">
        <v>322</v>
      </c>
      <c r="J168" s="320"/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18">
        <v>1245</v>
      </c>
    </row>
    <row r="169" spans="1:22" s="345" customFormat="1" ht="12.75">
      <c r="A169" s="466"/>
      <c r="B169" s="347"/>
      <c r="C169" s="320"/>
      <c r="D169" s="320"/>
      <c r="E169" s="320"/>
      <c r="F169" s="320"/>
      <c r="G169" s="320"/>
      <c r="H169" s="317"/>
      <c r="I169" s="347" t="s">
        <v>168</v>
      </c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18"/>
    </row>
    <row r="170" spans="1:22" s="345" customFormat="1" ht="12.75">
      <c r="A170" s="340" t="s">
        <v>2</v>
      </c>
      <c r="B170" s="347"/>
      <c r="C170" s="320"/>
      <c r="D170" s="320"/>
      <c r="E170" s="320"/>
      <c r="F170" s="320"/>
      <c r="G170" s="320"/>
      <c r="H170" s="317">
        <v>0</v>
      </c>
      <c r="I170" s="543" t="s">
        <v>177</v>
      </c>
      <c r="J170" s="586"/>
      <c r="K170" s="586"/>
      <c r="L170" s="586"/>
      <c r="M170" s="586"/>
      <c r="N170" s="320"/>
      <c r="O170" s="320"/>
      <c r="P170" s="320"/>
      <c r="Q170" s="320"/>
      <c r="R170" s="320"/>
      <c r="S170" s="320"/>
      <c r="T170" s="320"/>
      <c r="U170" s="320"/>
      <c r="V170" s="318">
        <v>90</v>
      </c>
    </row>
    <row r="171" spans="1:22" s="345" customFormat="1" ht="12.75">
      <c r="A171" s="340" t="s">
        <v>82</v>
      </c>
      <c r="B171" s="347"/>
      <c r="C171" s="358"/>
      <c r="D171" s="320"/>
      <c r="E171" s="320"/>
      <c r="F171" s="320"/>
      <c r="G171" s="320"/>
      <c r="H171" s="317">
        <v>0</v>
      </c>
      <c r="I171" s="347" t="s">
        <v>310</v>
      </c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18">
        <v>700</v>
      </c>
    </row>
    <row r="172" spans="1:22" s="345" customFormat="1" ht="12.75">
      <c r="A172" s="340" t="s">
        <v>141</v>
      </c>
      <c r="B172" s="347" t="s">
        <v>165</v>
      </c>
      <c r="C172" s="358"/>
      <c r="D172" s="320"/>
      <c r="E172" s="320"/>
      <c r="F172" s="320"/>
      <c r="G172" s="320"/>
      <c r="H172" s="317">
        <v>82</v>
      </c>
      <c r="I172" s="347" t="s">
        <v>164</v>
      </c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18">
        <v>368</v>
      </c>
    </row>
    <row r="173" spans="1:22" s="345" customFormat="1" ht="12.75">
      <c r="A173" s="340" t="s">
        <v>3</v>
      </c>
      <c r="B173" s="347"/>
      <c r="C173" s="320"/>
      <c r="D173" s="320"/>
      <c r="E173" s="320"/>
      <c r="F173" s="320"/>
      <c r="G173" s="320"/>
      <c r="H173" s="317">
        <v>0</v>
      </c>
      <c r="I173" s="347" t="s">
        <v>184</v>
      </c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18">
        <v>180</v>
      </c>
    </row>
    <row r="174" spans="1:22" s="345" customFormat="1" ht="12.75">
      <c r="A174" s="356" t="s">
        <v>4</v>
      </c>
      <c r="B174" s="347"/>
      <c r="C174" s="320"/>
      <c r="D174" s="320"/>
      <c r="E174" s="320"/>
      <c r="F174" s="320"/>
      <c r="G174" s="320"/>
      <c r="H174" s="317">
        <v>0</v>
      </c>
      <c r="I174" s="347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18">
        <v>0</v>
      </c>
    </row>
    <row r="175" spans="1:22" s="345" customFormat="1" ht="12.75">
      <c r="A175" s="383" t="s">
        <v>263</v>
      </c>
      <c r="B175" s="295"/>
      <c r="C175" s="320"/>
      <c r="D175" s="320"/>
      <c r="E175" s="320"/>
      <c r="F175" s="320"/>
      <c r="G175" s="320"/>
      <c r="H175" s="317">
        <v>0</v>
      </c>
      <c r="I175" s="347" t="s">
        <v>254</v>
      </c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18">
        <v>636</v>
      </c>
    </row>
    <row r="176" spans="1:22" s="345" customFormat="1" ht="12.75">
      <c r="A176" s="383" t="s">
        <v>138</v>
      </c>
      <c r="B176" s="347"/>
      <c r="C176" s="320"/>
      <c r="D176" s="320"/>
      <c r="E176" s="320"/>
      <c r="F176" s="320"/>
      <c r="G176" s="320"/>
      <c r="H176" s="317"/>
      <c r="I176" s="347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18"/>
    </row>
    <row r="177" spans="1:22" s="345" customFormat="1" ht="12.75">
      <c r="A177" s="373" t="s">
        <v>5</v>
      </c>
      <c r="B177" s="347" t="s">
        <v>226</v>
      </c>
      <c r="C177" s="320"/>
      <c r="D177" s="320"/>
      <c r="E177" s="320"/>
      <c r="F177" s="320"/>
      <c r="G177" s="320"/>
      <c r="H177" s="317">
        <v>300</v>
      </c>
      <c r="I177" s="347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93">
        <v>0</v>
      </c>
    </row>
    <row r="178" spans="1:22" s="345" customFormat="1" ht="12.75">
      <c r="A178" s="374" t="s">
        <v>139</v>
      </c>
      <c r="B178" s="347" t="s">
        <v>188</v>
      </c>
      <c r="C178" s="320"/>
      <c r="D178" s="320"/>
      <c r="E178" s="320"/>
      <c r="F178" s="320"/>
      <c r="G178" s="320"/>
      <c r="H178" s="317">
        <v>157</v>
      </c>
      <c r="I178" s="347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93"/>
    </row>
    <row r="179" spans="1:22" s="345" customFormat="1" ht="12.75">
      <c r="A179" s="466" t="s">
        <v>140</v>
      </c>
      <c r="B179" s="347" t="s">
        <v>189</v>
      </c>
      <c r="C179" s="320"/>
      <c r="D179" s="320"/>
      <c r="E179" s="320"/>
      <c r="F179" s="320"/>
      <c r="G179" s="320"/>
      <c r="H179" s="317">
        <v>20</v>
      </c>
      <c r="I179" s="347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93"/>
    </row>
    <row r="180" spans="1:22" s="345" customFormat="1" ht="12.75" customHeight="1">
      <c r="A180" s="452" t="s">
        <v>145</v>
      </c>
      <c r="B180" s="347"/>
      <c r="C180" s="320"/>
      <c r="D180" s="320"/>
      <c r="E180" s="320"/>
      <c r="F180" s="320"/>
      <c r="G180" s="320"/>
      <c r="H180" s="317">
        <v>0</v>
      </c>
      <c r="I180" s="347" t="s">
        <v>207</v>
      </c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93">
        <v>66</v>
      </c>
    </row>
    <row r="181" spans="1:22" s="345" customFormat="1" ht="12.75" customHeight="1">
      <c r="A181" s="468" t="s">
        <v>144</v>
      </c>
      <c r="B181" s="347"/>
      <c r="C181" s="320"/>
      <c r="D181" s="320"/>
      <c r="E181" s="320"/>
      <c r="F181" s="320"/>
      <c r="G181" s="320"/>
      <c r="H181" s="317"/>
      <c r="I181" s="347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93"/>
    </row>
    <row r="182" spans="1:22" s="345" customFormat="1" ht="12.75">
      <c r="A182" s="340" t="s">
        <v>66</v>
      </c>
      <c r="B182" s="347"/>
      <c r="C182" s="320"/>
      <c r="D182" s="320"/>
      <c r="E182" s="320"/>
      <c r="F182" s="320"/>
      <c r="G182" s="320"/>
      <c r="H182" s="317">
        <v>0</v>
      </c>
      <c r="I182" s="347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18">
        <v>0</v>
      </c>
    </row>
    <row r="183" spans="1:22" s="345" customFormat="1" ht="13.5" thickBot="1">
      <c r="A183" s="373" t="s">
        <v>67</v>
      </c>
      <c r="B183" s="347"/>
      <c r="C183" s="320"/>
      <c r="D183" s="320"/>
      <c r="E183" s="320"/>
      <c r="F183" s="320"/>
      <c r="G183" s="320"/>
      <c r="H183" s="317">
        <v>0</v>
      </c>
      <c r="I183" s="347" t="s">
        <v>205</v>
      </c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18">
        <v>100</v>
      </c>
    </row>
    <row r="184" spans="1:23" ht="13.5" thickBot="1">
      <c r="A184" s="251" t="s">
        <v>50</v>
      </c>
      <c r="B184" s="292"/>
      <c r="C184" s="293"/>
      <c r="D184" s="293"/>
      <c r="E184" s="293"/>
      <c r="F184" s="293"/>
      <c r="G184" s="293"/>
      <c r="H184" s="250">
        <f>SUM(H185+H186+H187+H188+H189+H190+H191+H192+H193+H194+H201+H202+H203+H204+H205+H206+H207+H208+H209+H210+H211+H212+H213+H214+H215)</f>
        <v>3087</v>
      </c>
      <c r="I184" s="292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50">
        <f>SUM(V185+V186+V187+V188+V189+V190+V191+V192+V193+V194+V201+V202+V203+V204+V205+V206+V207+V208+V209+V210+V211+V212+V213+V214+V215)</f>
        <v>9723</v>
      </c>
      <c r="W184" s="205"/>
    </row>
    <row r="185" spans="1:22" s="345" customFormat="1" ht="12.75">
      <c r="A185" s="340" t="s">
        <v>85</v>
      </c>
      <c r="B185" s="386" t="s">
        <v>256</v>
      </c>
      <c r="C185" s="387"/>
      <c r="D185" s="387"/>
      <c r="E185" s="387"/>
      <c r="F185" s="387"/>
      <c r="G185" s="387"/>
      <c r="H185" s="315">
        <v>190</v>
      </c>
      <c r="I185" s="386" t="s">
        <v>253</v>
      </c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16">
        <v>70</v>
      </c>
    </row>
    <row r="186" spans="1:22" s="345" customFormat="1" ht="12.75">
      <c r="A186" s="340"/>
      <c r="B186" s="380" t="s">
        <v>255</v>
      </c>
      <c r="C186" s="381"/>
      <c r="D186" s="381"/>
      <c r="E186" s="381"/>
      <c r="F186" s="381"/>
      <c r="G186" s="381"/>
      <c r="H186" s="353">
        <v>204</v>
      </c>
      <c r="I186" s="380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2"/>
    </row>
    <row r="187" spans="1:22" s="345" customFormat="1" ht="12.75">
      <c r="A187" s="340" t="s">
        <v>86</v>
      </c>
      <c r="B187" s="347"/>
      <c r="C187" s="320"/>
      <c r="D187" s="320"/>
      <c r="E187" s="320"/>
      <c r="F187" s="320"/>
      <c r="G187" s="320"/>
      <c r="H187" s="317">
        <v>0</v>
      </c>
      <c r="I187" s="347" t="s">
        <v>321</v>
      </c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18">
        <v>880</v>
      </c>
    </row>
    <row r="188" spans="1:22" s="345" customFormat="1" ht="12.75">
      <c r="A188" s="340" t="s">
        <v>87</v>
      </c>
      <c r="B188" s="347"/>
      <c r="C188" s="384"/>
      <c r="D188" s="320"/>
      <c r="E188" s="320"/>
      <c r="F188" s="320"/>
      <c r="G188" s="320"/>
      <c r="H188" s="317">
        <v>0</v>
      </c>
      <c r="I188" s="347" t="s">
        <v>200</v>
      </c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18">
        <v>150</v>
      </c>
    </row>
    <row r="189" spans="1:22" s="345" customFormat="1" ht="12.75" customHeight="1">
      <c r="A189" s="464" t="s">
        <v>132</v>
      </c>
      <c r="B189" s="347" t="s">
        <v>187</v>
      </c>
      <c r="C189" s="320"/>
      <c r="D189" s="320"/>
      <c r="E189" s="320"/>
      <c r="F189" s="320"/>
      <c r="G189" s="320"/>
      <c r="H189" s="317">
        <v>350</v>
      </c>
      <c r="I189" s="347" t="s">
        <v>186</v>
      </c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18">
        <v>259</v>
      </c>
    </row>
    <row r="190" spans="1:22" s="345" customFormat="1" ht="12.75">
      <c r="A190" s="465" t="s">
        <v>133</v>
      </c>
      <c r="B190" s="347" t="s">
        <v>305</v>
      </c>
      <c r="C190" s="320"/>
      <c r="D190" s="320"/>
      <c r="E190" s="320"/>
      <c r="F190" s="320"/>
      <c r="G190" s="320"/>
      <c r="H190" s="317">
        <v>100</v>
      </c>
      <c r="I190" s="347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18"/>
    </row>
    <row r="191" spans="1:22" s="345" customFormat="1" ht="12.75">
      <c r="A191" s="356" t="s">
        <v>88</v>
      </c>
      <c r="B191" s="347" t="s">
        <v>257</v>
      </c>
      <c r="C191" s="320"/>
      <c r="D191" s="320"/>
      <c r="E191" s="320"/>
      <c r="F191" s="320"/>
      <c r="G191" s="320"/>
      <c r="H191" s="317">
        <v>38</v>
      </c>
      <c r="I191" s="347" t="s">
        <v>297</v>
      </c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18">
        <v>1550</v>
      </c>
    </row>
    <row r="192" spans="1:22" s="345" customFormat="1" ht="12.75">
      <c r="A192" s="340" t="s">
        <v>89</v>
      </c>
      <c r="B192" s="347" t="s">
        <v>193</v>
      </c>
      <c r="C192" s="320"/>
      <c r="D192" s="320"/>
      <c r="E192" s="320"/>
      <c r="F192" s="320"/>
      <c r="G192" s="320"/>
      <c r="H192" s="317">
        <v>550</v>
      </c>
      <c r="I192" s="347" t="s">
        <v>194</v>
      </c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18">
        <v>250</v>
      </c>
    </row>
    <row r="193" spans="1:22" s="345" customFormat="1" ht="12.75">
      <c r="A193" s="340" t="s">
        <v>137</v>
      </c>
      <c r="B193" s="347"/>
      <c r="C193" s="320"/>
      <c r="D193" s="320"/>
      <c r="E193" s="320"/>
      <c r="F193" s="320"/>
      <c r="G193" s="320"/>
      <c r="H193" s="317">
        <v>0</v>
      </c>
      <c r="I193" s="347" t="s">
        <v>203</v>
      </c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18">
        <v>97</v>
      </c>
    </row>
    <row r="194" spans="1:22" s="345" customFormat="1" ht="13.5" thickBot="1">
      <c r="A194" s="538" t="s">
        <v>90</v>
      </c>
      <c r="B194" s="360"/>
      <c r="C194" s="361"/>
      <c r="D194" s="361"/>
      <c r="E194" s="361"/>
      <c r="F194" s="361" t="s">
        <v>28</v>
      </c>
      <c r="G194" s="361"/>
      <c r="H194" s="362">
        <v>0</v>
      </c>
      <c r="I194" s="360" t="s">
        <v>183</v>
      </c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  <c r="V194" s="363">
        <v>200</v>
      </c>
    </row>
    <row r="195" spans="1:22" s="345" customFormat="1" ht="12.75">
      <c r="A195" s="406"/>
      <c r="B195" s="395" t="s">
        <v>28</v>
      </c>
      <c r="C195" s="395"/>
      <c r="D195" s="395"/>
      <c r="E195" s="395"/>
      <c r="F195" s="395"/>
      <c r="G195" s="395"/>
      <c r="H195" s="407"/>
      <c r="I195" s="395"/>
      <c r="J195" s="395"/>
      <c r="K195" s="395"/>
      <c r="L195" s="395"/>
      <c r="M195" s="395"/>
      <c r="N195" s="395"/>
      <c r="O195" s="395"/>
      <c r="P195" s="395"/>
      <c r="Q195" s="395"/>
      <c r="R195" s="395"/>
      <c r="S195" s="395"/>
      <c r="T195" s="395"/>
      <c r="U195" s="395"/>
      <c r="V195" s="408"/>
    </row>
    <row r="196" spans="1:22" ht="18">
      <c r="A196" s="561" t="s">
        <v>28</v>
      </c>
      <c r="B196" s="561"/>
      <c r="C196" s="561"/>
      <c r="D196" s="561"/>
      <c r="E196" s="561"/>
      <c r="F196" s="561"/>
      <c r="G196" s="561"/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</row>
    <row r="197" spans="1:24" ht="18">
      <c r="A197" s="561" t="s">
        <v>156</v>
      </c>
      <c r="B197" s="561"/>
      <c r="C197" s="561"/>
      <c r="D197" s="561"/>
      <c r="E197" s="561"/>
      <c r="F197" s="561"/>
      <c r="G197" s="561"/>
      <c r="H197" s="561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X197" s="8"/>
    </row>
    <row r="198" spans="1:22" ht="12.75" customHeight="1" thickBot="1">
      <c r="A198" s="313"/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</row>
    <row r="199" spans="1:22" ht="12.75">
      <c r="A199" s="280" t="s">
        <v>0</v>
      </c>
      <c r="B199" s="281" t="s">
        <v>42</v>
      </c>
      <c r="C199" s="281"/>
      <c r="D199" s="281"/>
      <c r="E199" s="281"/>
      <c r="F199" s="281"/>
      <c r="G199" s="282"/>
      <c r="H199" s="283" t="s">
        <v>43</v>
      </c>
      <c r="I199" s="541" t="s">
        <v>44</v>
      </c>
      <c r="J199" s="542"/>
      <c r="K199" s="542"/>
      <c r="L199" s="542"/>
      <c r="M199" s="542"/>
      <c r="N199" s="542"/>
      <c r="O199" s="542"/>
      <c r="P199" s="542"/>
      <c r="Q199" s="542"/>
      <c r="R199" s="542"/>
      <c r="S199" s="542"/>
      <c r="T199" s="542"/>
      <c r="U199" s="314"/>
      <c r="V199" s="285" t="s">
        <v>45</v>
      </c>
    </row>
    <row r="200" spans="1:22" ht="13.5" thickBot="1">
      <c r="A200" s="286"/>
      <c r="B200" s="287" t="s">
        <v>46</v>
      </c>
      <c r="C200" s="287"/>
      <c r="D200" s="287"/>
      <c r="E200" s="287"/>
      <c r="F200" s="287"/>
      <c r="G200" s="288"/>
      <c r="H200" s="289" t="s">
        <v>47</v>
      </c>
      <c r="I200" s="584" t="s">
        <v>48</v>
      </c>
      <c r="J200" s="585"/>
      <c r="K200" s="585"/>
      <c r="L200" s="585"/>
      <c r="M200" s="585"/>
      <c r="N200" s="585"/>
      <c r="O200" s="585"/>
      <c r="P200" s="585"/>
      <c r="Q200" s="585"/>
      <c r="R200" s="585"/>
      <c r="S200" s="585"/>
      <c r="T200" s="585"/>
      <c r="U200" s="290"/>
      <c r="V200" s="291" t="s">
        <v>48</v>
      </c>
    </row>
    <row r="201" spans="1:22" ht="12.75">
      <c r="A201" s="383" t="s">
        <v>130</v>
      </c>
      <c r="B201" s="503"/>
      <c r="C201" s="504"/>
      <c r="D201" s="504"/>
      <c r="E201" s="504"/>
      <c r="F201" s="504"/>
      <c r="G201" s="505"/>
      <c r="H201" s="499">
        <v>0</v>
      </c>
      <c r="I201" s="460" t="s">
        <v>298</v>
      </c>
      <c r="J201" s="502"/>
      <c r="K201" s="502"/>
      <c r="L201" s="502"/>
      <c r="M201" s="502"/>
      <c r="N201" s="502"/>
      <c r="O201" s="502"/>
      <c r="P201" s="502"/>
      <c r="Q201" s="502"/>
      <c r="R201" s="502"/>
      <c r="S201" s="502"/>
      <c r="T201" s="502"/>
      <c r="U201" s="502"/>
      <c r="V201" s="499">
        <v>2085</v>
      </c>
    </row>
    <row r="202" spans="1:22" ht="12.75">
      <c r="A202" s="513" t="s">
        <v>131</v>
      </c>
      <c r="B202" s="456"/>
      <c r="C202" s="457"/>
      <c r="D202" s="457"/>
      <c r="E202" s="457"/>
      <c r="F202" s="457"/>
      <c r="G202" s="457"/>
      <c r="H202" s="514"/>
      <c r="I202" s="515" t="s">
        <v>320</v>
      </c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516"/>
    </row>
    <row r="203" spans="1:22" s="345" customFormat="1" ht="12.75" customHeight="1">
      <c r="A203" s="465" t="s">
        <v>147</v>
      </c>
      <c r="B203" s="380"/>
      <c r="C203" s="381"/>
      <c r="D203" s="381"/>
      <c r="E203" s="381"/>
      <c r="F203" s="381"/>
      <c r="G203" s="381"/>
      <c r="H203" s="353">
        <v>0</v>
      </c>
      <c r="I203" s="381" t="s">
        <v>169</v>
      </c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2">
        <v>220</v>
      </c>
    </row>
    <row r="204" spans="1:22" s="345" customFormat="1" ht="12.75" customHeight="1">
      <c r="A204" s="468" t="s">
        <v>146</v>
      </c>
      <c r="B204" s="380"/>
      <c r="C204" s="381"/>
      <c r="D204" s="381"/>
      <c r="E204" s="381"/>
      <c r="F204" s="381"/>
      <c r="G204" s="381"/>
      <c r="H204" s="488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491"/>
    </row>
    <row r="205" spans="1:22" s="345" customFormat="1" ht="12.75">
      <c r="A205" s="374" t="s">
        <v>127</v>
      </c>
      <c r="B205" s="380" t="s">
        <v>170</v>
      </c>
      <c r="C205" s="381"/>
      <c r="D205" s="381"/>
      <c r="E205" s="381"/>
      <c r="F205" s="381"/>
      <c r="G205" s="381"/>
      <c r="H205" s="353">
        <v>335</v>
      </c>
      <c r="I205" s="380" t="s">
        <v>172</v>
      </c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2">
        <v>667</v>
      </c>
    </row>
    <row r="206" spans="1:22" s="345" customFormat="1" ht="12.75">
      <c r="A206" s="466"/>
      <c r="B206" s="347" t="s">
        <v>171</v>
      </c>
      <c r="C206" s="320"/>
      <c r="D206" s="320"/>
      <c r="E206" s="320"/>
      <c r="F206" s="320"/>
      <c r="G206" s="320"/>
      <c r="H206" s="487"/>
      <c r="I206" s="347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492"/>
    </row>
    <row r="207" spans="1:22" s="345" customFormat="1" ht="12.75">
      <c r="A207" s="373" t="s">
        <v>94</v>
      </c>
      <c r="B207" s="347" t="s">
        <v>251</v>
      </c>
      <c r="C207" s="320"/>
      <c r="D207" s="320"/>
      <c r="E207" s="320"/>
      <c r="F207" s="320"/>
      <c r="G207" s="320"/>
      <c r="H207" s="317">
        <v>960</v>
      </c>
      <c r="I207" s="347" t="s">
        <v>249</v>
      </c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18">
        <v>745</v>
      </c>
    </row>
    <row r="208" spans="1:22" s="345" customFormat="1" ht="12.75">
      <c r="A208" s="466"/>
      <c r="B208" s="295"/>
      <c r="C208" s="320"/>
      <c r="D208" s="320"/>
      <c r="E208" s="320"/>
      <c r="F208" s="320"/>
      <c r="G208" s="320"/>
      <c r="H208" s="317"/>
      <c r="I208" s="347" t="s">
        <v>250</v>
      </c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18"/>
    </row>
    <row r="209" spans="1:22" ht="12.75" customHeight="1">
      <c r="A209" s="452" t="s">
        <v>136</v>
      </c>
      <c r="B209" s="295"/>
      <c r="C209" s="296"/>
      <c r="D209" s="296"/>
      <c r="E209" s="296"/>
      <c r="F209" s="296"/>
      <c r="G209" s="296"/>
      <c r="H209" s="297">
        <v>0</v>
      </c>
      <c r="I209" s="347" t="s">
        <v>213</v>
      </c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8">
        <v>565</v>
      </c>
    </row>
    <row r="210" spans="1:22" ht="12.75" customHeight="1">
      <c r="A210" s="468" t="s">
        <v>135</v>
      </c>
      <c r="B210" s="295"/>
      <c r="C210" s="296"/>
      <c r="D210" s="296"/>
      <c r="E210" s="296"/>
      <c r="F210" s="296"/>
      <c r="G210" s="296"/>
      <c r="H210" s="489"/>
      <c r="I210" s="347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493"/>
    </row>
    <row r="211" spans="1:22" s="345" customFormat="1" ht="12.75">
      <c r="A211" s="340" t="s">
        <v>63</v>
      </c>
      <c r="B211" s="347" t="s">
        <v>176</v>
      </c>
      <c r="C211" s="320"/>
      <c r="D211" s="320"/>
      <c r="E211" s="320"/>
      <c r="F211" s="320"/>
      <c r="G211" s="320"/>
      <c r="H211" s="317">
        <v>300</v>
      </c>
      <c r="I211" s="347" t="s">
        <v>311</v>
      </c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18">
        <v>550</v>
      </c>
    </row>
    <row r="212" spans="1:22" s="345" customFormat="1" ht="12.75">
      <c r="A212" s="340" t="s">
        <v>96</v>
      </c>
      <c r="B212" s="347"/>
      <c r="C212" s="320"/>
      <c r="D212" s="320"/>
      <c r="E212" s="320"/>
      <c r="F212" s="320"/>
      <c r="G212" s="320"/>
      <c r="H212" s="317">
        <v>0</v>
      </c>
      <c r="I212" s="543" t="s">
        <v>185</v>
      </c>
      <c r="J212" s="544"/>
      <c r="K212" s="544"/>
      <c r="L212" s="544"/>
      <c r="M212" s="544"/>
      <c r="N212" s="544"/>
      <c r="O212" s="544"/>
      <c r="P212" s="544"/>
      <c r="Q212" s="544"/>
      <c r="R212" s="544"/>
      <c r="S212" s="544"/>
      <c r="T212" s="544"/>
      <c r="U212" s="545"/>
      <c r="V212" s="318">
        <v>715</v>
      </c>
    </row>
    <row r="213" spans="1:22" s="345" customFormat="1" ht="12.75" customHeight="1">
      <c r="A213" s="452" t="s">
        <v>149</v>
      </c>
      <c r="B213" s="347"/>
      <c r="C213" s="320"/>
      <c r="D213" s="320"/>
      <c r="E213" s="320"/>
      <c r="F213" s="320"/>
      <c r="G213" s="320"/>
      <c r="H213" s="317">
        <v>0</v>
      </c>
      <c r="I213" s="347" t="s">
        <v>312</v>
      </c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18">
        <v>720</v>
      </c>
    </row>
    <row r="214" spans="1:22" s="345" customFormat="1" ht="12.75" customHeight="1">
      <c r="A214" s="468" t="s">
        <v>148</v>
      </c>
      <c r="B214" s="347"/>
      <c r="C214" s="320"/>
      <c r="D214" s="320"/>
      <c r="E214" s="320"/>
      <c r="F214" s="320"/>
      <c r="G214" s="320"/>
      <c r="H214" s="487"/>
      <c r="I214" s="347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492"/>
    </row>
    <row r="215" spans="1:22" s="345" customFormat="1" ht="13.5" thickBot="1">
      <c r="A215" s="340" t="s">
        <v>98</v>
      </c>
      <c r="B215" s="347" t="s">
        <v>197</v>
      </c>
      <c r="C215" s="320"/>
      <c r="D215" s="320"/>
      <c r="E215" s="320"/>
      <c r="F215" s="320"/>
      <c r="G215" s="320"/>
      <c r="H215" s="317">
        <v>60</v>
      </c>
      <c r="I215" s="347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18">
        <v>0</v>
      </c>
    </row>
    <row r="216" spans="1:22" ht="13.5" thickBot="1">
      <c r="A216" s="251" t="s">
        <v>51</v>
      </c>
      <c r="B216" s="292"/>
      <c r="C216" s="293"/>
      <c r="D216" s="293"/>
      <c r="E216" s="293"/>
      <c r="F216" s="293"/>
      <c r="G216" s="293"/>
      <c r="H216" s="250">
        <f>SUM(H217:H236)</f>
        <v>4335</v>
      </c>
      <c r="I216" s="294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50">
        <f>SUM(V217:V236)</f>
        <v>9292</v>
      </c>
    </row>
    <row r="217" spans="1:22" s="345" customFormat="1" ht="12.75" customHeight="1">
      <c r="A217" s="383" t="s">
        <v>99</v>
      </c>
      <c r="B217" s="380" t="s">
        <v>181</v>
      </c>
      <c r="C217" s="381"/>
      <c r="D217" s="381"/>
      <c r="E217" s="381"/>
      <c r="F217" s="381"/>
      <c r="G217" s="381"/>
      <c r="H217" s="353">
        <v>170</v>
      </c>
      <c r="I217" s="380" t="s">
        <v>180</v>
      </c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2">
        <v>180</v>
      </c>
    </row>
    <row r="218" spans="1:22" s="345" customFormat="1" ht="12.75" customHeight="1">
      <c r="A218" s="466"/>
      <c r="B218" s="380" t="s">
        <v>182</v>
      </c>
      <c r="C218" s="381"/>
      <c r="D218" s="381"/>
      <c r="E218" s="381"/>
      <c r="F218" s="381"/>
      <c r="G218" s="381"/>
      <c r="H218" s="488"/>
      <c r="I218" s="380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491"/>
    </row>
    <row r="219" spans="1:22" s="345" customFormat="1" ht="12.75" customHeight="1">
      <c r="A219" s="340" t="s">
        <v>100</v>
      </c>
      <c r="B219" s="380" t="s">
        <v>260</v>
      </c>
      <c r="C219" s="381"/>
      <c r="D219" s="381"/>
      <c r="E219" s="381"/>
      <c r="F219" s="381"/>
      <c r="G219" s="381"/>
      <c r="H219" s="353">
        <v>100</v>
      </c>
      <c r="I219" s="380" t="s">
        <v>304</v>
      </c>
      <c r="J219" s="528"/>
      <c r="K219" s="528"/>
      <c r="L219" s="528"/>
      <c r="M219" s="528"/>
      <c r="N219" s="381"/>
      <c r="O219" s="381"/>
      <c r="P219" s="381"/>
      <c r="Q219" s="381"/>
      <c r="R219" s="381"/>
      <c r="S219" s="381"/>
      <c r="T219" s="381"/>
      <c r="U219" s="381"/>
      <c r="V219" s="382">
        <v>900</v>
      </c>
    </row>
    <row r="220" spans="1:22" s="345" customFormat="1" ht="12.75" customHeight="1">
      <c r="A220" s="452" t="s">
        <v>143</v>
      </c>
      <c r="B220" s="380" t="s">
        <v>295</v>
      </c>
      <c r="C220" s="381"/>
      <c r="D220" s="381"/>
      <c r="E220" s="381"/>
      <c r="F220" s="381"/>
      <c r="G220" s="381"/>
      <c r="H220" s="353">
        <v>500</v>
      </c>
      <c r="I220" s="380" t="s">
        <v>223</v>
      </c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2">
        <v>100</v>
      </c>
    </row>
    <row r="221" spans="1:22" s="345" customFormat="1" ht="12.75" customHeight="1">
      <c r="A221" s="468" t="s">
        <v>142</v>
      </c>
      <c r="B221" s="380" t="s">
        <v>294</v>
      </c>
      <c r="C221" s="381"/>
      <c r="D221" s="381"/>
      <c r="E221" s="381"/>
      <c r="F221" s="381"/>
      <c r="G221" s="381"/>
      <c r="H221" s="353">
        <v>470</v>
      </c>
      <c r="I221" s="380"/>
      <c r="J221" s="381"/>
      <c r="K221" s="381"/>
      <c r="L221" s="381"/>
      <c r="M221" s="381"/>
      <c r="N221" s="381"/>
      <c r="O221" s="381"/>
      <c r="P221" s="381"/>
      <c r="Q221" s="381"/>
      <c r="R221" s="381"/>
      <c r="S221" s="381"/>
      <c r="T221" s="381"/>
      <c r="U221" s="381"/>
      <c r="V221" s="491"/>
    </row>
    <row r="222" spans="1:22" ht="12.75" customHeight="1">
      <c r="A222" s="373" t="s">
        <v>102</v>
      </c>
      <c r="B222" s="380"/>
      <c r="C222" s="319"/>
      <c r="D222" s="303"/>
      <c r="E222" s="303"/>
      <c r="F222" s="303"/>
      <c r="G222" s="303"/>
      <c r="H222" s="353">
        <v>0</v>
      </c>
      <c r="I222" s="347" t="s">
        <v>319</v>
      </c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  <c r="U222" s="478"/>
      <c r="V222" s="306">
        <v>1025</v>
      </c>
    </row>
    <row r="223" spans="1:22" ht="12.75" customHeight="1">
      <c r="A223" s="466"/>
      <c r="B223" s="380"/>
      <c r="C223" s="319"/>
      <c r="D223" s="303"/>
      <c r="E223" s="303"/>
      <c r="F223" s="303"/>
      <c r="G223" s="303"/>
      <c r="H223" s="488"/>
      <c r="I223" s="380" t="s">
        <v>173</v>
      </c>
      <c r="J223" s="478"/>
      <c r="K223" s="478"/>
      <c r="L223" s="478"/>
      <c r="M223" s="478"/>
      <c r="N223" s="478"/>
      <c r="O223" s="478"/>
      <c r="P223" s="478"/>
      <c r="Q223" s="478"/>
      <c r="R223" s="478"/>
      <c r="S223" s="478"/>
      <c r="T223" s="478"/>
      <c r="U223" s="478"/>
      <c r="V223" s="490"/>
    </row>
    <row r="224" spans="1:22" s="345" customFormat="1" ht="12.75" customHeight="1">
      <c r="A224" s="340" t="s">
        <v>103</v>
      </c>
      <c r="B224" s="347" t="s">
        <v>214</v>
      </c>
      <c r="C224" s="320"/>
      <c r="D224" s="320"/>
      <c r="E224" s="320"/>
      <c r="F224" s="320" t="s">
        <v>28</v>
      </c>
      <c r="G224" s="320"/>
      <c r="H224" s="317">
        <v>80</v>
      </c>
      <c r="I224" s="347" t="s">
        <v>215</v>
      </c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18">
        <v>200</v>
      </c>
    </row>
    <row r="225" spans="1:22" s="345" customFormat="1" ht="12.75" customHeight="1">
      <c r="A225" s="340" t="s">
        <v>64</v>
      </c>
      <c r="B225" s="347"/>
      <c r="C225" s="320"/>
      <c r="D225" s="320"/>
      <c r="E225" s="320"/>
      <c r="F225" s="320"/>
      <c r="G225" s="320"/>
      <c r="H225" s="317">
        <v>0</v>
      </c>
      <c r="I225" s="347" t="s">
        <v>198</v>
      </c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18">
        <v>1130</v>
      </c>
    </row>
    <row r="226" spans="1:22" s="345" customFormat="1" ht="12.75" customHeight="1">
      <c r="A226" s="340" t="s">
        <v>104</v>
      </c>
      <c r="B226" s="347" t="s">
        <v>159</v>
      </c>
      <c r="C226" s="320"/>
      <c r="D226" s="320"/>
      <c r="E226" s="320"/>
      <c r="F226" s="320"/>
      <c r="G226" s="320"/>
      <c r="H226" s="317">
        <v>600</v>
      </c>
      <c r="I226" s="347" t="s">
        <v>160</v>
      </c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18">
        <v>350</v>
      </c>
    </row>
    <row r="227" spans="1:22" s="345" customFormat="1" ht="12.75" customHeight="1">
      <c r="A227" s="340" t="s">
        <v>105</v>
      </c>
      <c r="B227" s="347" t="s">
        <v>211</v>
      </c>
      <c r="C227" s="320"/>
      <c r="D227" s="320"/>
      <c r="E227" s="320"/>
      <c r="F227" s="320"/>
      <c r="G227" s="320"/>
      <c r="H227" s="317">
        <v>750</v>
      </c>
      <c r="I227" s="347" t="s">
        <v>212</v>
      </c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18">
        <v>150</v>
      </c>
    </row>
    <row r="228" spans="1:22" s="345" customFormat="1" ht="12.75" customHeight="1">
      <c r="A228" s="340" t="s">
        <v>106</v>
      </c>
      <c r="B228" s="347"/>
      <c r="C228" s="320"/>
      <c r="D228" s="320"/>
      <c r="E228" s="320"/>
      <c r="F228" s="320"/>
      <c r="G228" s="320"/>
      <c r="H228" s="317">
        <v>0</v>
      </c>
      <c r="I228" s="347" t="s">
        <v>252</v>
      </c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18">
        <v>1600</v>
      </c>
    </row>
    <row r="229" spans="1:22" s="345" customFormat="1" ht="12.75" customHeight="1">
      <c r="A229" s="340" t="s">
        <v>107</v>
      </c>
      <c r="B229" s="347"/>
      <c r="C229" s="320"/>
      <c r="D229" s="320"/>
      <c r="E229" s="320"/>
      <c r="F229" s="320"/>
      <c r="G229" s="320"/>
      <c r="H229" s="317">
        <v>0</v>
      </c>
      <c r="I229" s="347" t="s">
        <v>204</v>
      </c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18">
        <v>300</v>
      </c>
    </row>
    <row r="230" spans="1:22" s="345" customFormat="1" ht="12.75" customHeight="1">
      <c r="A230" s="373" t="s">
        <v>108</v>
      </c>
      <c r="B230" s="347"/>
      <c r="C230" s="320"/>
      <c r="D230" s="320"/>
      <c r="E230" s="320"/>
      <c r="F230" s="320"/>
      <c r="G230" s="320"/>
      <c r="H230" s="317">
        <v>0</v>
      </c>
      <c r="I230" s="347" t="s">
        <v>196</v>
      </c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18">
        <v>250</v>
      </c>
    </row>
    <row r="231" spans="1:22" s="345" customFormat="1" ht="12.75" customHeight="1">
      <c r="A231" s="373" t="s">
        <v>109</v>
      </c>
      <c r="B231" s="347" t="s">
        <v>306</v>
      </c>
      <c r="C231" s="320"/>
      <c r="D231" s="320"/>
      <c r="E231" s="320"/>
      <c r="F231" s="320"/>
      <c r="G231" s="320"/>
      <c r="H231" s="317">
        <v>465</v>
      </c>
      <c r="I231" s="347" t="s">
        <v>202</v>
      </c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18">
        <v>588</v>
      </c>
    </row>
    <row r="232" spans="1:22" s="345" customFormat="1" ht="12.75" customHeight="1">
      <c r="A232" s="466"/>
      <c r="B232" s="347" t="s">
        <v>307</v>
      </c>
      <c r="C232" s="320"/>
      <c r="D232" s="320"/>
      <c r="E232" s="320"/>
      <c r="F232" s="320"/>
      <c r="G232" s="320"/>
      <c r="H232" s="317"/>
      <c r="I232" s="347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18"/>
    </row>
    <row r="233" spans="1:22" s="345" customFormat="1" ht="12.75" customHeight="1">
      <c r="A233" s="373" t="s">
        <v>110</v>
      </c>
      <c r="B233" s="347"/>
      <c r="C233" s="320"/>
      <c r="D233" s="320"/>
      <c r="E233" s="320"/>
      <c r="F233" s="320"/>
      <c r="G233" s="320"/>
      <c r="H233" s="317">
        <v>0</v>
      </c>
      <c r="I233" s="401" t="s">
        <v>174</v>
      </c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18">
        <v>337</v>
      </c>
    </row>
    <row r="234" spans="1:22" s="345" customFormat="1" ht="12.75" customHeight="1">
      <c r="A234" s="373" t="s">
        <v>111</v>
      </c>
      <c r="B234" s="347" t="s">
        <v>178</v>
      </c>
      <c r="C234" s="320"/>
      <c r="D234" s="320"/>
      <c r="E234" s="320"/>
      <c r="F234" s="320"/>
      <c r="G234" s="320"/>
      <c r="H234" s="317">
        <v>1200</v>
      </c>
      <c r="I234" s="347" t="s">
        <v>303</v>
      </c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18">
        <v>722</v>
      </c>
    </row>
    <row r="235" spans="1:22" s="345" customFormat="1" ht="12.75" customHeight="1">
      <c r="A235" s="373" t="s">
        <v>112</v>
      </c>
      <c r="B235" s="543"/>
      <c r="C235" s="544"/>
      <c r="D235" s="544"/>
      <c r="E235" s="320"/>
      <c r="F235" s="320"/>
      <c r="G235" s="320"/>
      <c r="H235" s="317">
        <v>0</v>
      </c>
      <c r="I235" s="347" t="s">
        <v>313</v>
      </c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18">
        <v>1005</v>
      </c>
    </row>
    <row r="236" spans="1:22" s="345" customFormat="1" ht="12.75" customHeight="1" thickBot="1">
      <c r="A236" s="373" t="s">
        <v>113</v>
      </c>
      <c r="B236" s="347"/>
      <c r="C236" s="320"/>
      <c r="D236" s="320"/>
      <c r="E236" s="320"/>
      <c r="F236" s="320"/>
      <c r="G236" s="320"/>
      <c r="H236" s="487"/>
      <c r="I236" s="347" t="s">
        <v>314</v>
      </c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18">
        <v>455</v>
      </c>
    </row>
    <row r="237" spans="1:22" s="345" customFormat="1" ht="12.75" customHeight="1" thickBot="1">
      <c r="A237" s="251" t="s">
        <v>114</v>
      </c>
      <c r="B237" s="252"/>
      <c r="C237" s="448"/>
      <c r="D237" s="448"/>
      <c r="E237" s="448"/>
      <c r="F237" s="448"/>
      <c r="G237" s="448"/>
      <c r="H237" s="250">
        <f>SUM(H238)</f>
        <v>0</v>
      </c>
      <c r="I237" s="252"/>
      <c r="J237" s="448"/>
      <c r="K237" s="448"/>
      <c r="L237" s="448"/>
      <c r="M237" s="448"/>
      <c r="N237" s="448"/>
      <c r="O237" s="448"/>
      <c r="P237" s="448"/>
      <c r="Q237" s="448"/>
      <c r="R237" s="448"/>
      <c r="S237" s="448"/>
      <c r="T237" s="448"/>
      <c r="U237" s="447"/>
      <c r="V237" s="250">
        <f>SUM(V238)</f>
        <v>500</v>
      </c>
    </row>
    <row r="238" spans="1:22" s="345" customFormat="1" ht="12.75" customHeight="1" thickBot="1">
      <c r="A238" s="399" t="s">
        <v>115</v>
      </c>
      <c r="B238" s="446"/>
      <c r="C238" s="445"/>
      <c r="D238" s="445"/>
      <c r="E238" s="445"/>
      <c r="F238" s="445"/>
      <c r="G238" s="445"/>
      <c r="H238" s="509">
        <v>0</v>
      </c>
      <c r="I238" s="467" t="s">
        <v>217</v>
      </c>
      <c r="J238" s="445"/>
      <c r="K238" s="445"/>
      <c r="L238" s="445"/>
      <c r="M238" s="445"/>
      <c r="N238" s="445"/>
      <c r="O238" s="445"/>
      <c r="P238" s="445"/>
      <c r="Q238" s="445"/>
      <c r="R238" s="445"/>
      <c r="S238" s="445"/>
      <c r="T238" s="445"/>
      <c r="U238" s="445"/>
      <c r="V238" s="509">
        <v>500</v>
      </c>
    </row>
    <row r="239" spans="1:22" ht="12.75" customHeight="1" thickBot="1">
      <c r="A239" s="442" t="s">
        <v>32</v>
      </c>
      <c r="B239" s="446"/>
      <c r="C239" s="445"/>
      <c r="D239" s="445"/>
      <c r="E239" s="445"/>
      <c r="F239" s="445"/>
      <c r="G239" s="445"/>
      <c r="H239" s="451">
        <f>SUM(H240+H242+H243)</f>
        <v>1400</v>
      </c>
      <c r="I239" s="446"/>
      <c r="J239" s="445"/>
      <c r="K239" s="445"/>
      <c r="L239" s="445"/>
      <c r="M239" s="445"/>
      <c r="N239" s="445"/>
      <c r="O239" s="445"/>
      <c r="P239" s="445"/>
      <c r="Q239" s="445"/>
      <c r="R239" s="445"/>
      <c r="S239" s="445"/>
      <c r="T239" s="445"/>
      <c r="U239" s="445"/>
      <c r="V239" s="451">
        <f>SUM(V240)</f>
        <v>9250</v>
      </c>
    </row>
    <row r="240" spans="1:22" ht="12.75" customHeight="1">
      <c r="A240" s="399" t="s">
        <v>264</v>
      </c>
      <c r="B240" s="472" t="s">
        <v>309</v>
      </c>
      <c r="C240" s="471"/>
      <c r="D240" s="471"/>
      <c r="E240" s="471"/>
      <c r="F240" s="471"/>
      <c r="G240" s="471"/>
      <c r="H240" s="440">
        <v>1000</v>
      </c>
      <c r="I240" s="472" t="s">
        <v>220</v>
      </c>
      <c r="J240" s="471"/>
      <c r="K240" s="471"/>
      <c r="L240" s="471"/>
      <c r="M240" s="471"/>
      <c r="N240" s="471"/>
      <c r="O240" s="471"/>
      <c r="P240" s="471"/>
      <c r="Q240" s="471"/>
      <c r="R240" s="471"/>
      <c r="S240" s="471"/>
      <c r="T240" s="471"/>
      <c r="U240" s="471"/>
      <c r="V240" s="441">
        <v>9250</v>
      </c>
    </row>
    <row r="241" spans="1:22" ht="12.75" customHeight="1" hidden="1" thickBot="1">
      <c r="A241" s="461"/>
      <c r="B241" s="324"/>
      <c r="C241" s="309"/>
      <c r="D241" s="309"/>
      <c r="E241" s="309"/>
      <c r="F241" s="309"/>
      <c r="G241" s="309"/>
      <c r="H241" s="511"/>
      <c r="I241" s="309"/>
      <c r="J241" s="309"/>
      <c r="K241" s="309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511"/>
    </row>
    <row r="242" spans="1:22" ht="12.75" customHeight="1">
      <c r="A242" s="218"/>
      <c r="B242" s="323" t="s">
        <v>218</v>
      </c>
      <c r="C242" s="296"/>
      <c r="D242" s="296"/>
      <c r="E242" s="296"/>
      <c r="F242" s="296"/>
      <c r="G242" s="296"/>
      <c r="H242" s="489"/>
      <c r="I242" s="296" t="s">
        <v>219</v>
      </c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489"/>
    </row>
    <row r="243" spans="1:22" ht="12.75" customHeight="1" thickBot="1">
      <c r="A243" s="218"/>
      <c r="B243" s="324" t="s">
        <v>221</v>
      </c>
      <c r="C243" s="309"/>
      <c r="D243" s="309"/>
      <c r="E243" s="309"/>
      <c r="F243" s="309"/>
      <c r="G243" s="309"/>
      <c r="H243" s="310">
        <v>400</v>
      </c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511"/>
    </row>
    <row r="244" spans="1:22" ht="12.75" customHeight="1" thickBot="1">
      <c r="A244" s="251" t="s">
        <v>52</v>
      </c>
      <c r="B244" s="292"/>
      <c r="C244" s="293"/>
      <c r="D244" s="293"/>
      <c r="E244" s="293"/>
      <c r="F244" s="293"/>
      <c r="G244" s="293"/>
      <c r="H244" s="250">
        <f>SUM(H245+H246+H247+H254+H255)</f>
        <v>0</v>
      </c>
      <c r="I244" s="293"/>
      <c r="J244" s="293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50">
        <f>SUM(V245+V246+V247+V254+V255)</f>
        <v>45</v>
      </c>
    </row>
    <row r="245" spans="1:22" ht="12.75" customHeight="1">
      <c r="A245" s="275" t="s">
        <v>265</v>
      </c>
      <c r="B245" s="460"/>
      <c r="C245" s="460"/>
      <c r="D245" s="460"/>
      <c r="E245" s="460"/>
      <c r="F245" s="460"/>
      <c r="G245" s="460"/>
      <c r="H245" s="498">
        <v>0</v>
      </c>
      <c r="I245" s="460"/>
      <c r="J245" s="460"/>
      <c r="K245" s="460"/>
      <c r="L245" s="460"/>
      <c r="M245" s="460"/>
      <c r="N245" s="460"/>
      <c r="O245" s="460"/>
      <c r="P245" s="460"/>
      <c r="Q245" s="460"/>
      <c r="R245" s="460"/>
      <c r="S245" s="460"/>
      <c r="T245" s="460"/>
      <c r="U245" s="460"/>
      <c r="V245" s="499">
        <v>0</v>
      </c>
    </row>
    <row r="246" spans="1:22" ht="12.75">
      <c r="A246" s="263" t="s">
        <v>34</v>
      </c>
      <c r="B246" s="456"/>
      <c r="C246" s="457"/>
      <c r="D246" s="457"/>
      <c r="E246" s="457"/>
      <c r="F246" s="457"/>
      <c r="G246" s="457"/>
      <c r="H246" s="306">
        <v>0</v>
      </c>
      <c r="I246" s="458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94">
        <v>0</v>
      </c>
    </row>
    <row r="247" spans="1:22" s="51" customFormat="1" ht="12.75" customHeight="1" thickBot="1">
      <c r="A247" s="359" t="s">
        <v>35</v>
      </c>
      <c r="B247" s="531"/>
      <c r="C247" s="532"/>
      <c r="D247" s="532"/>
      <c r="E247" s="532"/>
      <c r="F247" s="532"/>
      <c r="G247" s="532"/>
      <c r="H247" s="362">
        <v>0</v>
      </c>
      <c r="I247" s="533"/>
      <c r="J247" s="534"/>
      <c r="K247" s="534"/>
      <c r="L247" s="534"/>
      <c r="M247" s="534"/>
      <c r="N247" s="534"/>
      <c r="O247" s="534"/>
      <c r="P247" s="534"/>
      <c r="Q247" s="534"/>
      <c r="R247" s="534"/>
      <c r="S247" s="534"/>
      <c r="T247" s="534"/>
      <c r="U247" s="534"/>
      <c r="V247" s="363">
        <v>0</v>
      </c>
    </row>
    <row r="248" spans="1:22" s="345" customFormat="1" ht="12.75">
      <c r="A248" s="454"/>
      <c r="B248" s="395"/>
      <c r="C248" s="395"/>
      <c r="D248" s="395"/>
      <c r="E248" s="395"/>
      <c r="F248" s="395"/>
      <c r="G248" s="395"/>
      <c r="H248" s="407"/>
      <c r="I248" s="395"/>
      <c r="J248" s="395"/>
      <c r="K248" s="395"/>
      <c r="L248" s="395"/>
      <c r="M248" s="395"/>
      <c r="N248" s="395"/>
      <c r="O248" s="395"/>
      <c r="P248" s="395"/>
      <c r="Q248" s="395"/>
      <c r="R248" s="395"/>
      <c r="S248" s="395"/>
      <c r="T248" s="395"/>
      <c r="U248" s="395"/>
      <c r="V248" s="408"/>
    </row>
    <row r="249" spans="1:22" s="345" customFormat="1" ht="12.75">
      <c r="A249" s="454"/>
      <c r="B249" s="395"/>
      <c r="C249" s="395"/>
      <c r="D249" s="395"/>
      <c r="E249" s="395"/>
      <c r="F249" s="395"/>
      <c r="G249" s="395"/>
      <c r="H249" s="407"/>
      <c r="I249" s="395"/>
      <c r="J249" s="395"/>
      <c r="K249" s="395"/>
      <c r="L249" s="395"/>
      <c r="M249" s="395"/>
      <c r="N249" s="395"/>
      <c r="O249" s="395"/>
      <c r="P249" s="395"/>
      <c r="Q249" s="395"/>
      <c r="R249" s="395"/>
      <c r="S249" s="395"/>
      <c r="T249" s="395"/>
      <c r="U249" s="395"/>
      <c r="V249" s="408"/>
    </row>
    <row r="250" spans="1:22" s="345" customFormat="1" ht="12.75">
      <c r="A250" s="454"/>
      <c r="B250" s="395"/>
      <c r="C250" s="395"/>
      <c r="D250" s="395"/>
      <c r="E250" s="395"/>
      <c r="F250" s="395"/>
      <c r="G250" s="395"/>
      <c r="H250" s="407"/>
      <c r="I250" s="395"/>
      <c r="J250" s="395"/>
      <c r="K250" s="395"/>
      <c r="L250" s="395"/>
      <c r="M250" s="395"/>
      <c r="N250" s="395"/>
      <c r="O250" s="395"/>
      <c r="P250" s="395"/>
      <c r="Q250" s="395"/>
      <c r="R250" s="395"/>
      <c r="S250" s="395"/>
      <c r="T250" s="395"/>
      <c r="U250" s="395"/>
      <c r="V250" s="408"/>
    </row>
    <row r="251" spans="1:22" ht="23.25" customHeight="1" thickBot="1">
      <c r="A251" s="561" t="s">
        <v>156</v>
      </c>
      <c r="B251" s="561"/>
      <c r="C251" s="561"/>
      <c r="D251" s="561"/>
      <c r="E251" s="561"/>
      <c r="F251" s="561"/>
      <c r="G251" s="561"/>
      <c r="H251" s="561"/>
      <c r="I251" s="561"/>
      <c r="J251" s="561"/>
      <c r="K251" s="561"/>
      <c r="L251" s="561"/>
      <c r="M251" s="561"/>
      <c r="N251" s="561"/>
      <c r="O251" s="561"/>
      <c r="P251" s="561"/>
      <c r="Q251" s="561"/>
      <c r="R251" s="561"/>
      <c r="S251" s="561"/>
      <c r="T251" s="561"/>
      <c r="U251" s="561"/>
      <c r="V251" s="561"/>
    </row>
    <row r="252" spans="1:22" ht="23.25" customHeight="1">
      <c r="A252" s="280" t="s">
        <v>0</v>
      </c>
      <c r="B252" s="281" t="s">
        <v>42</v>
      </c>
      <c r="C252" s="281"/>
      <c r="D252" s="281"/>
      <c r="E252" s="281"/>
      <c r="F252" s="281"/>
      <c r="G252" s="282"/>
      <c r="H252" s="283" t="s">
        <v>43</v>
      </c>
      <c r="I252" s="541" t="s">
        <v>44</v>
      </c>
      <c r="J252" s="542"/>
      <c r="K252" s="542"/>
      <c r="L252" s="542"/>
      <c r="M252" s="542"/>
      <c r="N252" s="542"/>
      <c r="O252" s="542"/>
      <c r="P252" s="542"/>
      <c r="Q252" s="542"/>
      <c r="R252" s="542"/>
      <c r="S252" s="542"/>
      <c r="T252" s="542"/>
      <c r="U252" s="314"/>
      <c r="V252" s="285" t="s">
        <v>45</v>
      </c>
    </row>
    <row r="253" spans="1:22" ht="13.5" thickBot="1">
      <c r="A253" s="286"/>
      <c r="B253" s="287" t="s">
        <v>46</v>
      </c>
      <c r="C253" s="287"/>
      <c r="D253" s="287"/>
      <c r="E253" s="287"/>
      <c r="F253" s="287"/>
      <c r="G253" s="288"/>
      <c r="H253" s="289" t="s">
        <v>47</v>
      </c>
      <c r="I253" s="584" t="s">
        <v>48</v>
      </c>
      <c r="J253" s="585"/>
      <c r="K253" s="585"/>
      <c r="L253" s="585"/>
      <c r="M253" s="585"/>
      <c r="N253" s="585"/>
      <c r="O253" s="585"/>
      <c r="P253" s="585"/>
      <c r="Q253" s="585"/>
      <c r="R253" s="585"/>
      <c r="S253" s="585"/>
      <c r="T253" s="585"/>
      <c r="U253" s="290"/>
      <c r="V253" s="291" t="s">
        <v>48</v>
      </c>
    </row>
    <row r="254" spans="1:22" ht="12.75">
      <c r="A254" s="275" t="s">
        <v>36</v>
      </c>
      <c r="B254" s="536"/>
      <c r="C254" s="460"/>
      <c r="D254" s="460"/>
      <c r="E254" s="460"/>
      <c r="F254" s="460"/>
      <c r="G254" s="460"/>
      <c r="H254" s="498">
        <v>0</v>
      </c>
      <c r="I254" s="386" t="s">
        <v>216</v>
      </c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99">
        <v>45</v>
      </c>
    </row>
    <row r="255" spans="1:22" ht="13.5" thickBot="1">
      <c r="A255" s="535" t="s">
        <v>68</v>
      </c>
      <c r="B255" s="324"/>
      <c r="C255" s="309"/>
      <c r="D255" s="309"/>
      <c r="E255" s="309"/>
      <c r="F255" s="309"/>
      <c r="G255" s="309"/>
      <c r="H255" s="310">
        <v>0</v>
      </c>
      <c r="I255" s="311"/>
      <c r="J255" s="309"/>
      <c r="K255" s="309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497">
        <v>0</v>
      </c>
    </row>
    <row r="256" spans="1:22" ht="13.5" thickBot="1">
      <c r="A256" s="251" t="s">
        <v>37</v>
      </c>
      <c r="B256" s="292"/>
      <c r="C256" s="293"/>
      <c r="D256" s="293"/>
      <c r="E256" s="293"/>
      <c r="F256" s="293"/>
      <c r="G256" s="293"/>
      <c r="H256" s="250">
        <f>SUM(H257+H266)</f>
        <v>250</v>
      </c>
      <c r="I256" s="292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50">
        <f>SUM(V257)</f>
        <v>0</v>
      </c>
    </row>
    <row r="257" spans="1:22" ht="13.5" thickBot="1">
      <c r="A257" s="506" t="s">
        <v>116</v>
      </c>
      <c r="B257" s="507" t="s">
        <v>161</v>
      </c>
      <c r="C257" s="508"/>
      <c r="D257" s="508"/>
      <c r="E257" s="508"/>
      <c r="F257" s="508"/>
      <c r="G257" s="508"/>
      <c r="H257" s="509">
        <v>250</v>
      </c>
      <c r="I257" s="589"/>
      <c r="J257" s="590"/>
      <c r="K257" s="590"/>
      <c r="L257" s="590"/>
      <c r="M257" s="590"/>
      <c r="N257" s="590"/>
      <c r="O257" s="590"/>
      <c r="P257" s="590"/>
      <c r="Q257" s="590"/>
      <c r="R257" s="590"/>
      <c r="S257" s="590"/>
      <c r="T257" s="590"/>
      <c r="U257" s="591"/>
      <c r="V257" s="510">
        <v>0</v>
      </c>
    </row>
    <row r="258" spans="1:22" ht="13.5" thickBot="1">
      <c r="A258" s="251" t="s">
        <v>53</v>
      </c>
      <c r="B258" s="292"/>
      <c r="C258" s="293"/>
      <c r="D258" s="293"/>
      <c r="E258" s="293"/>
      <c r="F258" s="293"/>
      <c r="G258" s="293"/>
      <c r="H258" s="250">
        <f>SUM(H259:H261)</f>
        <v>0</v>
      </c>
      <c r="I258" s="292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50">
        <f>SUM(V259:V261)</f>
        <v>0</v>
      </c>
    </row>
    <row r="259" spans="1:22" ht="12.75">
      <c r="A259" s="273" t="s">
        <v>8</v>
      </c>
      <c r="B259" s="305"/>
      <c r="C259" s="303"/>
      <c r="D259" s="303"/>
      <c r="E259" s="303"/>
      <c r="F259" s="303"/>
      <c r="G259" s="303"/>
      <c r="H259" s="304">
        <v>0</v>
      </c>
      <c r="I259" s="305"/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  <c r="T259" s="303"/>
      <c r="U259" s="303"/>
      <c r="V259" s="306">
        <v>0</v>
      </c>
    </row>
    <row r="260" spans="1:22" s="345" customFormat="1" ht="12.75" customHeight="1">
      <c r="A260" s="479" t="s">
        <v>151</v>
      </c>
      <c r="B260" s="480"/>
      <c r="C260" s="300"/>
      <c r="D260" s="300"/>
      <c r="E260" s="300"/>
      <c r="F260" s="300"/>
      <c r="G260" s="300"/>
      <c r="H260" s="301">
        <v>0</v>
      </c>
      <c r="I260" s="48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2">
        <v>0</v>
      </c>
    </row>
    <row r="261" spans="1:22" s="345" customFormat="1" ht="13.5" thickBot="1">
      <c r="A261" s="481" t="s">
        <v>150</v>
      </c>
      <c r="B261" s="474"/>
      <c r="C261" s="475"/>
      <c r="D261" s="475"/>
      <c r="E261" s="475"/>
      <c r="F261" s="475"/>
      <c r="G261" s="475"/>
      <c r="H261" s="476"/>
      <c r="I261" s="474"/>
      <c r="J261" s="475"/>
      <c r="K261" s="475"/>
      <c r="L261" s="475"/>
      <c r="M261" s="475"/>
      <c r="N261" s="475"/>
      <c r="O261" s="475"/>
      <c r="P261" s="475"/>
      <c r="Q261" s="475"/>
      <c r="R261" s="475"/>
      <c r="S261" s="475"/>
      <c r="T261" s="475"/>
      <c r="U261" s="475"/>
      <c r="V261" s="477"/>
    </row>
    <row r="262" spans="1:22" ht="13.5" thickBot="1">
      <c r="A262" s="251" t="s">
        <v>54</v>
      </c>
      <c r="B262" s="292"/>
      <c r="C262" s="293"/>
      <c r="D262" s="293"/>
      <c r="E262" s="293"/>
      <c r="F262" s="293"/>
      <c r="G262" s="293"/>
      <c r="H262" s="250">
        <f>SUM(H263:H269)</f>
        <v>0</v>
      </c>
      <c r="I262" s="292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50">
        <f>SUM(V263:V269)</f>
        <v>650</v>
      </c>
    </row>
    <row r="263" spans="1:22" s="345" customFormat="1" ht="12.75">
      <c r="A263" s="348" t="s">
        <v>266</v>
      </c>
      <c r="B263" s="380"/>
      <c r="C263" s="381"/>
      <c r="D263" s="381"/>
      <c r="E263" s="381"/>
      <c r="F263" s="381"/>
      <c r="G263" s="381"/>
      <c r="H263" s="353">
        <v>0</v>
      </c>
      <c r="I263" s="380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2">
        <v>0</v>
      </c>
    </row>
    <row r="264" spans="1:22" s="345" customFormat="1" ht="12.75">
      <c r="A264" s="357" t="s">
        <v>117</v>
      </c>
      <c r="B264" s="347"/>
      <c r="C264" s="358"/>
      <c r="D264" s="320"/>
      <c r="E264" s="320"/>
      <c r="F264" s="320"/>
      <c r="G264" s="320"/>
      <c r="H264" s="317">
        <v>0</v>
      </c>
      <c r="I264" s="347" t="s">
        <v>315</v>
      </c>
      <c r="J264" s="320"/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18">
        <v>188</v>
      </c>
    </row>
    <row r="265" spans="1:22" s="345" customFormat="1" ht="12.75">
      <c r="A265" s="357" t="s">
        <v>6</v>
      </c>
      <c r="B265" s="347"/>
      <c r="C265" s="358"/>
      <c r="D265" s="320"/>
      <c r="E265" s="320"/>
      <c r="F265" s="320"/>
      <c r="G265" s="320"/>
      <c r="H265" s="317">
        <v>0</v>
      </c>
      <c r="I265" s="347" t="s">
        <v>195</v>
      </c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18">
        <v>340</v>
      </c>
    </row>
    <row r="266" spans="1:22" s="345" customFormat="1" ht="12.75">
      <c r="A266" s="357" t="s">
        <v>267</v>
      </c>
      <c r="B266" s="347"/>
      <c r="C266" s="358"/>
      <c r="D266" s="320"/>
      <c r="E266" s="320"/>
      <c r="F266" s="320"/>
      <c r="G266" s="320"/>
      <c r="H266" s="317">
        <v>0</v>
      </c>
      <c r="I266" s="347" t="s">
        <v>162</v>
      </c>
      <c r="J266" s="320"/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18">
        <v>62</v>
      </c>
    </row>
    <row r="267" spans="1:22" ht="12.75">
      <c r="A267" s="367" t="s">
        <v>268</v>
      </c>
      <c r="B267" s="295"/>
      <c r="C267" s="308"/>
      <c r="D267" s="296"/>
      <c r="E267" s="296"/>
      <c r="F267" s="296"/>
      <c r="G267" s="296"/>
      <c r="H267" s="297">
        <v>0</v>
      </c>
      <c r="I267" s="295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8">
        <v>0</v>
      </c>
    </row>
    <row r="268" spans="1:22" ht="12.75">
      <c r="A268" s="357" t="s">
        <v>118</v>
      </c>
      <c r="B268" s="299"/>
      <c r="C268" s="300"/>
      <c r="D268" s="300"/>
      <c r="E268" s="300"/>
      <c r="F268" s="300"/>
      <c r="G268" s="300"/>
      <c r="H268" s="301">
        <v>0</v>
      </c>
      <c r="I268" s="376" t="s">
        <v>299</v>
      </c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2">
        <v>60</v>
      </c>
    </row>
    <row r="269" spans="1:22" s="345" customFormat="1" ht="13.5" thickBot="1">
      <c r="A269" s="271" t="s">
        <v>134</v>
      </c>
      <c r="B269" s="360"/>
      <c r="C269" s="361"/>
      <c r="D269" s="361"/>
      <c r="E269" s="361"/>
      <c r="F269" s="361"/>
      <c r="G269" s="361"/>
      <c r="H269" s="362">
        <v>0</v>
      </c>
      <c r="I269" s="360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  <c r="V269" s="363">
        <v>0</v>
      </c>
    </row>
    <row r="270" spans="1:22" ht="13.5" thickBot="1">
      <c r="A270" s="274" t="s">
        <v>55</v>
      </c>
      <c r="B270" s="292"/>
      <c r="C270" s="293"/>
      <c r="D270" s="293"/>
      <c r="E270" s="293"/>
      <c r="F270" s="293"/>
      <c r="G270" s="293"/>
      <c r="H270" s="250">
        <f>SUM(H271:H281)</f>
        <v>1650</v>
      </c>
      <c r="I270" s="292"/>
      <c r="J270" s="293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  <c r="V270" s="250">
        <f>SUM(V271:V279)</f>
        <v>190</v>
      </c>
    </row>
    <row r="271" spans="1:22" s="345" customFormat="1" ht="12.75">
      <c r="A271" s="399" t="s">
        <v>119</v>
      </c>
      <c r="B271" s="394" t="s">
        <v>206</v>
      </c>
      <c r="C271" s="395"/>
      <c r="D271" s="395"/>
      <c r="E271" s="395"/>
      <c r="F271" s="395"/>
      <c r="G271" s="395"/>
      <c r="H271" s="391">
        <v>302</v>
      </c>
      <c r="I271" s="394"/>
      <c r="J271" s="395"/>
      <c r="K271" s="395"/>
      <c r="L271" s="395"/>
      <c r="M271" s="395"/>
      <c r="N271" s="395"/>
      <c r="O271" s="395"/>
      <c r="P271" s="395"/>
      <c r="Q271" s="395"/>
      <c r="R271" s="395"/>
      <c r="S271" s="395"/>
      <c r="T271" s="395"/>
      <c r="U271" s="395"/>
      <c r="V271" s="396">
        <v>0</v>
      </c>
    </row>
    <row r="272" spans="1:23" s="51" customFormat="1" ht="12.75" customHeight="1">
      <c r="A272" s="452" t="s">
        <v>152</v>
      </c>
      <c r="B272" s="295"/>
      <c r="C272" s="296"/>
      <c r="D272" s="296"/>
      <c r="E272" s="296"/>
      <c r="F272" s="296"/>
      <c r="G272" s="296"/>
      <c r="H272" s="297">
        <v>0</v>
      </c>
      <c r="I272" s="295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8">
        <v>0</v>
      </c>
      <c r="W272" s="58"/>
    </row>
    <row r="273" spans="1:23" s="51" customFormat="1" ht="12.75" customHeight="1">
      <c r="A273" s="468" t="s">
        <v>269</v>
      </c>
      <c r="B273" s="295"/>
      <c r="C273" s="296"/>
      <c r="D273" s="296"/>
      <c r="E273" s="296"/>
      <c r="F273" s="296"/>
      <c r="G273" s="296"/>
      <c r="H273" s="297"/>
      <c r="I273" s="295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8"/>
      <c r="W273" s="58"/>
    </row>
    <row r="274" spans="1:23" s="51" customFormat="1" ht="12.75">
      <c r="A274" s="357" t="s">
        <v>128</v>
      </c>
      <c r="B274" s="295"/>
      <c r="C274" s="296"/>
      <c r="D274" s="296"/>
      <c r="E274" s="296"/>
      <c r="F274" s="296"/>
      <c r="G274" s="296"/>
      <c r="H274" s="297">
        <v>0</v>
      </c>
      <c r="I274" s="295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8">
        <v>0</v>
      </c>
      <c r="W274" s="58"/>
    </row>
    <row r="275" spans="1:23" s="51" customFormat="1" ht="12.75">
      <c r="A275" s="357" t="s">
        <v>121</v>
      </c>
      <c r="B275" s="295"/>
      <c r="C275" s="296"/>
      <c r="D275" s="296"/>
      <c r="E275" s="296"/>
      <c r="F275" s="296"/>
      <c r="G275" s="296"/>
      <c r="H275" s="297"/>
      <c r="I275" s="295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7"/>
      <c r="W275" s="58"/>
    </row>
    <row r="276" spans="1:22" s="345" customFormat="1" ht="12.75">
      <c r="A276" s="357" t="s">
        <v>7</v>
      </c>
      <c r="B276" s="347" t="s">
        <v>227</v>
      </c>
      <c r="C276" s="320"/>
      <c r="D276" s="320"/>
      <c r="E276" s="320"/>
      <c r="F276" s="320"/>
      <c r="G276" s="320"/>
      <c r="H276" s="317">
        <v>60</v>
      </c>
      <c r="I276" s="347" t="s">
        <v>175</v>
      </c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18">
        <v>110</v>
      </c>
    </row>
    <row r="277" spans="1:22" s="345" customFormat="1" ht="12.75">
      <c r="A277" s="340" t="s">
        <v>122</v>
      </c>
      <c r="B277" s="347" t="s">
        <v>191</v>
      </c>
      <c r="C277" s="320"/>
      <c r="D277" s="320"/>
      <c r="E277" s="320"/>
      <c r="F277" s="320"/>
      <c r="G277" s="320"/>
      <c r="H277" s="317">
        <v>100</v>
      </c>
      <c r="I277" s="347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18">
        <v>0</v>
      </c>
    </row>
    <row r="278" spans="1:22" s="345" customFormat="1" ht="12.75">
      <c r="A278" s="357" t="s">
        <v>123</v>
      </c>
      <c r="B278" s="401"/>
      <c r="C278" s="320"/>
      <c r="D278" s="320"/>
      <c r="E278" s="320"/>
      <c r="F278" s="320"/>
      <c r="G278" s="320"/>
      <c r="H278" s="317">
        <v>0</v>
      </c>
      <c r="I278" s="400" t="s">
        <v>225</v>
      </c>
      <c r="J278" s="320"/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18">
        <v>80</v>
      </c>
    </row>
    <row r="279" spans="1:22" s="345" customFormat="1" ht="12.75">
      <c r="A279" s="367" t="s">
        <v>270</v>
      </c>
      <c r="B279" s="347" t="s">
        <v>208</v>
      </c>
      <c r="C279" s="320"/>
      <c r="D279" s="320"/>
      <c r="E279" s="320"/>
      <c r="F279" s="320"/>
      <c r="G279" s="320"/>
      <c r="H279" s="317">
        <v>1050</v>
      </c>
      <c r="I279" s="40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18">
        <v>0</v>
      </c>
    </row>
    <row r="280" spans="1:22" s="345" customFormat="1" ht="12.75">
      <c r="A280" s="402" t="s">
        <v>271</v>
      </c>
      <c r="B280" s="394" t="s">
        <v>209</v>
      </c>
      <c r="C280" s="395"/>
      <c r="D280" s="395"/>
      <c r="E280" s="395"/>
      <c r="F280" s="395"/>
      <c r="G280" s="395"/>
      <c r="H280" s="391"/>
      <c r="I280" s="500"/>
      <c r="J280" s="395"/>
      <c r="K280" s="395"/>
      <c r="L280" s="395"/>
      <c r="M280" s="395"/>
      <c r="N280" s="395"/>
      <c r="O280" s="395"/>
      <c r="P280" s="395"/>
      <c r="Q280" s="395"/>
      <c r="R280" s="395"/>
      <c r="S280" s="395"/>
      <c r="T280" s="395"/>
      <c r="U280" s="395"/>
      <c r="V280" s="396"/>
    </row>
    <row r="281" spans="1:22" s="345" customFormat="1" ht="13.5" thickBot="1">
      <c r="A281" s="402"/>
      <c r="B281" s="360" t="s">
        <v>210</v>
      </c>
      <c r="C281" s="361"/>
      <c r="D281" s="361"/>
      <c r="E281" s="361"/>
      <c r="F281" s="361"/>
      <c r="G281" s="361"/>
      <c r="H281" s="362">
        <v>138</v>
      </c>
      <c r="I281" s="50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3"/>
    </row>
    <row r="282" spans="1:22" ht="13.5" thickBot="1">
      <c r="A282" s="274" t="s">
        <v>56</v>
      </c>
      <c r="B282" s="292"/>
      <c r="C282" s="293"/>
      <c r="D282" s="293"/>
      <c r="E282" s="293"/>
      <c r="F282" s="293"/>
      <c r="G282" s="293"/>
      <c r="H282" s="250">
        <f>SUM(H283:H291)</f>
        <v>784</v>
      </c>
      <c r="I282" s="325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50">
        <f>SUM(V283:V291)</f>
        <v>2345</v>
      </c>
    </row>
    <row r="283" spans="1:22" s="345" customFormat="1" ht="12.75">
      <c r="A283" s="379" t="s">
        <v>280</v>
      </c>
      <c r="B283" s="380" t="s">
        <v>179</v>
      </c>
      <c r="C283" s="381"/>
      <c r="D283" s="381"/>
      <c r="E283" s="381"/>
      <c r="F283" s="381"/>
      <c r="G283" s="381"/>
      <c r="H283" s="353">
        <v>300</v>
      </c>
      <c r="I283" s="380" t="s">
        <v>323</v>
      </c>
      <c r="J283" s="381"/>
      <c r="K283" s="381"/>
      <c r="L283" s="381"/>
      <c r="M283" s="381"/>
      <c r="N283" s="381"/>
      <c r="O283" s="381"/>
      <c r="P283" s="381"/>
      <c r="Q283" s="381"/>
      <c r="R283" s="381"/>
      <c r="S283" s="381"/>
      <c r="T283" s="381"/>
      <c r="U283" s="381"/>
      <c r="V283" s="382">
        <v>495</v>
      </c>
    </row>
    <row r="284" spans="1:22" s="345" customFormat="1" ht="12.75">
      <c r="A284" s="357" t="s">
        <v>281</v>
      </c>
      <c r="B284" s="347"/>
      <c r="C284" s="320"/>
      <c r="D284" s="320"/>
      <c r="E284" s="320"/>
      <c r="F284" s="320"/>
      <c r="G284" s="320"/>
      <c r="H284" s="317">
        <v>0</v>
      </c>
      <c r="I284" s="347" t="s">
        <v>316</v>
      </c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18">
        <v>400</v>
      </c>
    </row>
    <row r="285" spans="1:22" s="345" customFormat="1" ht="12.75">
      <c r="A285" s="340" t="s">
        <v>282</v>
      </c>
      <c r="B285" s="380"/>
      <c r="C285" s="381"/>
      <c r="D285" s="381"/>
      <c r="E285" s="381"/>
      <c r="F285" s="381"/>
      <c r="G285" s="381"/>
      <c r="H285" s="353">
        <v>0</v>
      </c>
      <c r="I285" s="380" t="s">
        <v>317</v>
      </c>
      <c r="J285" s="381"/>
      <c r="K285" s="381"/>
      <c r="L285" s="381"/>
      <c r="M285" s="381"/>
      <c r="N285" s="381"/>
      <c r="O285" s="381"/>
      <c r="P285" s="381"/>
      <c r="Q285" s="381" t="s">
        <v>28</v>
      </c>
      <c r="R285" s="381"/>
      <c r="S285" s="381"/>
      <c r="T285" s="381"/>
      <c r="U285" s="381"/>
      <c r="V285" s="382">
        <v>900</v>
      </c>
    </row>
    <row r="286" spans="1:22" s="345" customFormat="1" ht="12.75">
      <c r="A286" s="357" t="s">
        <v>283</v>
      </c>
      <c r="B286" s="347"/>
      <c r="C286" s="320"/>
      <c r="D286" s="320"/>
      <c r="E286" s="320"/>
      <c r="F286" s="320"/>
      <c r="G286" s="320"/>
      <c r="H286" s="317">
        <v>0</v>
      </c>
      <c r="I286" s="347" t="s">
        <v>190</v>
      </c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18">
        <v>200</v>
      </c>
    </row>
    <row r="287" spans="1:22" s="345" customFormat="1" ht="12.75">
      <c r="A287" s="373" t="s">
        <v>284</v>
      </c>
      <c r="B287" s="405" t="s">
        <v>166</v>
      </c>
      <c r="C287" s="376"/>
      <c r="D287" s="376"/>
      <c r="E287" s="376"/>
      <c r="F287" s="376"/>
      <c r="G287" s="376"/>
      <c r="H287" s="339">
        <v>250</v>
      </c>
      <c r="I287" s="375" t="s">
        <v>318</v>
      </c>
      <c r="J287" s="376"/>
      <c r="K287" s="376"/>
      <c r="L287" s="376"/>
      <c r="M287" s="376"/>
      <c r="N287" s="376"/>
      <c r="O287" s="376"/>
      <c r="P287" s="376"/>
      <c r="Q287" s="376"/>
      <c r="R287" s="376"/>
      <c r="S287" s="376"/>
      <c r="T287" s="376"/>
      <c r="U287" s="376"/>
      <c r="V287" s="377">
        <v>350</v>
      </c>
    </row>
    <row r="288" spans="1:22" ht="12.75">
      <c r="A288" s="357" t="s">
        <v>285</v>
      </c>
      <c r="B288" s="307"/>
      <c r="C288" s="296"/>
      <c r="D288" s="296"/>
      <c r="E288" s="296"/>
      <c r="F288" s="296"/>
      <c r="G288" s="296"/>
      <c r="H288" s="297">
        <v>0</v>
      </c>
      <c r="I288" s="295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8">
        <v>0</v>
      </c>
    </row>
    <row r="289" spans="1:22" s="345" customFormat="1" ht="12.75">
      <c r="A289" s="356" t="s">
        <v>286</v>
      </c>
      <c r="B289" s="320" t="s">
        <v>224</v>
      </c>
      <c r="C289" s="320"/>
      <c r="D289" s="320"/>
      <c r="E289" s="320"/>
      <c r="F289" s="320"/>
      <c r="G289" s="320"/>
      <c r="H289" s="317">
        <v>136</v>
      </c>
      <c r="I289" s="347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18">
        <v>0</v>
      </c>
    </row>
    <row r="290" spans="1:22" ht="12.75">
      <c r="A290" s="357" t="s">
        <v>287</v>
      </c>
      <c r="B290" s="376" t="s">
        <v>222</v>
      </c>
      <c r="C290" s="300"/>
      <c r="D290" s="300"/>
      <c r="E290" s="300"/>
      <c r="F290" s="300"/>
      <c r="G290" s="300"/>
      <c r="H290" s="301">
        <v>98</v>
      </c>
      <c r="I290" s="375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2">
        <v>0</v>
      </c>
    </row>
    <row r="291" spans="1:22" s="345" customFormat="1" ht="13.5" thickBot="1">
      <c r="A291" s="359" t="s">
        <v>288</v>
      </c>
      <c r="B291" s="360"/>
      <c r="C291" s="361"/>
      <c r="D291" s="361"/>
      <c r="E291" s="361"/>
      <c r="F291" s="361"/>
      <c r="G291" s="361"/>
      <c r="H291" s="362">
        <v>0</v>
      </c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  <c r="V291" s="363">
        <v>0</v>
      </c>
    </row>
    <row r="292" spans="1:22" ht="12" customHeight="1">
      <c r="A292" s="321"/>
      <c r="B292" s="309"/>
      <c r="C292" s="309"/>
      <c r="D292" s="309" t="s">
        <v>57</v>
      </c>
      <c r="E292" s="309"/>
      <c r="F292" s="309"/>
      <c r="G292" s="309"/>
      <c r="H292" s="322">
        <f>SUM(H282+H270+H262+H258+H256+H244+H239+H237+H216+H184+H165+H148)</f>
        <v>12310</v>
      </c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22">
        <f>SUM(V282+V270+V262+V258+V256+V244+V239+V237+V216+V184+V165+V148)</f>
        <v>36297</v>
      </c>
    </row>
    <row r="293" spans="1:22" ht="12.75" hidden="1">
      <c r="A293" s="321"/>
      <c r="B293" s="309"/>
      <c r="C293" s="309"/>
      <c r="D293" s="309"/>
      <c r="E293" s="309"/>
      <c r="F293" s="309"/>
      <c r="G293" s="309"/>
      <c r="H293" s="255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12"/>
    </row>
    <row r="294" spans="1:22" ht="12.75" hidden="1">
      <c r="A294" s="321"/>
      <c r="B294" s="309"/>
      <c r="C294" s="309"/>
      <c r="D294" s="309"/>
      <c r="E294" s="309"/>
      <c r="F294" s="309"/>
      <c r="G294" s="309"/>
      <c r="H294" s="255"/>
      <c r="I294" s="309"/>
      <c r="J294" s="309"/>
      <c r="K294" s="309"/>
      <c r="L294" s="309"/>
      <c r="M294" s="309"/>
      <c r="N294" s="309"/>
      <c r="O294" s="309"/>
      <c r="P294" s="309"/>
      <c r="Q294" s="309"/>
      <c r="R294" s="309"/>
      <c r="S294" s="309"/>
      <c r="T294" s="309"/>
      <c r="U294" s="309"/>
      <c r="V294" s="312"/>
    </row>
    <row r="295" spans="1:22" ht="12" customHeight="1">
      <c r="A295" s="254"/>
      <c r="B295" s="309"/>
      <c r="C295" s="309"/>
      <c r="D295" s="309"/>
      <c r="E295" s="309"/>
      <c r="F295" s="309"/>
      <c r="G295" s="309"/>
      <c r="H295" s="255"/>
      <c r="I295" s="309"/>
      <c r="J295" s="309" t="s">
        <v>28</v>
      </c>
      <c r="K295" s="309"/>
      <c r="L295" s="309"/>
      <c r="M295" s="309"/>
      <c r="N295" s="309" t="s">
        <v>28</v>
      </c>
      <c r="O295" s="309"/>
      <c r="P295" s="309"/>
      <c r="Q295" s="309"/>
      <c r="R295" s="309"/>
      <c r="S295" s="309"/>
      <c r="T295" s="309"/>
      <c r="U295" s="309"/>
      <c r="V295" s="312"/>
    </row>
    <row r="296" spans="1:22" ht="12" customHeight="1">
      <c r="A296" s="254"/>
      <c r="B296" s="309"/>
      <c r="C296" s="309"/>
      <c r="D296" s="309"/>
      <c r="E296" s="309"/>
      <c r="F296" s="309" t="s">
        <v>28</v>
      </c>
      <c r="G296" s="309"/>
      <c r="H296" s="255" t="s">
        <v>28</v>
      </c>
      <c r="I296" s="309"/>
      <c r="J296" s="309"/>
      <c r="K296" s="309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12"/>
    </row>
    <row r="297" spans="1:22" ht="12" customHeight="1">
      <c r="A297" s="254"/>
      <c r="B297" s="309"/>
      <c r="C297" s="309"/>
      <c r="D297" s="309"/>
      <c r="E297" s="309"/>
      <c r="F297" s="309"/>
      <c r="G297" s="309"/>
      <c r="H297" s="255"/>
      <c r="I297" s="309"/>
      <c r="J297" s="309"/>
      <c r="K297" s="309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12"/>
    </row>
    <row r="298" spans="1:22" ht="12" customHeight="1">
      <c r="A298" s="334"/>
      <c r="B298" s="309"/>
      <c r="C298" s="309"/>
      <c r="D298" s="309"/>
      <c r="E298" s="309"/>
      <c r="F298" s="309"/>
      <c r="G298" s="309"/>
      <c r="H298" s="255"/>
      <c r="I298" s="309"/>
      <c r="J298" s="309"/>
      <c r="K298" s="309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12"/>
    </row>
    <row r="299" spans="1:22" ht="12" customHeight="1">
      <c r="A299" s="59"/>
      <c r="B299" s="88"/>
      <c r="C299" s="88"/>
      <c r="D299" s="88"/>
      <c r="E299" s="88"/>
      <c r="F299" s="88"/>
      <c r="G299" s="88"/>
      <c r="H299" s="60"/>
      <c r="I299" s="88"/>
      <c r="J299" s="88"/>
      <c r="K299" s="88"/>
      <c r="L299" s="88"/>
      <c r="M299" s="88"/>
      <c r="N299" s="88" t="s">
        <v>28</v>
      </c>
      <c r="O299" s="88"/>
      <c r="P299" s="88"/>
      <c r="Q299" s="88"/>
      <c r="R299" s="88"/>
      <c r="S299" s="88"/>
      <c r="T299" s="88"/>
      <c r="U299" s="88"/>
      <c r="V299" s="89"/>
    </row>
    <row r="300" spans="1:22" ht="12" customHeight="1">
      <c r="A300" s="59"/>
      <c r="B300" s="88"/>
      <c r="C300" s="88"/>
      <c r="D300" s="88"/>
      <c r="E300" s="88"/>
      <c r="F300" s="88"/>
      <c r="G300" s="88"/>
      <c r="H300" s="60" t="s">
        <v>28</v>
      </c>
      <c r="I300" s="88"/>
      <c r="J300" s="88" t="s">
        <v>28</v>
      </c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9"/>
    </row>
    <row r="301" spans="1:22" ht="12" customHeight="1">
      <c r="A301" s="59"/>
      <c r="B301" s="88"/>
      <c r="C301" s="88"/>
      <c r="D301" s="88"/>
      <c r="E301" s="88"/>
      <c r="F301" s="88"/>
      <c r="G301" s="88"/>
      <c r="H301" s="60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9"/>
    </row>
    <row r="302" spans="1:22" ht="12" customHeight="1">
      <c r="A302" s="59"/>
      <c r="B302" s="88"/>
      <c r="C302" s="88"/>
      <c r="D302" s="88"/>
      <c r="E302" s="88"/>
      <c r="F302" s="88"/>
      <c r="G302" s="88"/>
      <c r="H302" s="60"/>
      <c r="I302" s="88"/>
      <c r="J302" s="88" t="s">
        <v>28</v>
      </c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9"/>
    </row>
    <row r="303" spans="1:22" ht="12" customHeight="1">
      <c r="A303" s="59"/>
      <c r="B303" s="88"/>
      <c r="C303" s="88"/>
      <c r="D303" s="88"/>
      <c r="E303" s="88"/>
      <c r="F303" s="88"/>
      <c r="G303" s="88"/>
      <c r="H303" s="60"/>
      <c r="I303" s="88" t="s">
        <v>28</v>
      </c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9"/>
    </row>
    <row r="304" spans="1:22" ht="12" customHeight="1">
      <c r="A304" s="59"/>
      <c r="B304" s="88"/>
      <c r="C304" s="88"/>
      <c r="D304" s="88"/>
      <c r="E304" s="88"/>
      <c r="F304" s="88"/>
      <c r="G304" s="88"/>
      <c r="H304" s="60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9"/>
    </row>
    <row r="305" spans="1:22" ht="12" customHeight="1">
      <c r="A305" s="59"/>
      <c r="B305" s="88"/>
      <c r="C305" s="88"/>
      <c r="D305" s="88"/>
      <c r="E305" s="88"/>
      <c r="F305" s="88"/>
      <c r="G305" s="88"/>
      <c r="H305" s="60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9"/>
    </row>
    <row r="306" spans="1:22" ht="12" customHeight="1">
      <c r="A306" s="59"/>
      <c r="B306" s="88"/>
      <c r="C306" s="88"/>
      <c r="D306" s="88"/>
      <c r="E306" s="88"/>
      <c r="F306" s="88"/>
      <c r="G306" s="88"/>
      <c r="H306" s="60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9"/>
    </row>
    <row r="307" spans="1:22" ht="12" customHeight="1">
      <c r="A307" s="59"/>
      <c r="B307" s="88"/>
      <c r="C307" s="88"/>
      <c r="D307" s="88"/>
      <c r="E307" s="88"/>
      <c r="F307" s="88"/>
      <c r="G307" s="88"/>
      <c r="H307" s="60"/>
      <c r="I307" s="88"/>
      <c r="J307" s="88"/>
      <c r="K307" s="88"/>
      <c r="L307" s="88"/>
      <c r="M307" s="88"/>
      <c r="N307" s="88"/>
      <c r="O307" s="88"/>
      <c r="P307" s="88"/>
      <c r="Q307" s="88"/>
      <c r="R307" s="88" t="s">
        <v>28</v>
      </c>
      <c r="S307" s="88"/>
      <c r="T307" s="88"/>
      <c r="U307" s="88"/>
      <c r="V307" s="89" t="s">
        <v>28</v>
      </c>
    </row>
    <row r="308" spans="1:22" ht="12" customHeight="1">
      <c r="A308" s="59"/>
      <c r="B308" s="88"/>
      <c r="C308" s="88"/>
      <c r="D308" s="88"/>
      <c r="E308" s="88"/>
      <c r="F308" s="88"/>
      <c r="G308" s="88"/>
      <c r="H308" s="60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9"/>
    </row>
    <row r="309" spans="1:22" ht="12" customHeight="1">
      <c r="A309" s="59"/>
      <c r="B309" s="88"/>
      <c r="C309" s="88"/>
      <c r="D309" s="88"/>
      <c r="E309" s="88"/>
      <c r="F309" s="88"/>
      <c r="G309" s="88"/>
      <c r="H309" s="60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9"/>
    </row>
    <row r="310" spans="1:22" ht="12" customHeight="1">
      <c r="A310" s="59"/>
      <c r="B310" s="88"/>
      <c r="C310" s="88"/>
      <c r="D310" s="88"/>
      <c r="E310" s="88"/>
      <c r="F310" s="88"/>
      <c r="G310" s="88"/>
      <c r="H310" s="60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9"/>
    </row>
    <row r="311" spans="1:22" ht="12" customHeight="1">
      <c r="A311" s="59"/>
      <c r="B311" s="88"/>
      <c r="C311" s="88"/>
      <c r="D311" s="88"/>
      <c r="E311" s="88"/>
      <c r="F311" s="88"/>
      <c r="G311" s="88"/>
      <c r="H311" s="60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9"/>
    </row>
    <row r="312" spans="1:22" ht="12" customHeight="1">
      <c r="A312" s="59"/>
      <c r="B312" s="88"/>
      <c r="C312" s="88"/>
      <c r="D312" s="88"/>
      <c r="E312" s="88"/>
      <c r="F312" s="88"/>
      <c r="G312" s="88"/>
      <c r="H312" s="60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9"/>
    </row>
    <row r="313" spans="1:22" ht="12" customHeight="1">
      <c r="A313" s="59"/>
      <c r="B313" s="88"/>
      <c r="C313" s="88"/>
      <c r="D313" s="88"/>
      <c r="E313" s="88"/>
      <c r="F313" s="88"/>
      <c r="G313" s="88"/>
      <c r="H313" s="60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9"/>
    </row>
    <row r="314" spans="1:22" ht="12" customHeight="1">
      <c r="A314" s="59"/>
      <c r="B314" s="88"/>
      <c r="C314" s="88"/>
      <c r="D314" s="88"/>
      <c r="E314" s="88"/>
      <c r="F314" s="88"/>
      <c r="G314" s="88"/>
      <c r="H314" s="60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9"/>
    </row>
    <row r="315" spans="1:22" ht="12" customHeight="1">
      <c r="A315" s="59"/>
      <c r="B315" s="88"/>
      <c r="C315" s="88"/>
      <c r="D315" s="88"/>
      <c r="E315" s="88"/>
      <c r="F315" s="88"/>
      <c r="G315" s="88"/>
      <c r="H315" s="60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9"/>
    </row>
    <row r="316" spans="1:22" ht="12" customHeight="1">
      <c r="A316" s="59"/>
      <c r="B316" s="88"/>
      <c r="C316" s="88"/>
      <c r="D316" s="88"/>
      <c r="E316" s="88"/>
      <c r="F316" s="88"/>
      <c r="G316" s="88"/>
      <c r="H316" s="60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9"/>
    </row>
    <row r="317" spans="1:22" ht="12" customHeight="1">
      <c r="A317" s="59" t="s">
        <v>28</v>
      </c>
      <c r="B317" s="88"/>
      <c r="C317" s="88"/>
      <c r="D317" s="88"/>
      <c r="E317" s="88"/>
      <c r="F317" s="88"/>
      <c r="G317" s="88"/>
      <c r="H317" s="60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9"/>
    </row>
    <row r="318" spans="1:22" ht="12" customHeight="1">
      <c r="A318" s="59"/>
      <c r="B318" s="88"/>
      <c r="C318" s="88"/>
      <c r="D318" s="88"/>
      <c r="E318" s="88"/>
      <c r="F318" s="88"/>
      <c r="G318" s="88"/>
      <c r="H318" s="60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9"/>
    </row>
    <row r="319" spans="1:22" ht="12" customHeight="1">
      <c r="A319" s="59"/>
      <c r="B319" s="88"/>
      <c r="C319" s="88"/>
      <c r="D319" s="88"/>
      <c r="E319" s="88"/>
      <c r="F319" s="88"/>
      <c r="G319" s="88"/>
      <c r="H319" s="60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9"/>
    </row>
    <row r="320" spans="1:22" ht="12" customHeight="1">
      <c r="A320" s="59"/>
      <c r="B320" s="88"/>
      <c r="C320" s="88"/>
      <c r="D320" s="88"/>
      <c r="E320" s="88"/>
      <c r="F320" s="88"/>
      <c r="G320" s="88"/>
      <c r="H320" s="60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9"/>
    </row>
    <row r="321" spans="1:22" ht="12" customHeight="1">
      <c r="A321" s="59"/>
      <c r="B321" s="88"/>
      <c r="C321" s="88"/>
      <c r="D321" s="88"/>
      <c r="E321" s="88"/>
      <c r="F321" s="88"/>
      <c r="G321" s="88"/>
      <c r="H321" s="60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9"/>
    </row>
    <row r="322" spans="1:22" ht="12" customHeight="1">
      <c r="A322" s="59"/>
      <c r="B322" s="88"/>
      <c r="C322" s="88"/>
      <c r="D322" s="88"/>
      <c r="E322" s="88"/>
      <c r="F322" s="88"/>
      <c r="G322" s="88"/>
      <c r="H322" s="60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9"/>
    </row>
    <row r="323" spans="1:22" ht="12.75">
      <c r="A323" s="59"/>
      <c r="B323" s="88"/>
      <c r="C323" s="88"/>
      <c r="D323" s="88"/>
      <c r="E323" s="88"/>
      <c r="F323" s="88"/>
      <c r="G323" s="88"/>
      <c r="H323" s="60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9"/>
    </row>
    <row r="324" spans="1:22" ht="12.75">
      <c r="A324" s="59"/>
      <c r="B324" s="88"/>
      <c r="C324" s="88"/>
      <c r="D324" s="88"/>
      <c r="E324" s="88"/>
      <c r="F324" s="88"/>
      <c r="G324" s="88"/>
      <c r="H324" s="60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9"/>
    </row>
    <row r="325" spans="1:22" ht="12.75">
      <c r="A325" s="59"/>
      <c r="B325" s="88"/>
      <c r="C325" s="88"/>
      <c r="D325" s="88"/>
      <c r="E325" s="88"/>
      <c r="F325" s="88"/>
      <c r="G325" s="88"/>
      <c r="H325" s="60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9"/>
    </row>
    <row r="326" spans="1:22" ht="12.75">
      <c r="A326" s="59"/>
      <c r="B326" s="88"/>
      <c r="C326" s="88"/>
      <c r="D326" s="88"/>
      <c r="E326" s="88"/>
      <c r="F326" s="88"/>
      <c r="G326" s="88"/>
      <c r="H326" s="60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9"/>
    </row>
    <row r="327" spans="1:22" ht="12.75">
      <c r="A327" s="59"/>
      <c r="B327" s="88"/>
      <c r="C327" s="88"/>
      <c r="D327" s="88"/>
      <c r="E327" s="88"/>
      <c r="F327" s="88"/>
      <c r="G327" s="88"/>
      <c r="H327" s="60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9"/>
    </row>
    <row r="328" spans="1:22" ht="12.75">
      <c r="A328" s="59"/>
      <c r="B328" s="88"/>
      <c r="C328" s="88"/>
      <c r="D328" s="88"/>
      <c r="E328" s="88"/>
      <c r="F328" s="88"/>
      <c r="G328" s="88"/>
      <c r="H328" s="60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9"/>
    </row>
    <row r="329" spans="1:22" ht="12.75">
      <c r="A329" s="59"/>
      <c r="B329" s="88"/>
      <c r="C329" s="88"/>
      <c r="D329" s="88"/>
      <c r="E329" s="88"/>
      <c r="F329" s="88"/>
      <c r="G329" s="88"/>
      <c r="H329" s="60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9"/>
    </row>
    <row r="330" spans="1:22" ht="12.75">
      <c r="A330" s="59"/>
      <c r="B330" s="88"/>
      <c r="C330" s="88"/>
      <c r="D330" s="88"/>
      <c r="E330" s="88"/>
      <c r="F330" s="88"/>
      <c r="G330" s="88"/>
      <c r="H330" s="60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9"/>
    </row>
    <row r="331" spans="1:22" ht="12.75">
      <c r="A331" s="59"/>
      <c r="B331" s="88"/>
      <c r="C331" s="88"/>
      <c r="D331" s="88"/>
      <c r="E331" s="88"/>
      <c r="F331" s="88"/>
      <c r="G331" s="88"/>
      <c r="H331" s="60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9"/>
    </row>
    <row r="332" spans="1:22" ht="12.75">
      <c r="A332" s="59"/>
      <c r="B332" s="88"/>
      <c r="C332" s="88"/>
      <c r="D332" s="88"/>
      <c r="E332" s="88"/>
      <c r="F332" s="88"/>
      <c r="G332" s="88"/>
      <c r="H332" s="60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9"/>
    </row>
    <row r="333" spans="1:22" ht="12.75">
      <c r="A333" s="59"/>
      <c r="B333" s="88"/>
      <c r="C333" s="88"/>
      <c r="D333" s="88"/>
      <c r="E333" s="88"/>
      <c r="F333" s="88"/>
      <c r="G333" s="88"/>
      <c r="H333" s="60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9"/>
    </row>
    <row r="334" spans="1:22" ht="12.75">
      <c r="A334" s="59"/>
      <c r="B334" s="88"/>
      <c r="C334" s="88"/>
      <c r="D334" s="88"/>
      <c r="E334" s="88"/>
      <c r="F334" s="88"/>
      <c r="G334" s="88"/>
      <c r="H334" s="60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9"/>
    </row>
    <row r="335" spans="1:22" ht="12.75">
      <c r="A335" s="59"/>
      <c r="B335" s="88"/>
      <c r="C335" s="88"/>
      <c r="D335" s="88"/>
      <c r="E335" s="88"/>
      <c r="F335" s="88"/>
      <c r="G335" s="88"/>
      <c r="H335" s="60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9"/>
    </row>
    <row r="336" spans="1:22" ht="12.75">
      <c r="A336" s="59"/>
      <c r="B336" s="88"/>
      <c r="C336" s="88"/>
      <c r="D336" s="88"/>
      <c r="E336" s="88"/>
      <c r="F336" s="88"/>
      <c r="G336" s="88"/>
      <c r="H336" s="60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9"/>
    </row>
    <row r="337" spans="1:22" ht="12.75">
      <c r="A337" s="59"/>
      <c r="B337" s="88"/>
      <c r="C337" s="88"/>
      <c r="D337" s="88"/>
      <c r="E337" s="88"/>
      <c r="F337" s="88"/>
      <c r="G337" s="88"/>
      <c r="H337" s="60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9"/>
    </row>
    <row r="338" spans="1:22" ht="12.75">
      <c r="A338" s="59"/>
      <c r="B338" s="88"/>
      <c r="C338" s="88"/>
      <c r="D338" s="88"/>
      <c r="E338" s="88"/>
      <c r="F338" s="88"/>
      <c r="G338" s="88"/>
      <c r="H338" s="60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9"/>
    </row>
    <row r="339" spans="1:22" ht="12.75">
      <c r="A339" s="59"/>
      <c r="B339" s="88"/>
      <c r="C339" s="88"/>
      <c r="D339" s="88"/>
      <c r="E339" s="88"/>
      <c r="F339" s="88"/>
      <c r="G339" s="88"/>
      <c r="H339" s="60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9"/>
    </row>
    <row r="340" spans="1:22" ht="12.75">
      <c r="A340" s="59"/>
      <c r="B340" s="88"/>
      <c r="C340" s="88"/>
      <c r="D340" s="88"/>
      <c r="E340" s="88"/>
      <c r="F340" s="88"/>
      <c r="G340" s="88"/>
      <c r="H340" s="60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9"/>
    </row>
    <row r="341" spans="1:22" ht="12.75">
      <c r="A341" s="59"/>
      <c r="B341" s="88"/>
      <c r="C341" s="88"/>
      <c r="D341" s="88"/>
      <c r="E341" s="88"/>
      <c r="F341" s="88"/>
      <c r="G341" s="88"/>
      <c r="H341" s="60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9"/>
    </row>
    <row r="342" spans="1:22" ht="12.75">
      <c r="A342" s="59"/>
      <c r="B342" s="88"/>
      <c r="C342" s="88"/>
      <c r="D342" s="88"/>
      <c r="E342" s="88"/>
      <c r="F342" s="88"/>
      <c r="G342" s="88"/>
      <c r="H342" s="60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9"/>
    </row>
    <row r="343" spans="1:22" ht="12.75">
      <c r="A343" s="59"/>
      <c r="B343" s="88"/>
      <c r="C343" s="88"/>
      <c r="D343" s="88"/>
      <c r="E343" s="88"/>
      <c r="F343" s="88"/>
      <c r="G343" s="88"/>
      <c r="H343" s="60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9"/>
    </row>
    <row r="344" spans="1:22" ht="12.75">
      <c r="A344" s="59"/>
      <c r="B344" s="88"/>
      <c r="C344" s="88"/>
      <c r="D344" s="88"/>
      <c r="E344" s="88"/>
      <c r="F344" s="88"/>
      <c r="G344" s="88"/>
      <c r="H344" s="60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9"/>
    </row>
    <row r="345" spans="1:22" ht="12.75">
      <c r="A345" s="59"/>
      <c r="B345" s="88"/>
      <c r="C345" s="88"/>
      <c r="D345" s="88"/>
      <c r="E345" s="88"/>
      <c r="F345" s="88"/>
      <c r="G345" s="88"/>
      <c r="H345" s="60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9"/>
    </row>
    <row r="346" spans="1:22" ht="12.75">
      <c r="A346" s="59"/>
      <c r="B346" s="88"/>
      <c r="C346" s="88"/>
      <c r="D346" s="88"/>
      <c r="E346" s="88"/>
      <c r="F346" s="88"/>
      <c r="G346" s="88"/>
      <c r="H346" s="60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9"/>
    </row>
    <row r="347" spans="1:22" ht="12.75">
      <c r="A347" s="59"/>
      <c r="B347" s="88"/>
      <c r="C347" s="88"/>
      <c r="D347" s="88"/>
      <c r="E347" s="88"/>
      <c r="F347" s="88"/>
      <c r="G347" s="88"/>
      <c r="H347" s="60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9"/>
    </row>
    <row r="348" spans="1:22" ht="12.75">
      <c r="A348" s="59"/>
      <c r="B348" s="88"/>
      <c r="C348" s="88"/>
      <c r="D348" s="88"/>
      <c r="E348" s="88"/>
      <c r="F348" s="88"/>
      <c r="G348" s="88"/>
      <c r="H348" s="60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9"/>
    </row>
    <row r="349" spans="1:22" ht="12.75">
      <c r="A349" s="59"/>
      <c r="B349" s="88"/>
      <c r="C349" s="88"/>
      <c r="D349" s="88"/>
      <c r="E349" s="88"/>
      <c r="F349" s="88"/>
      <c r="G349" s="88"/>
      <c r="H349" s="60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9"/>
    </row>
    <row r="350" spans="1:22" ht="12.75">
      <c r="A350" s="59"/>
      <c r="B350" s="88"/>
      <c r="C350" s="88"/>
      <c r="D350" s="88"/>
      <c r="E350" s="88"/>
      <c r="F350" s="88"/>
      <c r="G350" s="88"/>
      <c r="H350" s="60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9"/>
    </row>
    <row r="351" spans="1:22" ht="12.75">
      <c r="A351" s="59"/>
      <c r="B351" s="88"/>
      <c r="C351" s="88"/>
      <c r="D351" s="88"/>
      <c r="E351" s="88"/>
      <c r="F351" s="88"/>
      <c r="G351" s="88"/>
      <c r="H351" s="60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9"/>
    </row>
    <row r="352" spans="1:22" ht="12.75">
      <c r="A352" s="59"/>
      <c r="B352" s="88"/>
      <c r="C352" s="88"/>
      <c r="D352" s="88"/>
      <c r="E352" s="88"/>
      <c r="F352" s="88"/>
      <c r="G352" s="88"/>
      <c r="H352" s="60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9"/>
    </row>
    <row r="353" spans="1:22" ht="12.75">
      <c r="A353" s="59"/>
      <c r="B353" s="88"/>
      <c r="C353" s="88"/>
      <c r="D353" s="88"/>
      <c r="E353" s="88"/>
      <c r="F353" s="88"/>
      <c r="G353" s="88"/>
      <c r="H353" s="60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9"/>
    </row>
    <row r="354" spans="1:22" ht="12.75">
      <c r="A354" s="59"/>
      <c r="B354" s="88"/>
      <c r="C354" s="88"/>
      <c r="D354" s="88"/>
      <c r="E354" s="88"/>
      <c r="F354" s="88"/>
      <c r="G354" s="88"/>
      <c r="H354" s="60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9"/>
    </row>
    <row r="355" spans="1:22" ht="12.75">
      <c r="A355" s="59"/>
      <c r="B355" s="88"/>
      <c r="C355" s="88"/>
      <c r="D355" s="88"/>
      <c r="E355" s="88"/>
      <c r="F355" s="88"/>
      <c r="G355" s="88"/>
      <c r="H355" s="60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9"/>
    </row>
    <row r="356" spans="1:22" ht="12.75">
      <c r="A356" s="59"/>
      <c r="B356" s="88"/>
      <c r="C356" s="88"/>
      <c r="D356" s="88"/>
      <c r="E356" s="88"/>
      <c r="F356" s="88"/>
      <c r="G356" s="88"/>
      <c r="H356" s="60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9"/>
    </row>
    <row r="357" spans="1:22" ht="12.75">
      <c r="A357" s="59"/>
      <c r="B357" s="88"/>
      <c r="C357" s="88"/>
      <c r="D357" s="88"/>
      <c r="E357" s="88"/>
      <c r="F357" s="88"/>
      <c r="G357" s="88"/>
      <c r="H357" s="60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9"/>
    </row>
    <row r="358" spans="1:22" ht="12.75">
      <c r="A358" s="59"/>
      <c r="B358" s="88"/>
      <c r="C358" s="88"/>
      <c r="D358" s="88"/>
      <c r="E358" s="88"/>
      <c r="F358" s="88"/>
      <c r="G358" s="88"/>
      <c r="H358" s="60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9"/>
    </row>
    <row r="359" spans="1:22" ht="12.75">
      <c r="A359" s="59"/>
      <c r="B359" s="88"/>
      <c r="C359" s="88"/>
      <c r="D359" s="88"/>
      <c r="E359" s="88"/>
      <c r="F359" s="88"/>
      <c r="G359" s="88"/>
      <c r="H359" s="60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9"/>
    </row>
    <row r="360" spans="1:22" ht="11.25" customHeight="1">
      <c r="A360" s="59"/>
      <c r="B360" s="88"/>
      <c r="C360" s="88"/>
      <c r="D360" s="88"/>
      <c r="E360" s="88"/>
      <c r="F360" s="88"/>
      <c r="G360" s="88"/>
      <c r="H360" s="60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9"/>
    </row>
    <row r="361" ht="0.75" customHeight="1" hidden="1"/>
    <row r="362" spans="1:22" ht="1.5" customHeight="1" hidden="1">
      <c r="A362" s="92"/>
      <c r="B362" s="62"/>
      <c r="C362" s="62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</row>
    <row r="363" spans="1:22" ht="1.5" customHeight="1" hidden="1">
      <c r="A363" s="61"/>
      <c r="B363" s="62"/>
      <c r="C363" s="62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</row>
    <row r="364" spans="2:3" s="5" customFormat="1" ht="1.5" customHeight="1" hidden="1">
      <c r="B364" s="93"/>
      <c r="C364" s="93"/>
    </row>
    <row r="365" spans="1:22" ht="1.5" customHeight="1" hidden="1">
      <c r="A365" s="94"/>
      <c r="B365" s="8"/>
      <c r="C365" s="8"/>
      <c r="V365" s="1"/>
    </row>
    <row r="366" spans="1:22" ht="1.5" customHeight="1" hidden="1">
      <c r="A366" s="9"/>
      <c r="B366" s="10"/>
      <c r="C366" s="11"/>
      <c r="D366" s="11"/>
      <c r="E366" s="11"/>
      <c r="F366" s="11"/>
      <c r="G366" s="11"/>
      <c r="H366" s="11"/>
      <c r="I366" s="12"/>
      <c r="J366" s="10"/>
      <c r="K366" s="11"/>
      <c r="L366" s="13"/>
      <c r="M366" s="11"/>
      <c r="N366" s="12"/>
      <c r="O366" s="14"/>
      <c r="P366" s="193"/>
      <c r="Q366" s="15"/>
      <c r="R366" s="16"/>
      <c r="S366" s="11"/>
      <c r="T366" s="11"/>
      <c r="U366" s="11"/>
      <c r="V366" s="12"/>
    </row>
    <row r="367" spans="1:22" s="30" customFormat="1" ht="1.5" customHeight="1" hidden="1">
      <c r="A367" s="17"/>
      <c r="B367" s="18"/>
      <c r="C367" s="186"/>
      <c r="D367" s="19"/>
      <c r="E367" s="20"/>
      <c r="F367" s="20"/>
      <c r="G367" s="20"/>
      <c r="H367" s="21"/>
      <c r="I367" s="22"/>
      <c r="J367" s="23"/>
      <c r="K367" s="191"/>
      <c r="L367" s="24"/>
      <c r="M367" s="25"/>
      <c r="N367" s="26"/>
      <c r="O367" s="27"/>
      <c r="P367" s="194"/>
      <c r="Q367" s="28"/>
      <c r="R367" s="26"/>
      <c r="S367" s="206"/>
      <c r="T367" s="29"/>
      <c r="U367" s="29"/>
      <c r="V367" s="26"/>
    </row>
    <row r="368" spans="1:22" ht="1.5" customHeight="1" hidden="1">
      <c r="A368" s="17"/>
      <c r="B368" s="35"/>
      <c r="C368" s="188"/>
      <c r="D368" s="32"/>
      <c r="E368" s="95"/>
      <c r="F368" s="563"/>
      <c r="G368" s="564"/>
      <c r="H368" s="33"/>
      <c r="I368" s="96"/>
      <c r="J368" s="35"/>
      <c r="K368" s="188"/>
      <c r="L368" s="32"/>
      <c r="M368" s="36"/>
      <c r="N368" s="37"/>
      <c r="O368" s="38"/>
      <c r="P368" s="195"/>
      <c r="Q368" s="39"/>
      <c r="R368" s="34"/>
      <c r="S368" s="36"/>
      <c r="T368" s="40"/>
      <c r="U368" s="40"/>
      <c r="V368" s="34"/>
    </row>
    <row r="369" spans="1:22" ht="1.5" customHeight="1" hidden="1">
      <c r="A369" s="58"/>
      <c r="B369" s="31"/>
      <c r="C369" s="186"/>
      <c r="D369" s="43"/>
      <c r="E369" s="97"/>
      <c r="F369" s="97"/>
      <c r="G369" s="98"/>
      <c r="H369" s="99"/>
      <c r="I369" s="34"/>
      <c r="J369" s="100"/>
      <c r="K369" s="192"/>
      <c r="L369" s="45"/>
      <c r="M369" s="36"/>
      <c r="N369" s="101"/>
      <c r="O369" s="102"/>
      <c r="P369" s="197"/>
      <c r="Q369" s="39"/>
      <c r="R369" s="103"/>
      <c r="S369" s="167"/>
      <c r="T369" s="48"/>
      <c r="U369" s="170"/>
      <c r="V369" s="103"/>
    </row>
    <row r="370" spans="1:22" ht="1.5" customHeight="1" hidden="1" thickBot="1">
      <c r="A370" s="41"/>
      <c r="B370" s="42"/>
      <c r="C370" s="187"/>
      <c r="D370" s="104"/>
      <c r="E370" s="105"/>
      <c r="F370" s="105"/>
      <c r="G370" s="44"/>
      <c r="H370" s="106"/>
      <c r="I370" s="71"/>
      <c r="J370" s="107"/>
      <c r="K370" s="107"/>
      <c r="L370" s="108"/>
      <c r="M370" s="46"/>
      <c r="N370" s="47"/>
      <c r="O370" s="63"/>
      <c r="P370" s="196"/>
      <c r="Q370" s="49"/>
      <c r="R370" s="50"/>
      <c r="S370" s="207"/>
      <c r="T370" s="63"/>
      <c r="U370" s="203"/>
      <c r="V370" s="50"/>
    </row>
    <row r="371" spans="1:22" ht="1.5" customHeight="1" hidden="1">
      <c r="A371" s="109"/>
      <c r="B371" s="110"/>
      <c r="C371" s="189"/>
      <c r="D371" s="111"/>
      <c r="E371" s="112"/>
      <c r="F371" s="112"/>
      <c r="G371" s="113"/>
      <c r="H371" s="114"/>
      <c r="I371" s="115"/>
      <c r="J371" s="116"/>
      <c r="K371" s="116"/>
      <c r="L371" s="117"/>
      <c r="M371" s="118"/>
      <c r="N371" s="119"/>
      <c r="O371" s="120"/>
      <c r="P371" s="198"/>
      <c r="Q371" s="121"/>
      <c r="R371" s="122"/>
      <c r="S371" s="208"/>
      <c r="T371" s="120"/>
      <c r="U371" s="204"/>
      <c r="V371" s="122"/>
    </row>
    <row r="372" spans="1:22" s="4" customFormat="1" ht="1.5" customHeight="1" hidden="1">
      <c r="A372" s="17"/>
      <c r="B372" s="123"/>
      <c r="C372" s="124"/>
      <c r="D372" s="124"/>
      <c r="E372" s="125"/>
      <c r="F372" s="125"/>
      <c r="G372" s="125"/>
      <c r="H372" s="125"/>
      <c r="I372" s="126"/>
      <c r="J372" s="124"/>
      <c r="K372" s="124"/>
      <c r="L372" s="124"/>
      <c r="M372" s="125"/>
      <c r="N372" s="127"/>
      <c r="O372" s="128"/>
      <c r="P372" s="124"/>
      <c r="Q372" s="125"/>
      <c r="R372" s="126"/>
      <c r="S372" s="175"/>
      <c r="T372" s="123"/>
      <c r="U372" s="175"/>
      <c r="V372" s="126"/>
    </row>
    <row r="373" spans="1:22" ht="1.5" customHeight="1" hidden="1">
      <c r="A373" s="129"/>
      <c r="B373" s="53"/>
      <c r="C373" s="54"/>
      <c r="D373" s="54"/>
      <c r="E373" s="55"/>
      <c r="F373" s="55"/>
      <c r="G373" s="55"/>
      <c r="H373" s="56"/>
      <c r="I373" s="57"/>
      <c r="J373" s="53"/>
      <c r="K373" s="54"/>
      <c r="L373" s="54"/>
      <c r="M373" s="55"/>
      <c r="N373" s="56"/>
      <c r="O373" s="53"/>
      <c r="P373" s="54"/>
      <c r="Q373" s="55"/>
      <c r="R373" s="57"/>
      <c r="S373" s="201"/>
      <c r="T373" s="53"/>
      <c r="U373" s="201"/>
      <c r="V373" s="57"/>
    </row>
    <row r="374" spans="1:22" ht="1.5" customHeight="1" hidden="1">
      <c r="A374" s="129"/>
      <c r="B374" s="53"/>
      <c r="C374" s="54"/>
      <c r="D374" s="54"/>
      <c r="E374" s="55"/>
      <c r="F374" s="55"/>
      <c r="G374" s="55"/>
      <c r="H374" s="56"/>
      <c r="I374" s="57"/>
      <c r="J374" s="53"/>
      <c r="K374" s="54"/>
      <c r="L374" s="54"/>
      <c r="M374" s="55"/>
      <c r="N374" s="56"/>
      <c r="O374" s="53"/>
      <c r="P374" s="54"/>
      <c r="Q374" s="55"/>
      <c r="R374" s="57"/>
      <c r="S374" s="201"/>
      <c r="T374" s="53"/>
      <c r="U374" s="201"/>
      <c r="V374" s="57"/>
    </row>
    <row r="375" spans="1:22" ht="1.5" customHeight="1" hidden="1">
      <c r="A375" s="129"/>
      <c r="B375" s="53"/>
      <c r="C375" s="54"/>
      <c r="D375" s="54"/>
      <c r="E375" s="55"/>
      <c r="F375" s="55"/>
      <c r="G375" s="55"/>
      <c r="H375" s="56"/>
      <c r="I375" s="57"/>
      <c r="J375" s="53"/>
      <c r="K375" s="54"/>
      <c r="L375" s="54"/>
      <c r="M375" s="55"/>
      <c r="N375" s="56"/>
      <c r="O375" s="53"/>
      <c r="P375" s="54"/>
      <c r="Q375" s="55"/>
      <c r="R375" s="57"/>
      <c r="S375" s="201"/>
      <c r="T375" s="53"/>
      <c r="U375" s="201"/>
      <c r="V375" s="57"/>
    </row>
    <row r="376" spans="1:22" ht="1.5" customHeight="1" hidden="1">
      <c r="A376" s="129"/>
      <c r="B376" s="53"/>
      <c r="C376" s="54"/>
      <c r="D376" s="54"/>
      <c r="E376" s="55"/>
      <c r="F376" s="55"/>
      <c r="G376" s="55"/>
      <c r="H376" s="56"/>
      <c r="I376" s="57"/>
      <c r="J376" s="53"/>
      <c r="K376" s="54"/>
      <c r="L376" s="54"/>
      <c r="M376" s="55"/>
      <c r="N376" s="56"/>
      <c r="O376" s="53"/>
      <c r="P376" s="54"/>
      <c r="Q376" s="55"/>
      <c r="R376" s="57"/>
      <c r="S376" s="201"/>
      <c r="T376" s="53"/>
      <c r="U376" s="201"/>
      <c r="V376" s="57"/>
    </row>
    <row r="377" spans="1:22" ht="1.5" customHeight="1" hidden="1" thickBot="1">
      <c r="A377" s="130"/>
      <c r="B377" s="64"/>
      <c r="C377" s="65"/>
      <c r="D377" s="65"/>
      <c r="E377" s="66"/>
      <c r="F377" s="66"/>
      <c r="G377" s="66"/>
      <c r="H377" s="67"/>
      <c r="I377" s="68"/>
      <c r="J377" s="64"/>
      <c r="K377" s="65"/>
      <c r="L377" s="65"/>
      <c r="M377" s="66"/>
      <c r="N377" s="67"/>
      <c r="O377" s="64"/>
      <c r="P377" s="65"/>
      <c r="Q377" s="66"/>
      <c r="R377" s="68"/>
      <c r="S377" s="202"/>
      <c r="T377" s="64"/>
      <c r="U377" s="202"/>
      <c r="V377" s="68"/>
    </row>
    <row r="378" spans="1:22" ht="1.5" customHeight="1" hidden="1">
      <c r="A378" s="51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</row>
    <row r="379" spans="2:22" s="51" customFormat="1" ht="1.5" customHeight="1" hidden="1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</row>
    <row r="380" spans="1:22" ht="1.5" customHeight="1" hidden="1">
      <c r="A380" s="51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</row>
    <row r="381" spans="1:22" ht="1.5" customHeight="1" hidden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</row>
    <row r="382" spans="1:22" ht="1.5" customHeight="1" hidden="1" thickBot="1">
      <c r="A382" s="75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</row>
    <row r="383" spans="1:22" ht="12.75" hidden="1">
      <c r="A383" s="77" t="s">
        <v>0</v>
      </c>
      <c r="B383" s="78" t="s">
        <v>42</v>
      </c>
      <c r="C383" s="78"/>
      <c r="D383" s="78"/>
      <c r="E383" s="78"/>
      <c r="F383" s="78"/>
      <c r="G383" s="78"/>
      <c r="H383" s="131" t="s">
        <v>43</v>
      </c>
      <c r="I383" s="566" t="s">
        <v>44</v>
      </c>
      <c r="J383" s="567"/>
      <c r="K383" s="567"/>
      <c r="L383" s="567"/>
      <c r="M383" s="567"/>
      <c r="N383" s="567"/>
      <c r="O383" s="567"/>
      <c r="P383" s="567"/>
      <c r="Q383" s="567"/>
      <c r="R383" s="567"/>
      <c r="S383" s="567"/>
      <c r="T383" s="567"/>
      <c r="U383" s="199"/>
      <c r="V383" s="79" t="s">
        <v>45</v>
      </c>
    </row>
    <row r="384" spans="1:22" ht="0.75" customHeight="1" hidden="1" thickBot="1">
      <c r="A384" s="80"/>
      <c r="B384" s="132"/>
      <c r="C384" s="132"/>
      <c r="D384" s="81"/>
      <c r="E384" s="81"/>
      <c r="F384" s="81"/>
      <c r="G384" s="81"/>
      <c r="H384" s="133"/>
      <c r="I384" s="568"/>
      <c r="J384" s="569"/>
      <c r="K384" s="569"/>
      <c r="L384" s="569"/>
      <c r="M384" s="569"/>
      <c r="N384" s="569"/>
      <c r="O384" s="569"/>
      <c r="P384" s="569"/>
      <c r="Q384" s="569"/>
      <c r="R384" s="569"/>
      <c r="S384" s="569"/>
      <c r="T384" s="569"/>
      <c r="U384" s="200"/>
      <c r="V384" s="91"/>
    </row>
    <row r="385" spans="1:22" ht="12.75" customHeight="1" hidden="1">
      <c r="A385" s="134"/>
      <c r="B385" s="135"/>
      <c r="C385" s="190"/>
      <c r="D385" s="136"/>
      <c r="E385" s="136"/>
      <c r="F385" s="136"/>
      <c r="G385" s="137"/>
      <c r="H385" s="138"/>
      <c r="I385" s="139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1"/>
    </row>
    <row r="386" spans="1:22" s="1" customFormat="1" ht="11.25" hidden="1">
      <c r="A386" s="142"/>
      <c r="B386" s="86"/>
      <c r="C386" s="87"/>
      <c r="D386" s="87"/>
      <c r="E386" s="87"/>
      <c r="F386" s="87"/>
      <c r="G386" s="143"/>
      <c r="H386" s="144"/>
      <c r="I386" s="90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145"/>
    </row>
    <row r="387" spans="1:22" s="1" customFormat="1" ht="11.25" hidden="1">
      <c r="A387" s="146"/>
      <c r="B387" s="86"/>
      <c r="C387" s="87"/>
      <c r="D387" s="87"/>
      <c r="E387" s="87"/>
      <c r="F387" s="87"/>
      <c r="G387" s="143"/>
      <c r="H387" s="144"/>
      <c r="I387" s="90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145"/>
    </row>
    <row r="388" spans="1:22" s="1" customFormat="1" ht="11.25" hidden="1">
      <c r="A388" s="147"/>
      <c r="B388" s="82"/>
      <c r="C388" s="83"/>
      <c r="D388" s="83"/>
      <c r="E388" s="83"/>
      <c r="F388" s="83"/>
      <c r="G388" s="148"/>
      <c r="H388" s="149"/>
      <c r="I388" s="82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150"/>
    </row>
    <row r="389" spans="1:22" s="1" customFormat="1" ht="11.25" hidden="1">
      <c r="A389" s="146"/>
      <c r="B389" s="82"/>
      <c r="C389" s="83"/>
      <c r="D389" s="83"/>
      <c r="E389" s="83"/>
      <c r="F389" s="83"/>
      <c r="G389" s="148"/>
      <c r="H389" s="149"/>
      <c r="I389" s="82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150"/>
    </row>
    <row r="390" spans="1:22" s="1" customFormat="1" ht="11.25" hidden="1">
      <c r="A390" s="147"/>
      <c r="B390" s="82"/>
      <c r="C390" s="83"/>
      <c r="D390" s="83"/>
      <c r="E390" s="83"/>
      <c r="F390" s="83"/>
      <c r="G390" s="148"/>
      <c r="H390" s="149"/>
      <c r="I390" s="151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0"/>
    </row>
    <row r="391" spans="1:22" s="1" customFormat="1" ht="11.25" hidden="1">
      <c r="A391" s="146"/>
      <c r="B391" s="82"/>
      <c r="C391" s="83"/>
      <c r="D391" s="83"/>
      <c r="E391" s="83"/>
      <c r="F391" s="83"/>
      <c r="G391" s="148"/>
      <c r="H391" s="149"/>
      <c r="I391" s="151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0"/>
    </row>
    <row r="392" spans="1:22" s="1" customFormat="1" ht="12.75" customHeight="1" hidden="1">
      <c r="A392" s="147"/>
      <c r="B392" s="82"/>
      <c r="C392" s="83"/>
      <c r="D392" s="83"/>
      <c r="E392" s="83"/>
      <c r="F392" s="83"/>
      <c r="G392" s="148"/>
      <c r="H392" s="149"/>
      <c r="I392" s="82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150"/>
    </row>
    <row r="393" spans="1:22" s="1" customFormat="1" ht="11.25" hidden="1">
      <c r="A393" s="142"/>
      <c r="B393" s="82"/>
      <c r="C393" s="83"/>
      <c r="D393" s="83"/>
      <c r="E393" s="83"/>
      <c r="F393" s="83"/>
      <c r="G393" s="148"/>
      <c r="H393" s="149"/>
      <c r="I393" s="570"/>
      <c r="J393" s="571"/>
      <c r="K393" s="571"/>
      <c r="L393" s="571"/>
      <c r="M393" s="571"/>
      <c r="N393" s="571"/>
      <c r="O393" s="571"/>
      <c r="P393" s="83"/>
      <c r="Q393" s="153"/>
      <c r="R393" s="153"/>
      <c r="S393" s="153"/>
      <c r="T393" s="153"/>
      <c r="U393" s="153"/>
      <c r="V393" s="150"/>
    </row>
    <row r="394" spans="1:22" s="1" customFormat="1" ht="11.25" hidden="1">
      <c r="A394" s="146"/>
      <c r="B394" s="82"/>
      <c r="C394" s="83"/>
      <c r="D394" s="83"/>
      <c r="E394" s="83"/>
      <c r="F394" s="83"/>
      <c r="G394" s="148"/>
      <c r="H394" s="149"/>
      <c r="I394" s="82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150"/>
    </row>
    <row r="395" spans="1:22" s="1" customFormat="1" ht="12.75" customHeight="1" hidden="1">
      <c r="A395" s="147"/>
      <c r="B395" s="84"/>
      <c r="C395" s="85"/>
      <c r="D395" s="85"/>
      <c r="E395" s="85"/>
      <c r="F395" s="85"/>
      <c r="G395" s="154"/>
      <c r="H395" s="155"/>
      <c r="I395" s="84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156"/>
    </row>
    <row r="396" spans="1:22" s="1" customFormat="1" ht="12.75" customHeight="1" hidden="1" thickBot="1">
      <c r="A396" s="147"/>
      <c r="B396" s="84"/>
      <c r="C396" s="85"/>
      <c r="D396" s="85"/>
      <c r="E396" s="85"/>
      <c r="F396" s="85"/>
      <c r="G396" s="154"/>
      <c r="H396" s="155"/>
      <c r="I396" s="84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156"/>
    </row>
    <row r="397" spans="2:22" s="51" customFormat="1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</row>
    <row r="398" spans="2:22" s="51" customFormat="1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</row>
    <row r="399" spans="2:22" s="51" customFormat="1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</row>
    <row r="400" spans="2:22" s="51" customFormat="1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</row>
    <row r="401" spans="2:22" s="51" customFormat="1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</row>
    <row r="402" spans="2:22" s="51" customFormat="1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2:22" s="51" customFormat="1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2:22" s="51" customFormat="1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1:22" ht="12" customHeight="1">
      <c r="A405" s="92"/>
      <c r="B405" s="62"/>
      <c r="C405" s="62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</row>
    <row r="406" spans="2:22" s="51" customFormat="1" ht="12" customHeight="1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2:3" s="5" customFormat="1" ht="12" customHeight="1">
      <c r="B407" s="93"/>
      <c r="C407" s="93"/>
    </row>
    <row r="408" spans="2:22" s="5" customFormat="1" ht="12" customHeight="1">
      <c r="B408" s="93"/>
      <c r="C408" s="93"/>
      <c r="V408" s="157"/>
    </row>
    <row r="409" spans="1:22" s="51" customFormat="1" ht="12" customHeight="1">
      <c r="A409" s="72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9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</row>
    <row r="410" spans="1:22" s="73" customFormat="1" ht="12" customHeight="1">
      <c r="A410" s="72"/>
      <c r="B410" s="160"/>
      <c r="C410" s="160"/>
      <c r="E410" s="161"/>
      <c r="F410" s="161"/>
      <c r="G410" s="161"/>
      <c r="H410" s="161"/>
      <c r="I410" s="162"/>
      <c r="J410" s="162"/>
      <c r="K410" s="162"/>
      <c r="M410" s="36"/>
      <c r="N410" s="163"/>
      <c r="O410" s="40"/>
      <c r="P410" s="40"/>
      <c r="Q410" s="164"/>
      <c r="R410" s="163"/>
      <c r="S410" s="163"/>
      <c r="T410" s="40"/>
      <c r="U410" s="40"/>
      <c r="V410" s="163"/>
    </row>
    <row r="411" spans="1:22" s="51" customFormat="1" ht="12" customHeight="1">
      <c r="A411" s="72"/>
      <c r="B411" s="36"/>
      <c r="C411" s="36"/>
      <c r="D411" s="165"/>
      <c r="E411" s="162"/>
      <c r="F411" s="565"/>
      <c r="G411" s="565"/>
      <c r="H411" s="40"/>
      <c r="I411" s="36"/>
      <c r="J411" s="36"/>
      <c r="K411" s="36"/>
      <c r="L411" s="165"/>
      <c r="M411" s="36"/>
      <c r="N411" s="36"/>
      <c r="O411" s="40"/>
      <c r="P411" s="40"/>
      <c r="Q411" s="36"/>
      <c r="R411" s="36"/>
      <c r="S411" s="36"/>
      <c r="T411" s="40"/>
      <c r="U411" s="40"/>
      <c r="V411" s="36"/>
    </row>
    <row r="412" spans="2:22" s="51" customFormat="1" ht="12" customHeight="1">
      <c r="B412" s="160"/>
      <c r="C412" s="160"/>
      <c r="D412" s="166"/>
      <c r="E412" s="162"/>
      <c r="F412" s="162"/>
      <c r="G412" s="40"/>
      <c r="H412" s="40"/>
      <c r="I412" s="36"/>
      <c r="J412" s="167"/>
      <c r="K412" s="167"/>
      <c r="L412" s="168"/>
      <c r="M412" s="36"/>
      <c r="N412" s="167"/>
      <c r="O412" s="169"/>
      <c r="P412" s="169"/>
      <c r="Q412" s="36"/>
      <c r="R412" s="167"/>
      <c r="S412" s="167"/>
      <c r="T412" s="170"/>
      <c r="U412" s="170"/>
      <c r="V412" s="167"/>
    </row>
    <row r="413" spans="2:22" s="51" customFormat="1" ht="12" customHeight="1">
      <c r="B413" s="171"/>
      <c r="C413" s="171"/>
      <c r="D413" s="166"/>
      <c r="E413" s="162"/>
      <c r="F413" s="162"/>
      <c r="G413" s="40"/>
      <c r="H413" s="40"/>
      <c r="I413" s="172"/>
      <c r="J413" s="172"/>
      <c r="K413" s="172"/>
      <c r="L413" s="168"/>
      <c r="M413" s="36"/>
      <c r="N413" s="173"/>
      <c r="O413" s="170"/>
      <c r="P413" s="170"/>
      <c r="Q413" s="36"/>
      <c r="R413" s="173"/>
      <c r="S413" s="173"/>
      <c r="T413" s="170"/>
      <c r="U413" s="170"/>
      <c r="V413" s="173"/>
    </row>
    <row r="414" spans="2:22" s="51" customFormat="1" ht="12" customHeight="1">
      <c r="B414" s="171"/>
      <c r="C414" s="171"/>
      <c r="D414" s="166"/>
      <c r="E414" s="162"/>
      <c r="F414" s="162"/>
      <c r="G414" s="40"/>
      <c r="H414" s="174"/>
      <c r="I414" s="172"/>
      <c r="J414" s="172"/>
      <c r="K414" s="172"/>
      <c r="L414" s="168"/>
      <c r="M414" s="36"/>
      <c r="N414" s="173"/>
      <c r="O414" s="170"/>
      <c r="P414" s="170"/>
      <c r="Q414" s="36"/>
      <c r="R414" s="173"/>
      <c r="S414" s="173"/>
      <c r="T414" s="170"/>
      <c r="U414" s="170"/>
      <c r="V414" s="173"/>
    </row>
    <row r="415" spans="1:22" s="51" customFormat="1" ht="12" customHeight="1">
      <c r="A415" s="72"/>
      <c r="B415" s="171"/>
      <c r="C415" s="171"/>
      <c r="D415" s="166"/>
      <c r="E415" s="162"/>
      <c r="F415" s="162"/>
      <c r="G415" s="40"/>
      <c r="H415" s="174"/>
      <c r="I415" s="172"/>
      <c r="J415" s="172"/>
      <c r="K415" s="172"/>
      <c r="L415" s="168"/>
      <c r="M415" s="36"/>
      <c r="N415" s="173"/>
      <c r="O415" s="170"/>
      <c r="P415" s="170"/>
      <c r="Q415" s="36"/>
      <c r="R415" s="173"/>
      <c r="S415" s="173"/>
      <c r="T415" s="170"/>
      <c r="U415" s="170"/>
      <c r="V415" s="173"/>
    </row>
    <row r="416" spans="2:22" s="72" customFormat="1" ht="12" customHeight="1"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</row>
    <row r="417" spans="2:22" s="51" customFormat="1" ht="12" customHeight="1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</row>
    <row r="418" spans="2:22" s="51" customFormat="1" ht="12" customHeight="1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</row>
    <row r="419" spans="2:22" s="51" customFormat="1" ht="12" customHeight="1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</row>
    <row r="420" spans="1:22" s="72" customFormat="1" ht="12" customHeight="1">
      <c r="A420" s="176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69"/>
      <c r="O420" s="175"/>
      <c r="P420" s="175"/>
      <c r="Q420" s="175"/>
      <c r="R420" s="69"/>
      <c r="S420" s="69"/>
      <c r="T420" s="175"/>
      <c r="U420" s="175"/>
      <c r="V420" s="175"/>
    </row>
    <row r="421" spans="1:22" s="72" customFormat="1" ht="12" customHeight="1">
      <c r="A421" s="176"/>
      <c r="B421" s="175"/>
      <c r="C421" s="175"/>
      <c r="D421" s="175"/>
      <c r="E421" s="175"/>
      <c r="F421" s="175"/>
      <c r="G421" s="175"/>
      <c r="H421" s="175"/>
      <c r="I421" s="69"/>
      <c r="J421" s="175"/>
      <c r="K421" s="175"/>
      <c r="L421" s="175"/>
      <c r="M421" s="175"/>
      <c r="N421" s="69"/>
      <c r="O421" s="175"/>
      <c r="P421" s="175"/>
      <c r="Q421" s="175"/>
      <c r="R421" s="69"/>
      <c r="S421" s="69"/>
      <c r="T421" s="175"/>
      <c r="U421" s="175"/>
      <c r="V421" s="175"/>
    </row>
    <row r="422" spans="1:22" s="72" customFormat="1" ht="12" customHeight="1">
      <c r="A422" s="176"/>
      <c r="B422" s="175"/>
      <c r="C422" s="175"/>
      <c r="D422" s="175"/>
      <c r="E422" s="175"/>
      <c r="F422" s="175"/>
      <c r="G422" s="175"/>
      <c r="H422" s="175"/>
      <c r="I422" s="69"/>
      <c r="J422" s="175"/>
      <c r="K422" s="175"/>
      <c r="L422" s="175"/>
      <c r="M422" s="175"/>
      <c r="N422" s="69"/>
      <c r="O422" s="175"/>
      <c r="P422" s="175"/>
      <c r="Q422" s="175"/>
      <c r="R422" s="69"/>
      <c r="S422" s="69"/>
      <c r="T422" s="175"/>
      <c r="U422" s="175"/>
      <c r="V422" s="175"/>
    </row>
    <row r="423" spans="2:22" s="72" customFormat="1" ht="12" customHeight="1">
      <c r="B423" s="175"/>
      <c r="C423" s="175"/>
      <c r="D423" s="175"/>
      <c r="E423" s="175"/>
      <c r="F423" s="175"/>
      <c r="G423" s="175"/>
      <c r="H423" s="175"/>
      <c r="I423" s="69"/>
      <c r="J423" s="175"/>
      <c r="K423" s="175"/>
      <c r="L423" s="175"/>
      <c r="M423" s="175"/>
      <c r="N423" s="69"/>
      <c r="O423" s="175"/>
      <c r="P423" s="175"/>
      <c r="Q423" s="175"/>
      <c r="R423" s="69"/>
      <c r="S423" s="69"/>
      <c r="T423" s="175"/>
      <c r="U423" s="175"/>
      <c r="V423" s="175"/>
    </row>
    <row r="424" spans="2:22" s="72" customFormat="1" ht="12" customHeight="1"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</row>
    <row r="425" spans="2:22" s="51" customFormat="1" ht="12" customHeight="1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</row>
    <row r="426" spans="2:22" s="51" customFormat="1" ht="12" customHeight="1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</row>
    <row r="427" spans="2:22" s="51" customFormat="1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</row>
    <row r="428" spans="1:22" ht="18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</row>
    <row r="429" spans="2:22" s="51" customFormat="1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</row>
    <row r="430" spans="1:22" ht="12.75">
      <c r="A430" s="72"/>
      <c r="B430" s="177"/>
      <c r="C430" s="177"/>
      <c r="D430" s="177"/>
      <c r="E430" s="177"/>
      <c r="F430" s="177"/>
      <c r="G430" s="177"/>
      <c r="H430" s="178"/>
      <c r="I430" s="572"/>
      <c r="J430" s="572"/>
      <c r="K430" s="572"/>
      <c r="L430" s="572"/>
      <c r="M430" s="572"/>
      <c r="N430" s="572"/>
      <c r="O430" s="572"/>
      <c r="P430" s="572"/>
      <c r="Q430" s="572"/>
      <c r="R430" s="572"/>
      <c r="S430" s="572"/>
      <c r="T430" s="572"/>
      <c r="U430" s="178"/>
      <c r="V430" s="179"/>
    </row>
    <row r="431" spans="1:22" ht="12.75">
      <c r="A431" s="72"/>
      <c r="B431" s="180"/>
      <c r="C431" s="180"/>
      <c r="D431" s="177"/>
      <c r="E431" s="177"/>
      <c r="F431" s="177"/>
      <c r="G431" s="177"/>
      <c r="H431" s="181"/>
      <c r="I431" s="562"/>
      <c r="J431" s="562"/>
      <c r="K431" s="562"/>
      <c r="L431" s="562"/>
      <c r="M431" s="562"/>
      <c r="N431" s="562"/>
      <c r="O431" s="562"/>
      <c r="P431" s="562"/>
      <c r="Q431" s="562"/>
      <c r="R431" s="562"/>
      <c r="S431" s="562"/>
      <c r="T431" s="562"/>
      <c r="U431" s="181"/>
      <c r="V431" s="182"/>
    </row>
    <row r="432" spans="1:22" ht="12.75">
      <c r="A432" s="72"/>
      <c r="B432" s="180"/>
      <c r="C432" s="180"/>
      <c r="D432" s="177"/>
      <c r="E432" s="177"/>
      <c r="F432" s="177"/>
      <c r="G432" s="177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2"/>
    </row>
    <row r="433" spans="1:22" s="1" customFormat="1" ht="12.75">
      <c r="A433" s="51"/>
      <c r="B433" s="88"/>
      <c r="C433" s="88"/>
      <c r="D433" s="88"/>
      <c r="E433" s="88"/>
      <c r="F433" s="88"/>
      <c r="G433" s="88"/>
      <c r="H433" s="3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9"/>
    </row>
    <row r="434" spans="1:22" s="1" customFormat="1" ht="12.75">
      <c r="A434" s="51"/>
      <c r="B434" s="88"/>
      <c r="C434" s="88"/>
      <c r="D434" s="88"/>
      <c r="E434" s="88"/>
      <c r="F434" s="88"/>
      <c r="G434" s="88"/>
      <c r="H434" s="3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9"/>
    </row>
    <row r="435" spans="1:22" s="1" customFormat="1" ht="12.75">
      <c r="A435" s="51"/>
      <c r="B435" s="88"/>
      <c r="C435" s="88"/>
      <c r="D435" s="88"/>
      <c r="E435" s="88"/>
      <c r="F435" s="88"/>
      <c r="G435" s="88"/>
      <c r="H435" s="3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9"/>
    </row>
    <row r="436" spans="1:22" s="1" customFormat="1" ht="12.75">
      <c r="A436" s="51"/>
      <c r="B436" s="88"/>
      <c r="C436" s="88"/>
      <c r="D436" s="88"/>
      <c r="E436" s="88"/>
      <c r="F436" s="88"/>
      <c r="G436" s="88"/>
      <c r="H436" s="3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9"/>
    </row>
    <row r="437" spans="1:22" s="1" customFormat="1" ht="12.75">
      <c r="A437" s="59"/>
      <c r="B437" s="88"/>
      <c r="C437" s="88"/>
      <c r="D437" s="88"/>
      <c r="E437" s="88"/>
      <c r="F437" s="88"/>
      <c r="G437" s="88"/>
      <c r="H437" s="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89"/>
    </row>
    <row r="438" spans="1:22" s="1" customFormat="1" ht="12.75">
      <c r="A438" s="59"/>
      <c r="B438" s="88"/>
      <c r="C438" s="88"/>
      <c r="D438" s="88"/>
      <c r="E438" s="88"/>
      <c r="F438" s="88"/>
      <c r="G438" s="88"/>
      <c r="H438" s="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89"/>
    </row>
    <row r="439" spans="1:22" s="1" customFormat="1" ht="12.75">
      <c r="A439" s="73"/>
      <c r="B439" s="88"/>
      <c r="C439" s="88"/>
      <c r="D439" s="88"/>
      <c r="E439" s="88"/>
      <c r="F439" s="88"/>
      <c r="G439" s="88"/>
      <c r="H439" s="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89"/>
    </row>
    <row r="440" spans="1:22" s="1" customFormat="1" ht="13.5" customHeight="1">
      <c r="A440" s="59"/>
      <c r="B440" s="88"/>
      <c r="C440" s="88"/>
      <c r="D440" s="88"/>
      <c r="E440" s="88"/>
      <c r="F440" s="88"/>
      <c r="G440" s="88"/>
      <c r="H440" s="3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9"/>
    </row>
    <row r="441" spans="2:22" s="51" customFormat="1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</row>
    <row r="442" spans="2:22" s="51" customFormat="1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</row>
    <row r="443" spans="2:22" s="51" customFormat="1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</row>
  </sheetData>
  <mergeCells count="73">
    <mergeCell ref="I257:U257"/>
    <mergeCell ref="Y147:Z147"/>
    <mergeCell ref="Y148:Z148"/>
    <mergeCell ref="Y149:Z149"/>
    <mergeCell ref="Y154:Z154"/>
    <mergeCell ref="Y150:Z150"/>
    <mergeCell ref="Y151:Z151"/>
    <mergeCell ref="Y152:Z152"/>
    <mergeCell ref="Y153:Z153"/>
    <mergeCell ref="I253:T253"/>
    <mergeCell ref="Y143:Z143"/>
    <mergeCell ref="Y144:Z144"/>
    <mergeCell ref="Y145:Z145"/>
    <mergeCell ref="Y146:Z146"/>
    <mergeCell ref="Y141:Z141"/>
    <mergeCell ref="Y142:Z142"/>
    <mergeCell ref="A251:V251"/>
    <mergeCell ref="I146:T146"/>
    <mergeCell ref="I147:T147"/>
    <mergeCell ref="A196:V196"/>
    <mergeCell ref="I199:T199"/>
    <mergeCell ref="I200:T200"/>
    <mergeCell ref="I170:M170"/>
    <mergeCell ref="B235:D235"/>
    <mergeCell ref="O135:P135"/>
    <mergeCell ref="O136:P136"/>
    <mergeCell ref="O138:P138"/>
    <mergeCell ref="I135:J135"/>
    <mergeCell ref="I136:J136"/>
    <mergeCell ref="I137:J137"/>
    <mergeCell ref="I138:J138"/>
    <mergeCell ref="K137:P137"/>
    <mergeCell ref="I139:J139"/>
    <mergeCell ref="I140:J140"/>
    <mergeCell ref="I141:J141"/>
    <mergeCell ref="O139:P139"/>
    <mergeCell ref="O140:P140"/>
    <mergeCell ref="O141:P141"/>
    <mergeCell ref="C140:D141"/>
    <mergeCell ref="A197:V197"/>
    <mergeCell ref="I252:T252"/>
    <mergeCell ref="I212:U212"/>
    <mergeCell ref="B140:B141"/>
    <mergeCell ref="A144:V144"/>
    <mergeCell ref="R1:V1"/>
    <mergeCell ref="R2:V2"/>
    <mergeCell ref="A3:V3"/>
    <mergeCell ref="E7:E8"/>
    <mergeCell ref="F7:G7"/>
    <mergeCell ref="O5:R5"/>
    <mergeCell ref="S5:V5"/>
    <mergeCell ref="I431:T431"/>
    <mergeCell ref="F368:G368"/>
    <mergeCell ref="F411:G411"/>
    <mergeCell ref="I383:T383"/>
    <mergeCell ref="I384:T384"/>
    <mergeCell ref="I393:O393"/>
    <mergeCell ref="I430:T430"/>
    <mergeCell ref="A51:V51"/>
    <mergeCell ref="E55:E56"/>
    <mergeCell ref="F55:G55"/>
    <mergeCell ref="O53:R53"/>
    <mergeCell ref="F100:G100"/>
    <mergeCell ref="S53:V53"/>
    <mergeCell ref="S98:V98"/>
    <mergeCell ref="A96:V96"/>
    <mergeCell ref="O98:R98"/>
    <mergeCell ref="C135:D135"/>
    <mergeCell ref="C136:D136"/>
    <mergeCell ref="C139:D139"/>
    <mergeCell ref="E100:E101"/>
    <mergeCell ref="C137:D137"/>
    <mergeCell ref="C138:D138"/>
  </mergeCells>
  <printOptions horizontalCentered="1"/>
  <pageMargins left="0.2755905511811024" right="0.2755905511811024" top="0.3937007874015748" bottom="0.35433070866141736" header="0.5118110236220472" footer="0.5118110236220472"/>
  <pageSetup firstPageNumber="1" useFirstPageNumber="1" horizontalDpi="600" verticalDpi="600" orientation="landscape" paperSize="9" scale="80" r:id="rId1"/>
  <headerFooter alignWithMargins="0">
    <oddFooter>&amp;C&amp;P</oddFooter>
  </headerFooter>
  <rowBreaks count="2" manualBreakCount="2">
    <brk id="95" max="21" man="1"/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2008-03-13T07:19:43Z</cp:lastPrinted>
  <dcterms:created xsi:type="dcterms:W3CDTF">2002-01-30T15:48:46Z</dcterms:created>
  <dcterms:modified xsi:type="dcterms:W3CDTF">2008-03-13T07:20:00Z</dcterms:modified>
  <cp:category/>
  <cp:version/>
  <cp:contentType/>
  <cp:contentStatus/>
</cp:coreProperties>
</file>