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RK-35-2007-43, př. 5" sheetId="1" r:id="rId1"/>
    <sheet name="hodnoceni stavu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<sst xmlns="http://schemas.openxmlformats.org/spreadsheetml/2006/main" count="224" uniqueCount="104">
  <si>
    <t>Připravenost investičních akcí nemocnic</t>
  </si>
  <si>
    <t>Nemocnice Pelhřimov</t>
  </si>
  <si>
    <t>Nemocnice Nové Město na Moravě</t>
  </si>
  <si>
    <t>Nemocnice Havlíčkův Brod</t>
  </si>
  <si>
    <t>Nemocnice Třebíč</t>
  </si>
  <si>
    <t>2006 dokončena projektová dokumentace pro stavební povolení</t>
  </si>
  <si>
    <t>v prosinci 2006 vydáno stavební povolení</t>
  </si>
  <si>
    <t xml:space="preserve"> 2007 dokončena dokumentace pro stavební povolení</t>
  </si>
  <si>
    <t xml:space="preserve">v lednu 2007 zpracována studie úpravy budovy interny </t>
  </si>
  <si>
    <t>v září 2007 vydáno stavební povolení</t>
  </si>
  <si>
    <t xml:space="preserve">v květnu 2007 bylo vydáno stavební povolení </t>
  </si>
  <si>
    <t>Název akce</t>
  </si>
  <si>
    <t>Rekonstrukce a přístavba pavilonu interních oborů</t>
  </si>
  <si>
    <t xml:space="preserve">Rekonstrukce pavilonu interních oborů v centrální budově Nemocnice Havlíčkův Brod včetně obměny a modernizace přístrojového a dalšího vybavení.                       </t>
  </si>
  <si>
    <t xml:space="preserve"> Parkovné stání pro 121 osobních vozidel.</t>
  </si>
  <si>
    <t>STS                   studie stavby</t>
  </si>
  <si>
    <t>DUR          dokumentace pro územní rozhodnutí</t>
  </si>
  <si>
    <t xml:space="preserve">DSP      dokumentace pro stavební povolení  </t>
  </si>
  <si>
    <t>DPS     dokumentace pro provedení stavby</t>
  </si>
  <si>
    <t>DZS    dokumentace pro výběr dodavatele stavby</t>
  </si>
  <si>
    <t>Stavební povolení</t>
  </si>
  <si>
    <t>v listopadu 2006 zpracována projektová dokumentace pro stavební povolení</t>
  </si>
  <si>
    <t>Stav projednávání a stupně zpracování projektové dokumentace</t>
  </si>
  <si>
    <t>Rekonstrukce lůžkové budovy, stavební úpravy, přístavba a nástavba, Nemocnice Pelhřimov, p.o.</t>
  </si>
  <si>
    <t>Pavilon pro matku a dítě, Nemocnice Třebíč (novostavba)</t>
  </si>
  <si>
    <t>stupeň 1</t>
  </si>
  <si>
    <t>stupeň 2</t>
  </si>
  <si>
    <t>stupeň 3</t>
  </si>
  <si>
    <t>stupeň 4</t>
  </si>
  <si>
    <t>stupeň 5</t>
  </si>
  <si>
    <t>Není třeba - stavba již existuje a bude provedena rekonstrukce</t>
  </si>
  <si>
    <t>10. 10. 2007 dokončena dokumentace pro stavební povolení</t>
  </si>
  <si>
    <t>Bylo zahájeno řízení na získání stavebního povolení</t>
  </si>
  <si>
    <t xml:space="preserve">  Do 15. 11. 2007 bude dokončena projektová dokumentace pro provedení stavby</t>
  </si>
  <si>
    <t>Do 20.11.2007 bude dokončena dok. pro výběr dodavatele</t>
  </si>
  <si>
    <t>1995 zpracována studie</t>
  </si>
  <si>
    <t>1995 provedeno územní rozhodnutí</t>
  </si>
  <si>
    <t>1995 zhotovoena dokumentace pro stavební povolení</t>
  </si>
  <si>
    <t>Stavba má právoplatné stavební povolení</t>
  </si>
  <si>
    <t>Od roku 1995 je zpracována dokumentace na provedení stavby parkoviště</t>
  </si>
  <si>
    <t>v říjnu 2001 zpracována studie</t>
  </si>
  <si>
    <t>Dokumentace pro provedení stavby bude dokončena do 30. 10. 2007</t>
  </si>
  <si>
    <t>Dokumentace pro výběr zhotovitele stavby bude dokončena do 30. 10. 2007</t>
  </si>
  <si>
    <t xml:space="preserve"> V červnu 2007 zhotovena dokumentace pro provedení stavby vč. výkazů výměr</t>
  </si>
  <si>
    <t>Pozn.: dle předchozího stupně lze soutěžit, ale je nutné dohotovit prováděcí dokumentaci, která obsahuje všechny výkresy detailů</t>
  </si>
  <si>
    <t>2007 dokumentace pro zadání stavby - tendrová dokumentace, tj. včetně výkazů výměr</t>
  </si>
  <si>
    <t>Počet stran: 3</t>
  </si>
  <si>
    <t xml:space="preserve">Kritéria pro hodnocení stavebních investic nemocnic </t>
  </si>
  <si>
    <t>Hodnotitel z nemocnice</t>
  </si>
  <si>
    <t>Vybrané stavební akce nemocnic - bodové hodnocení</t>
  </si>
  <si>
    <t>Váha kritéria %</t>
  </si>
  <si>
    <t>Havlíčkův Brod - Rekonstrukce interního pavilonu</t>
  </si>
  <si>
    <t>Jihlava - Rekonstrukce infekčního pavilonu</t>
  </si>
  <si>
    <t>Nové Město na Moravě - Rekonstrukce a přístavby interního pvilonu vč. úprav dětského odd.</t>
  </si>
  <si>
    <t>Pelhřimov - Rekonstrukce hlavní lůžkové budovy</t>
  </si>
  <si>
    <t>Třebíč - Pavilon péče o matku a dítě</t>
  </si>
  <si>
    <t>body 1-4</t>
  </si>
  <si>
    <t>váž. hodn.</t>
  </si>
  <si>
    <t>4=3*13</t>
  </si>
  <si>
    <t>6=5*13</t>
  </si>
  <si>
    <t>8=7*13</t>
  </si>
  <si>
    <t>10=9*13</t>
  </si>
  <si>
    <t>12=11*13</t>
  </si>
  <si>
    <t>Stavebně technický a provozní stav objektu</t>
  </si>
  <si>
    <t>H. Brod</t>
  </si>
  <si>
    <t>X</t>
  </si>
  <si>
    <t>Jihlava</t>
  </si>
  <si>
    <t>Nové Město</t>
  </si>
  <si>
    <t>Pelhřimov</t>
  </si>
  <si>
    <t>Třebíč</t>
  </si>
  <si>
    <t>Míra nepřijatelnosti stávajícího stavu pro klienty a personál</t>
  </si>
  <si>
    <t>Důležitost stavební investice z hlediska poskytování zdravotní péče a časové naléhavosti řešení</t>
  </si>
  <si>
    <t>Komplexnost navrženého řešení, racionální regulace stávajícího lůžkového fondu, případně integrace oborů</t>
  </si>
  <si>
    <t>Celkový počet bodů dle jednotlivých hodnotitelů</t>
  </si>
  <si>
    <t>Výsledné pořadí dle jednotlivých hodnotitelů</t>
  </si>
  <si>
    <t>3. pořadí</t>
  </si>
  <si>
    <t>1. pořadí</t>
  </si>
  <si>
    <t>2. pořadí</t>
  </si>
  <si>
    <t>4. pořadí</t>
  </si>
  <si>
    <t>Výsledné pořadí celkem</t>
  </si>
  <si>
    <t>(13)           3. místo</t>
  </si>
  <si>
    <t>(10)          2. místo</t>
  </si>
  <si>
    <t>(7)            1. místo</t>
  </si>
  <si>
    <t>(7)             1. místo</t>
  </si>
  <si>
    <t>Poznámka: vylučuje se stejné hodnocení pro dvě stavební investice</t>
  </si>
  <si>
    <t>Plán realizace projektů</t>
  </si>
  <si>
    <t>I. Připravenost investičních akcí nemocnic</t>
  </si>
  <si>
    <t>II. Pořadí z hodnocení technických náměstků</t>
  </si>
  <si>
    <t>připravenost</t>
  </si>
  <si>
    <t>bodování technických náměstků</t>
  </si>
  <si>
    <t>Nemocnice</t>
  </si>
  <si>
    <t>váha kritéria</t>
  </si>
  <si>
    <t>Celkem</t>
  </si>
  <si>
    <t>Pořadí</t>
  </si>
  <si>
    <t>III. Komplikace</t>
  </si>
  <si>
    <t>Projekt je bez komplikací</t>
  </si>
  <si>
    <t xml:space="preserve">vazba na komplikace stavby </t>
  </si>
  <si>
    <t>Projekt je bez komplikací, naopak je důležité rychlé zahájení. Protože rekonstrukce bude probíhat za provozu, bude nutné dočasně pacienty přemístnit do pavilonu, který je určen k demolici (krajská knihovna).</t>
  </si>
  <si>
    <t>Dle posledních informací se cena projektu zvýšila z původních 263 mil. na 325 mil. Kč. Výstavbou pavilonu rekonstrukce nemocnice nekončí, je dále nutno zrekonstruovat chirurgický pavilon v celkové výši cca 310 mil. Kč. Dále by měla probíhat diskuse o případné restrukturalizaci některých lůžkových oborů (infekční, TRN) umístěných nyní v pavilonu interních oborů - mohlo by dojít ke sestěhování nemocnice z ulice Družstevní. Kromě toho je nutné zvážit vytvoření nových 8 dětských lůžek JIP, 9 lůžek novorozeneckých lůžek JIP a 28 rehabilitačních lůžek v Pavilonu pro matku a dítě.</t>
  </si>
  <si>
    <t>vazba na komplikace stavby</t>
  </si>
  <si>
    <t>schopnost splácet</t>
  </si>
  <si>
    <t>IV. Návrh výsledného pořadí</t>
  </si>
  <si>
    <t>Celková hodnota projektu je nyní cca 430 mil. Kč. V této hodnotě je započteno i propojení s ostatními pavilony. Bez těchto propojení hodnota projektu dosáhne uvažovaných 355 mil. Stavební povolení je na celek včetně koridorů.</t>
  </si>
  <si>
    <t>RK-35-2007-43, př.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</si>
</sst>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1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3" fontId="2" fillId="2" borderId="1" xfId="20" applyFont="1" applyFill="1">
      <alignment horizontal="center" vertical="center" wrapText="1"/>
      <protection/>
    </xf>
    <xf numFmtId="3" fontId="1" fillId="2" borderId="1" xfId="20" applyFont="1" applyFill="1">
      <alignment horizontal="center" vertical="center" wrapText="1"/>
      <protection/>
    </xf>
    <xf numFmtId="3" fontId="1" fillId="0" borderId="1" xfId="20">
      <alignment horizontal="center" vertical="center" wrapText="1"/>
      <protection/>
    </xf>
    <xf numFmtId="3" fontId="2" fillId="4" borderId="1" xfId="20" applyFont="1" applyFill="1">
      <alignment horizontal="center" vertical="center" wrapText="1"/>
      <protection/>
    </xf>
    <xf numFmtId="3" fontId="1" fillId="5" borderId="1" xfId="20" applyFill="1">
      <alignment horizontal="center" vertical="center" wrapText="1"/>
      <protection/>
    </xf>
    <xf numFmtId="3" fontId="1" fillId="2" borderId="1" xfId="20" applyFill="1">
      <alignment horizontal="center" vertical="center" wrapText="1"/>
      <protection/>
    </xf>
    <xf numFmtId="9" fontId="1" fillId="6" borderId="1" xfId="20" applyNumberFormat="1" applyFill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textRotation="90" wrapText="1"/>
    </xf>
    <xf numFmtId="3" fontId="2" fillId="2" borderId="19" xfId="20" applyFont="1" applyFill="1" applyBorder="1" applyAlignment="1">
      <alignment horizontal="center" vertical="center" wrapText="1"/>
      <protection/>
    </xf>
    <xf numFmtId="3" fontId="2" fillId="2" borderId="20" xfId="20" applyFont="1" applyFill="1" applyBorder="1" applyAlignment="1">
      <alignment horizontal="center" vertical="center" wrapText="1"/>
      <protection/>
    </xf>
    <xf numFmtId="3" fontId="2" fillId="2" borderId="21" xfId="20" applyFont="1" applyFill="1" applyBorder="1" applyAlignment="1">
      <alignment horizontal="center" vertical="center" wrapText="1"/>
      <protection/>
    </xf>
    <xf numFmtId="3" fontId="1" fillId="0" borderId="1" xfId="20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4" fillId="0" borderId="18" xfId="0" applyFont="1" applyBorder="1" applyAlignment="1">
      <alignment horizontal="center" vertical="center" textRotation="90" wrapText="1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7" borderId="19" xfId="20" applyFont="1" applyFill="1" applyBorder="1" applyAlignment="1">
      <alignment horizontal="center" vertical="center" wrapText="1"/>
      <protection/>
    </xf>
    <xf numFmtId="3" fontId="1" fillId="7" borderId="21" xfId="20" applyFill="1" applyBorder="1" applyAlignment="1">
      <alignment horizontal="center" vertical="center" wrapText="1"/>
      <protection/>
    </xf>
    <xf numFmtId="3" fontId="2" fillId="6" borderId="29" xfId="20" applyFont="1" applyFill="1" applyBorder="1" applyAlignment="1">
      <alignment horizontal="center" vertical="center" textRotation="90" wrapText="1"/>
      <protection/>
    </xf>
    <xf numFmtId="3" fontId="2" fillId="6" borderId="30" xfId="20" applyFont="1" applyFill="1" applyBorder="1" applyAlignment="1">
      <alignment horizontal="center" vertical="center" textRotation="90" wrapText="1"/>
      <protection/>
    </xf>
    <xf numFmtId="3" fontId="2" fillId="6" borderId="31" xfId="20" applyFont="1" applyFill="1" applyBorder="1" applyAlignment="1">
      <alignment horizontal="center" vertical="center" textRotation="90" wrapText="1"/>
      <protection/>
    </xf>
    <xf numFmtId="3" fontId="1" fillId="6" borderId="1" xfId="20" applyFill="1">
      <alignment horizontal="center" vertical="center" wrapText="1"/>
      <protection/>
    </xf>
    <xf numFmtId="3" fontId="2" fillId="2" borderId="1" xfId="20" applyFont="1" applyFill="1">
      <alignment horizontal="center" vertical="center" wrapText="1"/>
      <protection/>
    </xf>
    <xf numFmtId="3" fontId="1" fillId="4" borderId="1" xfId="20" applyFont="1" applyFill="1">
      <alignment horizontal="center" vertical="center" wrapText="1"/>
      <protection/>
    </xf>
    <xf numFmtId="3" fontId="1" fillId="4" borderId="1" xfId="20" applyFill="1">
      <alignment horizontal="center" vertical="center" wrapText="1"/>
      <protection/>
    </xf>
    <xf numFmtId="3" fontId="1" fillId="0" borderId="19" xfId="20" applyBorder="1">
      <alignment horizontal="center" vertical="center" wrapText="1"/>
      <protection/>
    </xf>
    <xf numFmtId="3" fontId="1" fillId="0" borderId="32" xfId="20" applyBorder="1">
      <alignment horizontal="center" vertical="center" wrapText="1"/>
      <protection/>
    </xf>
    <xf numFmtId="3" fontId="1" fillId="0" borderId="33" xfId="20" applyBorder="1">
      <alignment horizontal="center" vertical="center" wrapText="1"/>
      <protection/>
    </xf>
    <xf numFmtId="3" fontId="3" fillId="2" borderId="19" xfId="20" applyFont="1" applyFill="1" applyBorder="1" applyAlignment="1">
      <alignment horizontal="center" vertical="center" wrapText="1"/>
      <protection/>
    </xf>
    <xf numFmtId="3" fontId="3" fillId="2" borderId="21" xfId="20" applyFont="1" applyFill="1" applyBorder="1" applyAlignment="1">
      <alignment horizontal="center" vertical="center" wrapText="1"/>
      <protection/>
    </xf>
    <xf numFmtId="3" fontId="1" fillId="7" borderId="1" xfId="20" applyFont="1" applyFill="1">
      <alignment horizontal="center" vertical="center" wrapText="1"/>
      <protection/>
    </xf>
    <xf numFmtId="3" fontId="1" fillId="0" borderId="1" xfId="20" applyFont="1">
      <alignment horizontal="center" vertical="center" wrapText="1"/>
      <protection/>
    </xf>
    <xf numFmtId="0" fontId="0" fillId="0" borderId="0" xfId="0" applyAlignment="1">
      <alignment horizontal="center"/>
    </xf>
    <xf numFmtId="3" fontId="1" fillId="2" borderId="29" xfId="20" applyFont="1" applyFill="1" applyBorder="1" applyAlignment="1">
      <alignment horizontal="center" vertical="center" textRotation="90" wrapText="1"/>
      <protection/>
    </xf>
    <xf numFmtId="3" fontId="1" fillId="2" borderId="30" xfId="20" applyFont="1" applyFill="1" applyBorder="1" applyAlignment="1">
      <alignment horizontal="center" vertical="center" textRotation="90" wrapText="1"/>
      <protection/>
    </xf>
    <xf numFmtId="3" fontId="1" fillId="2" borderId="31" xfId="20" applyFont="1" applyFill="1" applyBorder="1" applyAlignment="1">
      <alignment horizontal="center" vertical="center" textRotation="90" wrapText="1"/>
      <protection/>
    </xf>
    <xf numFmtId="3" fontId="2" fillId="2" borderId="32" xfId="20" applyFont="1" applyFill="1" applyBorder="1" applyAlignment="1">
      <alignment horizontal="center" vertical="center" wrapText="1"/>
      <protection/>
    </xf>
    <xf numFmtId="3" fontId="2" fillId="2" borderId="34" xfId="20" applyFont="1" applyFill="1" applyBorder="1" applyAlignment="1">
      <alignment horizontal="center" vertical="center" wrapText="1"/>
      <protection/>
    </xf>
    <xf numFmtId="3" fontId="2" fillId="2" borderId="35" xfId="20" applyFont="1" applyFill="1" applyBorder="1" applyAlignment="1">
      <alignment horizontal="center" vertical="center" wrapText="1"/>
      <protection/>
    </xf>
    <xf numFmtId="3" fontId="2" fillId="2" borderId="36" xfId="20" applyFont="1" applyFill="1" applyBorder="1" applyAlignment="1">
      <alignment horizontal="center" vertical="center" wrapText="1"/>
      <protection/>
    </xf>
    <xf numFmtId="3" fontId="2" fillId="2" borderId="33" xfId="20" applyFont="1" applyFill="1" applyBorder="1" applyAlignment="1">
      <alignment horizontal="center" vertical="center" wrapText="1"/>
      <protection/>
    </xf>
    <xf numFmtId="3" fontId="2" fillId="2" borderId="37" xfId="20" applyFont="1" applyFill="1" applyBorder="1" applyAlignment="1">
      <alignment horizontal="center" vertical="center" wrapText="1"/>
      <protection/>
    </xf>
    <xf numFmtId="0" fontId="4" fillId="2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H1" sqref="H1"/>
    </sheetView>
  </sheetViews>
  <sheetFormatPr defaultColWidth="9.00390625" defaultRowHeight="12.75"/>
  <cols>
    <col min="2" max="2" width="8.625" style="0" customWidth="1"/>
    <col min="3" max="3" width="7.875" style="0" customWidth="1"/>
    <col min="5" max="7" width="10.00390625" style="0" customWidth="1"/>
    <col min="8" max="8" width="10.625" style="0" customWidth="1"/>
    <col min="9" max="9" width="10.75390625" style="0" customWidth="1"/>
  </cols>
  <sheetData>
    <row r="1" ht="12.75">
      <c r="H1" s="30" t="s">
        <v>103</v>
      </c>
    </row>
    <row r="2" ht="12.75">
      <c r="H2" s="30" t="s">
        <v>46</v>
      </c>
    </row>
    <row r="3" ht="15.75">
      <c r="A3" s="18" t="s">
        <v>85</v>
      </c>
    </row>
    <row r="5" ht="13.5" thickBot="1">
      <c r="A5" t="s">
        <v>86</v>
      </c>
    </row>
    <row r="6" spans="1:9" ht="13.5" thickTop="1">
      <c r="A6" s="58" t="s">
        <v>0</v>
      </c>
      <c r="B6" s="60" t="s">
        <v>11</v>
      </c>
      <c r="C6" s="60"/>
      <c r="D6" s="56" t="s">
        <v>22</v>
      </c>
      <c r="E6" s="56"/>
      <c r="F6" s="56"/>
      <c r="G6" s="56"/>
      <c r="H6" s="56"/>
      <c r="I6" s="57"/>
    </row>
    <row r="7" spans="1:10" ht="67.5">
      <c r="A7" s="59"/>
      <c r="B7" s="61"/>
      <c r="C7" s="61"/>
      <c r="D7" s="39" t="s">
        <v>15</v>
      </c>
      <c r="E7" s="39" t="s">
        <v>16</v>
      </c>
      <c r="F7" s="39" t="s">
        <v>17</v>
      </c>
      <c r="G7" s="39" t="s">
        <v>20</v>
      </c>
      <c r="H7" s="39" t="s">
        <v>18</v>
      </c>
      <c r="I7" s="40" t="s">
        <v>19</v>
      </c>
      <c r="J7" s="1"/>
    </row>
    <row r="8" spans="1:10" ht="13.5" customHeight="1">
      <c r="A8" s="41"/>
      <c r="B8" s="62"/>
      <c r="C8" s="63"/>
      <c r="D8" s="42" t="s">
        <v>25</v>
      </c>
      <c r="E8" s="42" t="s">
        <v>26</v>
      </c>
      <c r="F8" s="42" t="s">
        <v>27</v>
      </c>
      <c r="G8" s="42"/>
      <c r="H8" s="42" t="s">
        <v>28</v>
      </c>
      <c r="I8" s="43" t="s">
        <v>29</v>
      </c>
      <c r="J8" s="1"/>
    </row>
    <row r="9" spans="1:10" ht="129.75" customHeight="1">
      <c r="A9" s="55" t="s">
        <v>3</v>
      </c>
      <c r="B9" s="64" t="s">
        <v>13</v>
      </c>
      <c r="C9" s="65"/>
      <c r="D9" s="2" t="s">
        <v>8</v>
      </c>
      <c r="E9" s="2" t="s">
        <v>30</v>
      </c>
      <c r="F9" s="2" t="s">
        <v>31</v>
      </c>
      <c r="G9" s="2" t="s">
        <v>32</v>
      </c>
      <c r="H9" s="2" t="s">
        <v>33</v>
      </c>
      <c r="I9" s="3" t="s">
        <v>34</v>
      </c>
      <c r="J9" s="1"/>
    </row>
    <row r="10" spans="1:10" ht="78.75">
      <c r="A10" s="55"/>
      <c r="B10" s="50" t="s">
        <v>14</v>
      </c>
      <c r="C10" s="50"/>
      <c r="D10" s="2" t="s">
        <v>35</v>
      </c>
      <c r="E10" s="2" t="s">
        <v>36</v>
      </c>
      <c r="F10" s="2" t="s">
        <v>37</v>
      </c>
      <c r="G10" s="2" t="s">
        <v>38</v>
      </c>
      <c r="H10" s="2" t="s">
        <v>39</v>
      </c>
      <c r="I10" s="3" t="s">
        <v>34</v>
      </c>
      <c r="J10" s="1"/>
    </row>
    <row r="11" spans="1:10" ht="12.75">
      <c r="A11" s="45"/>
      <c r="B11" s="51"/>
      <c r="C11" s="52"/>
      <c r="D11" s="4"/>
      <c r="E11" s="4"/>
      <c r="F11" s="4"/>
      <c r="G11" s="4"/>
      <c r="H11" s="4"/>
      <c r="I11" s="5"/>
      <c r="J11" s="1"/>
    </row>
    <row r="12" spans="1:10" ht="129" customHeight="1">
      <c r="A12" s="44" t="s">
        <v>2</v>
      </c>
      <c r="B12" s="50" t="s">
        <v>12</v>
      </c>
      <c r="C12" s="50"/>
      <c r="D12" s="2"/>
      <c r="E12" s="2"/>
      <c r="F12" s="2" t="s">
        <v>7</v>
      </c>
      <c r="G12" s="2" t="s">
        <v>9</v>
      </c>
      <c r="H12" s="2" t="s">
        <v>43</v>
      </c>
      <c r="I12" s="10" t="s">
        <v>44</v>
      </c>
      <c r="J12" s="1"/>
    </row>
    <row r="13" spans="1:10" ht="6.75" customHeight="1">
      <c r="A13" s="41"/>
      <c r="B13" s="51"/>
      <c r="C13" s="52"/>
      <c r="D13" s="4"/>
      <c r="E13" s="4"/>
      <c r="F13" s="4"/>
      <c r="G13" s="4"/>
      <c r="H13" s="4"/>
      <c r="I13" s="5"/>
      <c r="J13" s="1"/>
    </row>
    <row r="14" spans="1:10" ht="99" customHeight="1">
      <c r="A14" s="44" t="s">
        <v>1</v>
      </c>
      <c r="B14" s="50" t="s">
        <v>23</v>
      </c>
      <c r="C14" s="50"/>
      <c r="D14" s="2" t="s">
        <v>40</v>
      </c>
      <c r="E14" s="2"/>
      <c r="F14" s="2" t="s">
        <v>5</v>
      </c>
      <c r="G14" s="2" t="s">
        <v>6</v>
      </c>
      <c r="H14" s="2" t="s">
        <v>41</v>
      </c>
      <c r="I14" s="3" t="s">
        <v>42</v>
      </c>
      <c r="J14" s="1"/>
    </row>
    <row r="15" spans="1:10" ht="8.25" customHeight="1">
      <c r="A15" s="41"/>
      <c r="B15" s="51"/>
      <c r="C15" s="52"/>
      <c r="D15" s="4"/>
      <c r="E15" s="4"/>
      <c r="F15" s="4"/>
      <c r="G15" s="4"/>
      <c r="H15" s="4"/>
      <c r="I15" s="5"/>
      <c r="J15" s="1"/>
    </row>
    <row r="16" spans="1:10" ht="139.5" customHeight="1">
      <c r="A16" s="44" t="s">
        <v>4</v>
      </c>
      <c r="B16" s="50" t="s">
        <v>24</v>
      </c>
      <c r="C16" s="50"/>
      <c r="D16" s="2"/>
      <c r="E16" s="2"/>
      <c r="F16" s="2" t="s">
        <v>21</v>
      </c>
      <c r="G16" s="6" t="s">
        <v>10</v>
      </c>
      <c r="H16" s="6" t="s">
        <v>45</v>
      </c>
      <c r="I16" s="10" t="s">
        <v>44</v>
      </c>
      <c r="J16" s="1"/>
    </row>
    <row r="17" spans="1:9" ht="6.75" customHeight="1" thickBot="1">
      <c r="A17" s="7"/>
      <c r="B17" s="53"/>
      <c r="C17" s="54"/>
      <c r="D17" s="8"/>
      <c r="E17" s="8"/>
      <c r="F17" s="8"/>
      <c r="G17" s="8"/>
      <c r="H17" s="8"/>
      <c r="I17" s="9"/>
    </row>
    <row r="18" ht="13.5" thickTop="1"/>
  </sheetData>
  <mergeCells count="14">
    <mergeCell ref="B17:C17"/>
    <mergeCell ref="A9:A10"/>
    <mergeCell ref="D6:I6"/>
    <mergeCell ref="A6:A7"/>
    <mergeCell ref="B6:C7"/>
    <mergeCell ref="B8:C8"/>
    <mergeCell ref="B16:C16"/>
    <mergeCell ref="B9:C9"/>
    <mergeCell ref="B12:C12"/>
    <mergeCell ref="B14:C14"/>
    <mergeCell ref="B10:C10"/>
    <mergeCell ref="B11:C11"/>
    <mergeCell ref="B13:C13"/>
    <mergeCell ref="B15:C15"/>
  </mergeCells>
  <printOptions horizontalCentered="1"/>
  <pageMargins left="0.7874015748031497" right="0.7874015748031497" top="0.6299212598425197" bottom="0.5905511811023623" header="0.35433070866141736" footer="0.2755905511811024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43"/>
  <sheetViews>
    <sheetView workbookViewId="0" topLeftCell="A1">
      <selection activeCell="A1" sqref="A1"/>
    </sheetView>
  </sheetViews>
  <sheetFormatPr defaultColWidth="9.00390625" defaultRowHeight="12.75"/>
  <cols>
    <col min="2" max="2" width="2.25390625" style="0" customWidth="1"/>
    <col min="3" max="3" width="9.00390625" style="0" customWidth="1"/>
    <col min="4" max="4" width="4.75390625" style="0" customWidth="1"/>
    <col min="5" max="5" width="6.625" style="0" customWidth="1"/>
    <col min="6" max="6" width="4.625" style="0" customWidth="1"/>
    <col min="7" max="7" width="7.375" style="0" customWidth="1"/>
    <col min="8" max="8" width="4.875" style="0" customWidth="1"/>
    <col min="9" max="9" width="6.875" style="0" customWidth="1"/>
    <col min="10" max="10" width="4.875" style="0" customWidth="1"/>
    <col min="11" max="11" width="7.00390625" style="0" customWidth="1"/>
    <col min="12" max="12" width="4.875" style="0" customWidth="1"/>
    <col min="13" max="13" width="7.625" style="0" customWidth="1"/>
    <col min="14" max="14" width="5.00390625" style="0" customWidth="1"/>
  </cols>
  <sheetData>
    <row r="3" ht="15.75">
      <c r="A3" s="18" t="s">
        <v>87</v>
      </c>
    </row>
    <row r="4" ht="7.5" customHeight="1" thickBot="1">
      <c r="A4" s="18"/>
    </row>
    <row r="5" spans="1:14" ht="17.25" customHeight="1" thickBot="1">
      <c r="A5" s="86" t="s">
        <v>47</v>
      </c>
      <c r="B5" s="87"/>
      <c r="C5" s="83" t="s">
        <v>48</v>
      </c>
      <c r="D5" s="46" t="s">
        <v>49</v>
      </c>
      <c r="E5" s="47"/>
      <c r="F5" s="47"/>
      <c r="G5" s="47"/>
      <c r="H5" s="47"/>
      <c r="I5" s="47"/>
      <c r="J5" s="47"/>
      <c r="K5" s="47"/>
      <c r="L5" s="47"/>
      <c r="M5" s="48"/>
      <c r="N5" s="68" t="s">
        <v>50</v>
      </c>
    </row>
    <row r="6" spans="1:14" ht="12.75">
      <c r="A6" s="88"/>
      <c r="B6" s="89"/>
      <c r="C6" s="84"/>
      <c r="D6" s="86" t="s">
        <v>51</v>
      </c>
      <c r="E6" s="87"/>
      <c r="F6" s="86" t="s">
        <v>52</v>
      </c>
      <c r="G6" s="87"/>
      <c r="H6" s="86" t="s">
        <v>53</v>
      </c>
      <c r="I6" s="87"/>
      <c r="J6" s="86" t="s">
        <v>54</v>
      </c>
      <c r="K6" s="87"/>
      <c r="L6" s="86" t="s">
        <v>55</v>
      </c>
      <c r="M6" s="87"/>
      <c r="N6" s="69"/>
    </row>
    <row r="7" spans="1:14" ht="12.75">
      <c r="A7" s="88"/>
      <c r="B7" s="89"/>
      <c r="C7" s="84"/>
      <c r="D7" s="88"/>
      <c r="E7" s="89"/>
      <c r="F7" s="88"/>
      <c r="G7" s="89"/>
      <c r="H7" s="88"/>
      <c r="I7" s="89"/>
      <c r="J7" s="88"/>
      <c r="K7" s="89"/>
      <c r="L7" s="88"/>
      <c r="M7" s="89"/>
      <c r="N7" s="69"/>
    </row>
    <row r="8" spans="1:14" ht="78.75" customHeight="1" thickBot="1">
      <c r="A8" s="88"/>
      <c r="B8" s="89"/>
      <c r="C8" s="84"/>
      <c r="D8" s="88"/>
      <c r="E8" s="89"/>
      <c r="F8" s="88"/>
      <c r="G8" s="89"/>
      <c r="H8" s="88"/>
      <c r="I8" s="89"/>
      <c r="J8" s="88"/>
      <c r="K8" s="89"/>
      <c r="L8" s="88"/>
      <c r="M8" s="89"/>
      <c r="N8" s="69"/>
    </row>
    <row r="9" spans="1:14" ht="7.5" customHeight="1" hidden="1" thickBot="1">
      <c r="A9" s="88"/>
      <c r="B9" s="89"/>
      <c r="C9" s="84"/>
      <c r="D9" s="90"/>
      <c r="E9" s="91"/>
      <c r="F9" s="90"/>
      <c r="G9" s="91"/>
      <c r="H9" s="90"/>
      <c r="I9" s="91"/>
      <c r="J9" s="90"/>
      <c r="K9" s="91"/>
      <c r="L9" s="90"/>
      <c r="M9" s="91"/>
      <c r="N9" s="70"/>
    </row>
    <row r="10" spans="1:14" ht="24.75" customHeight="1" thickBot="1">
      <c r="A10" s="90"/>
      <c r="B10" s="91"/>
      <c r="C10" s="85"/>
      <c r="D10" s="11" t="s">
        <v>56</v>
      </c>
      <c r="E10" s="11" t="s">
        <v>57</v>
      </c>
      <c r="F10" s="11" t="s">
        <v>56</v>
      </c>
      <c r="G10" s="11" t="s">
        <v>57</v>
      </c>
      <c r="H10" s="11" t="s">
        <v>56</v>
      </c>
      <c r="I10" s="11" t="s">
        <v>57</v>
      </c>
      <c r="J10" s="11" t="s">
        <v>56</v>
      </c>
      <c r="K10" s="11" t="s">
        <v>57</v>
      </c>
      <c r="L10" s="11" t="s">
        <v>56</v>
      </c>
      <c r="M10" s="11" t="s">
        <v>57</v>
      </c>
      <c r="N10" s="11"/>
    </row>
    <row r="11" spans="1:14" ht="10.5" customHeight="1" thickBot="1">
      <c r="A11" s="46">
        <v>1</v>
      </c>
      <c r="B11" s="48"/>
      <c r="C11" s="12">
        <v>2</v>
      </c>
      <c r="D11" s="11">
        <v>3</v>
      </c>
      <c r="E11" s="11" t="s">
        <v>58</v>
      </c>
      <c r="F11" s="11">
        <v>5</v>
      </c>
      <c r="G11" s="11" t="s">
        <v>59</v>
      </c>
      <c r="H11" s="11">
        <v>7</v>
      </c>
      <c r="I11" s="11" t="s">
        <v>60</v>
      </c>
      <c r="J11" s="11">
        <v>9</v>
      </c>
      <c r="K11" s="11" t="s">
        <v>61</v>
      </c>
      <c r="L11" s="11">
        <v>11</v>
      </c>
      <c r="M11" s="11" t="s">
        <v>62</v>
      </c>
      <c r="N11" s="11">
        <v>13</v>
      </c>
    </row>
    <row r="12" spans="1:14" ht="13.5" thickBot="1">
      <c r="A12" s="81" t="s">
        <v>63</v>
      </c>
      <c r="B12" s="49"/>
      <c r="C12" s="13" t="s">
        <v>64</v>
      </c>
      <c r="D12" s="12" t="s">
        <v>65</v>
      </c>
      <c r="E12" s="12" t="s">
        <v>65</v>
      </c>
      <c r="F12" s="13">
        <v>4</v>
      </c>
      <c r="G12" s="13">
        <f>+F12*35</f>
        <v>140</v>
      </c>
      <c r="H12" s="13">
        <v>3</v>
      </c>
      <c r="I12" s="13">
        <f>+H12*35</f>
        <v>105</v>
      </c>
      <c r="J12" s="13">
        <v>2</v>
      </c>
      <c r="K12" s="13">
        <f>+J12*35</f>
        <v>70</v>
      </c>
      <c r="L12" s="13">
        <v>1</v>
      </c>
      <c r="M12" s="13">
        <f>+L12*35</f>
        <v>35</v>
      </c>
      <c r="N12" s="71">
        <v>35</v>
      </c>
    </row>
    <row r="13" spans="1:14" ht="13.5" thickBot="1">
      <c r="A13" s="49"/>
      <c r="B13" s="49"/>
      <c r="C13" s="13" t="s">
        <v>66</v>
      </c>
      <c r="D13" s="13">
        <v>1</v>
      </c>
      <c r="E13" s="13">
        <f>+D13*35</f>
        <v>35</v>
      </c>
      <c r="F13" s="12" t="s">
        <v>65</v>
      </c>
      <c r="G13" s="12" t="s">
        <v>65</v>
      </c>
      <c r="H13" s="13">
        <v>3</v>
      </c>
      <c r="I13" s="13">
        <f>+H13*35</f>
        <v>105</v>
      </c>
      <c r="J13" s="13">
        <v>4</v>
      </c>
      <c r="K13" s="13">
        <f>+J13*35</f>
        <v>140</v>
      </c>
      <c r="L13" s="13">
        <v>2</v>
      </c>
      <c r="M13" s="13">
        <f>+L13*35</f>
        <v>70</v>
      </c>
      <c r="N13" s="71"/>
    </row>
    <row r="14" spans="1:14" ht="15.75" customHeight="1" thickBot="1">
      <c r="A14" s="49"/>
      <c r="B14" s="49"/>
      <c r="C14" s="13" t="s">
        <v>67</v>
      </c>
      <c r="D14" s="13">
        <v>1</v>
      </c>
      <c r="E14" s="13">
        <f>+D14*35</f>
        <v>35</v>
      </c>
      <c r="F14" s="13">
        <v>4</v>
      </c>
      <c r="G14" s="13">
        <f>+F14*35</f>
        <v>140</v>
      </c>
      <c r="H14" s="12" t="s">
        <v>65</v>
      </c>
      <c r="I14" s="12" t="s">
        <v>65</v>
      </c>
      <c r="J14" s="13">
        <v>3</v>
      </c>
      <c r="K14" s="13">
        <f>+J14*35</f>
        <v>105</v>
      </c>
      <c r="L14" s="13">
        <v>2</v>
      </c>
      <c r="M14" s="13">
        <f>+L14*35</f>
        <v>70</v>
      </c>
      <c r="N14" s="71"/>
    </row>
    <row r="15" spans="1:14" ht="13.5" thickBot="1">
      <c r="A15" s="49"/>
      <c r="B15" s="49"/>
      <c r="C15" s="13" t="s">
        <v>68</v>
      </c>
      <c r="D15" s="13">
        <v>2</v>
      </c>
      <c r="E15" s="13">
        <f>+D15*35</f>
        <v>70</v>
      </c>
      <c r="F15" s="13">
        <v>4</v>
      </c>
      <c r="G15" s="13">
        <f>+F15*35</f>
        <v>140</v>
      </c>
      <c r="H15" s="13">
        <v>3</v>
      </c>
      <c r="I15" s="13">
        <f>+H15*35</f>
        <v>105</v>
      </c>
      <c r="J15" s="12" t="s">
        <v>65</v>
      </c>
      <c r="K15" s="12" t="s">
        <v>65</v>
      </c>
      <c r="L15" s="13">
        <v>1</v>
      </c>
      <c r="M15" s="13">
        <f>+L15*35</f>
        <v>35</v>
      </c>
      <c r="N15" s="71"/>
    </row>
    <row r="16" spans="1:14" ht="13.5" thickBot="1">
      <c r="A16" s="49"/>
      <c r="B16" s="49"/>
      <c r="C16" s="13" t="s">
        <v>69</v>
      </c>
      <c r="D16" s="13">
        <v>2</v>
      </c>
      <c r="E16" s="13">
        <f>+D16*35</f>
        <v>70</v>
      </c>
      <c r="F16" s="13">
        <v>4</v>
      </c>
      <c r="G16" s="13">
        <f>+F16*35</f>
        <v>140</v>
      </c>
      <c r="H16" s="13">
        <v>1</v>
      </c>
      <c r="I16" s="13">
        <f>+H16*35</f>
        <v>35</v>
      </c>
      <c r="J16" s="13">
        <v>3</v>
      </c>
      <c r="K16" s="13">
        <f>+J16*35</f>
        <v>105</v>
      </c>
      <c r="L16" s="12" t="s">
        <v>65</v>
      </c>
      <c r="M16" s="12" t="s">
        <v>65</v>
      </c>
      <c r="N16" s="71"/>
    </row>
    <row r="17" spans="1:14" ht="16.5" customHeight="1" thickBot="1">
      <c r="A17" s="81" t="s">
        <v>70</v>
      </c>
      <c r="B17" s="49"/>
      <c r="C17" s="13" t="s">
        <v>64</v>
      </c>
      <c r="D17" s="12" t="s">
        <v>65</v>
      </c>
      <c r="E17" s="12" t="s">
        <v>65</v>
      </c>
      <c r="F17" s="13">
        <v>3</v>
      </c>
      <c r="G17" s="13">
        <f>+F17*25</f>
        <v>75</v>
      </c>
      <c r="H17" s="13">
        <v>4</v>
      </c>
      <c r="I17" s="13">
        <f>+H17*25</f>
        <v>100</v>
      </c>
      <c r="J17" s="13">
        <v>2</v>
      </c>
      <c r="K17" s="13">
        <f>+J17*25</f>
        <v>50</v>
      </c>
      <c r="L17" s="13">
        <v>1</v>
      </c>
      <c r="M17" s="13">
        <f>+L17*25</f>
        <v>25</v>
      </c>
      <c r="N17" s="71">
        <v>25</v>
      </c>
    </row>
    <row r="18" spans="1:14" ht="13.5" thickBot="1">
      <c r="A18" s="49"/>
      <c r="B18" s="49"/>
      <c r="C18" s="13" t="s">
        <v>66</v>
      </c>
      <c r="D18" s="13">
        <v>1</v>
      </c>
      <c r="E18" s="13">
        <f>+D18*25</f>
        <v>25</v>
      </c>
      <c r="F18" s="12" t="s">
        <v>65</v>
      </c>
      <c r="G18" s="12" t="s">
        <v>65</v>
      </c>
      <c r="H18" s="13">
        <v>4</v>
      </c>
      <c r="I18" s="13">
        <f>+H18*25</f>
        <v>100</v>
      </c>
      <c r="J18" s="13">
        <v>2</v>
      </c>
      <c r="K18" s="13">
        <f>+J18*25</f>
        <v>50</v>
      </c>
      <c r="L18" s="13">
        <v>3</v>
      </c>
      <c r="M18" s="13">
        <f>+L18*25</f>
        <v>75</v>
      </c>
      <c r="N18" s="71"/>
    </row>
    <row r="19" spans="1:14" ht="18" customHeight="1" thickBot="1">
      <c r="A19" s="49"/>
      <c r="B19" s="49"/>
      <c r="C19" s="13" t="s">
        <v>67</v>
      </c>
      <c r="D19" s="13">
        <v>4</v>
      </c>
      <c r="E19" s="13">
        <f>+D19*25</f>
        <v>100</v>
      </c>
      <c r="F19" s="13">
        <v>2</v>
      </c>
      <c r="G19" s="13">
        <f>+F19*25</f>
        <v>50</v>
      </c>
      <c r="H19" s="12" t="s">
        <v>65</v>
      </c>
      <c r="I19" s="12" t="s">
        <v>65</v>
      </c>
      <c r="J19" s="13">
        <v>1</v>
      </c>
      <c r="K19" s="13">
        <f>+J19*25</f>
        <v>25</v>
      </c>
      <c r="L19" s="13">
        <v>3</v>
      </c>
      <c r="M19" s="13">
        <f>+L19*25</f>
        <v>75</v>
      </c>
      <c r="N19" s="71"/>
    </row>
    <row r="20" spans="1:14" ht="13.5" thickBot="1">
      <c r="A20" s="49"/>
      <c r="B20" s="49"/>
      <c r="C20" s="13" t="s">
        <v>68</v>
      </c>
      <c r="D20" s="13">
        <v>2</v>
      </c>
      <c r="E20" s="13">
        <f>+D20*25</f>
        <v>50</v>
      </c>
      <c r="F20" s="13">
        <v>4</v>
      </c>
      <c r="G20" s="13">
        <f>+F20*25</f>
        <v>100</v>
      </c>
      <c r="H20" s="13">
        <v>3</v>
      </c>
      <c r="I20" s="13">
        <f>+H20*25</f>
        <v>75</v>
      </c>
      <c r="J20" s="12" t="s">
        <v>65</v>
      </c>
      <c r="K20" s="12" t="s">
        <v>65</v>
      </c>
      <c r="L20" s="13">
        <v>1</v>
      </c>
      <c r="M20" s="13">
        <f>+L20*25</f>
        <v>25</v>
      </c>
      <c r="N20" s="71"/>
    </row>
    <row r="21" spans="1:14" ht="13.5" thickBot="1">
      <c r="A21" s="49"/>
      <c r="B21" s="49"/>
      <c r="C21" s="13" t="s">
        <v>69</v>
      </c>
      <c r="D21" s="13">
        <v>3</v>
      </c>
      <c r="E21" s="13">
        <f>+D21*25</f>
        <v>75</v>
      </c>
      <c r="F21" s="13">
        <v>4</v>
      </c>
      <c r="G21" s="13">
        <f>+F21*25</f>
        <v>100</v>
      </c>
      <c r="H21" s="13">
        <v>2</v>
      </c>
      <c r="I21" s="13">
        <f>+H21*25</f>
        <v>50</v>
      </c>
      <c r="J21" s="13">
        <v>1</v>
      </c>
      <c r="K21" s="13">
        <f>+J21*25</f>
        <v>25</v>
      </c>
      <c r="L21" s="12" t="s">
        <v>65</v>
      </c>
      <c r="M21" s="12" t="s">
        <v>65</v>
      </c>
      <c r="N21" s="71"/>
    </row>
    <row r="22" spans="1:14" ht="19.5" customHeight="1" thickBot="1">
      <c r="A22" s="81" t="s">
        <v>71</v>
      </c>
      <c r="B22" s="49"/>
      <c r="C22" s="13" t="s">
        <v>64</v>
      </c>
      <c r="D22" s="12" t="s">
        <v>65</v>
      </c>
      <c r="E22" s="12" t="s">
        <v>65</v>
      </c>
      <c r="F22" s="13">
        <v>1</v>
      </c>
      <c r="G22" s="13">
        <f>+F22*20</f>
        <v>20</v>
      </c>
      <c r="H22" s="13">
        <v>2</v>
      </c>
      <c r="I22" s="13">
        <f>+H22*20</f>
        <v>40</v>
      </c>
      <c r="J22" s="13">
        <v>4</v>
      </c>
      <c r="K22" s="13">
        <f>+J22*20</f>
        <v>80</v>
      </c>
      <c r="L22" s="13">
        <v>3</v>
      </c>
      <c r="M22" s="13">
        <f>+L22*20</f>
        <v>60</v>
      </c>
      <c r="N22" s="71">
        <v>20</v>
      </c>
    </row>
    <row r="23" spans="1:14" ht="19.5" customHeight="1" thickBot="1">
      <c r="A23" s="49"/>
      <c r="B23" s="49"/>
      <c r="C23" s="13" t="s">
        <v>66</v>
      </c>
      <c r="D23" s="13">
        <v>1</v>
      </c>
      <c r="E23" s="13">
        <f>+D23*20</f>
        <v>20</v>
      </c>
      <c r="F23" s="12" t="s">
        <v>65</v>
      </c>
      <c r="G23" s="12" t="s">
        <v>65</v>
      </c>
      <c r="H23" s="13">
        <v>4</v>
      </c>
      <c r="I23" s="13">
        <f>+H23*20</f>
        <v>80</v>
      </c>
      <c r="J23" s="13">
        <v>2</v>
      </c>
      <c r="K23" s="13">
        <f>+J23*20</f>
        <v>40</v>
      </c>
      <c r="L23" s="13">
        <v>3</v>
      </c>
      <c r="M23" s="13">
        <f>+L23*20</f>
        <v>60</v>
      </c>
      <c r="N23" s="71"/>
    </row>
    <row r="24" spans="1:14" ht="20.25" customHeight="1" thickBot="1">
      <c r="A24" s="49"/>
      <c r="B24" s="49"/>
      <c r="C24" s="13" t="s">
        <v>67</v>
      </c>
      <c r="D24" s="13">
        <v>2</v>
      </c>
      <c r="E24" s="13">
        <f>+D24*20</f>
        <v>40</v>
      </c>
      <c r="F24" s="13">
        <v>1</v>
      </c>
      <c r="G24" s="13">
        <f>+F24*20</f>
        <v>20</v>
      </c>
      <c r="H24" s="12" t="s">
        <v>65</v>
      </c>
      <c r="I24" s="12" t="s">
        <v>65</v>
      </c>
      <c r="J24" s="13">
        <v>4</v>
      </c>
      <c r="K24" s="13">
        <f>+J24*20</f>
        <v>80</v>
      </c>
      <c r="L24" s="13">
        <v>3</v>
      </c>
      <c r="M24" s="13">
        <f>+L24*20</f>
        <v>60</v>
      </c>
      <c r="N24" s="71"/>
    </row>
    <row r="25" spans="1:14" ht="21" customHeight="1" thickBot="1">
      <c r="A25" s="49"/>
      <c r="B25" s="49"/>
      <c r="C25" s="13" t="s">
        <v>68</v>
      </c>
      <c r="D25" s="13">
        <v>3</v>
      </c>
      <c r="E25" s="13">
        <f>+D25*20</f>
        <v>60</v>
      </c>
      <c r="F25" s="13">
        <v>1</v>
      </c>
      <c r="G25" s="13">
        <f>+F25*20</f>
        <v>20</v>
      </c>
      <c r="H25" s="13">
        <v>4</v>
      </c>
      <c r="I25" s="13">
        <f>+H25*20</f>
        <v>80</v>
      </c>
      <c r="J25" s="12" t="s">
        <v>65</v>
      </c>
      <c r="K25" s="12" t="s">
        <v>65</v>
      </c>
      <c r="L25" s="13">
        <v>2</v>
      </c>
      <c r="M25" s="13">
        <f>+L25*20</f>
        <v>40</v>
      </c>
      <c r="N25" s="71"/>
    </row>
    <row r="26" spans="1:14" ht="18" customHeight="1" thickBot="1">
      <c r="A26" s="49"/>
      <c r="B26" s="49"/>
      <c r="C26" s="13" t="s">
        <v>69</v>
      </c>
      <c r="D26" s="13">
        <v>1</v>
      </c>
      <c r="E26" s="13">
        <f>+D26*20</f>
        <v>20</v>
      </c>
      <c r="F26" s="13">
        <v>4</v>
      </c>
      <c r="G26" s="13">
        <f>+F26*20</f>
        <v>80</v>
      </c>
      <c r="H26" s="13">
        <v>2</v>
      </c>
      <c r="I26" s="13">
        <f>+H26*20</f>
        <v>40</v>
      </c>
      <c r="J26" s="13">
        <v>3</v>
      </c>
      <c r="K26" s="13">
        <f>+J26*20</f>
        <v>60</v>
      </c>
      <c r="L26" s="12" t="s">
        <v>65</v>
      </c>
      <c r="M26" s="12" t="s">
        <v>65</v>
      </c>
      <c r="N26" s="71"/>
    </row>
    <row r="27" spans="1:14" ht="26.25" customHeight="1" thickBot="1">
      <c r="A27" s="81" t="s">
        <v>72</v>
      </c>
      <c r="B27" s="49"/>
      <c r="C27" s="13" t="s">
        <v>64</v>
      </c>
      <c r="D27" s="12" t="s">
        <v>65</v>
      </c>
      <c r="E27" s="12" t="s">
        <v>65</v>
      </c>
      <c r="F27" s="13">
        <v>1</v>
      </c>
      <c r="G27" s="13">
        <f>+F27*20</f>
        <v>20</v>
      </c>
      <c r="H27" s="13">
        <v>2</v>
      </c>
      <c r="I27" s="13">
        <f>+H27*20</f>
        <v>40</v>
      </c>
      <c r="J27" s="13">
        <v>4</v>
      </c>
      <c r="K27" s="13">
        <f>+J27*20</f>
        <v>80</v>
      </c>
      <c r="L27" s="13">
        <v>3</v>
      </c>
      <c r="M27" s="13">
        <f>+L27*20</f>
        <v>60</v>
      </c>
      <c r="N27" s="71">
        <v>20</v>
      </c>
    </row>
    <row r="28" spans="1:14" ht="24" customHeight="1" thickBot="1">
      <c r="A28" s="49"/>
      <c r="B28" s="49"/>
      <c r="C28" s="13" t="s">
        <v>66</v>
      </c>
      <c r="D28" s="13">
        <v>1</v>
      </c>
      <c r="E28" s="13">
        <f>+D28*20</f>
        <v>20</v>
      </c>
      <c r="F28" s="12" t="s">
        <v>65</v>
      </c>
      <c r="G28" s="12" t="s">
        <v>65</v>
      </c>
      <c r="H28" s="13">
        <v>3</v>
      </c>
      <c r="I28" s="13">
        <f>+H28*20</f>
        <v>60</v>
      </c>
      <c r="J28" s="13">
        <v>4</v>
      </c>
      <c r="K28" s="13">
        <f>+J28*20</f>
        <v>80</v>
      </c>
      <c r="L28" s="13">
        <v>2</v>
      </c>
      <c r="M28" s="13">
        <f>+L28*20</f>
        <v>40</v>
      </c>
      <c r="N28" s="71"/>
    </row>
    <row r="29" spans="1:14" ht="27" customHeight="1" thickBot="1">
      <c r="A29" s="49"/>
      <c r="B29" s="49"/>
      <c r="C29" s="13" t="s">
        <v>67</v>
      </c>
      <c r="D29" s="13">
        <v>3</v>
      </c>
      <c r="E29" s="13">
        <f>+D29*20</f>
        <v>60</v>
      </c>
      <c r="F29" s="13">
        <v>1</v>
      </c>
      <c r="G29" s="13">
        <f>+F29*20</f>
        <v>20</v>
      </c>
      <c r="H29" s="12" t="s">
        <v>65</v>
      </c>
      <c r="I29" s="12" t="s">
        <v>65</v>
      </c>
      <c r="J29" s="13">
        <v>4</v>
      </c>
      <c r="K29" s="13">
        <f>+J29*20</f>
        <v>80</v>
      </c>
      <c r="L29" s="13">
        <v>2</v>
      </c>
      <c r="M29" s="13">
        <f>+L29*20</f>
        <v>40</v>
      </c>
      <c r="N29" s="71"/>
    </row>
    <row r="30" spans="1:14" ht="29.25" customHeight="1" thickBot="1">
      <c r="A30" s="49"/>
      <c r="B30" s="49"/>
      <c r="C30" s="13" t="s">
        <v>68</v>
      </c>
      <c r="D30" s="13">
        <v>2</v>
      </c>
      <c r="E30" s="13">
        <f>+D30*20</f>
        <v>40</v>
      </c>
      <c r="F30" s="13">
        <v>1</v>
      </c>
      <c r="G30" s="13">
        <f>+F30*20</f>
        <v>20</v>
      </c>
      <c r="H30" s="13">
        <v>3</v>
      </c>
      <c r="I30" s="13">
        <f>+H30*20</f>
        <v>60</v>
      </c>
      <c r="J30" s="12" t="s">
        <v>65</v>
      </c>
      <c r="K30" s="12" t="s">
        <v>65</v>
      </c>
      <c r="L30" s="13">
        <v>4</v>
      </c>
      <c r="M30" s="13">
        <f>+L30*20</f>
        <v>80</v>
      </c>
      <c r="N30" s="71"/>
    </row>
    <row r="31" spans="1:14" ht="28.5" customHeight="1" thickBot="1">
      <c r="A31" s="49"/>
      <c r="B31" s="49"/>
      <c r="C31" s="13" t="s">
        <v>69</v>
      </c>
      <c r="D31" s="13">
        <v>3</v>
      </c>
      <c r="E31" s="13">
        <f>+D31*20</f>
        <v>60</v>
      </c>
      <c r="F31" s="13">
        <v>4</v>
      </c>
      <c r="G31" s="13">
        <f>+F31*20</f>
        <v>80</v>
      </c>
      <c r="H31" s="13">
        <v>1</v>
      </c>
      <c r="I31" s="13">
        <f>+H31*20</f>
        <v>20</v>
      </c>
      <c r="J31" s="13">
        <v>2</v>
      </c>
      <c r="K31" s="13">
        <f>+J31*20</f>
        <v>40</v>
      </c>
      <c r="L31" s="12" t="s">
        <v>65</v>
      </c>
      <c r="M31" s="12" t="s">
        <v>65</v>
      </c>
      <c r="N31" s="71"/>
    </row>
    <row r="32" spans="1:14" ht="13.5" thickBot="1">
      <c r="A32" s="73" t="s">
        <v>73</v>
      </c>
      <c r="B32" s="74"/>
      <c r="C32" s="13" t="s">
        <v>64</v>
      </c>
      <c r="D32" s="12" t="s">
        <v>65</v>
      </c>
      <c r="E32" s="12" t="s">
        <v>65</v>
      </c>
      <c r="F32" s="13"/>
      <c r="G32" s="14">
        <f>+G27+G22+G17+G12</f>
        <v>255</v>
      </c>
      <c r="H32" s="13"/>
      <c r="I32" s="14">
        <f>+I27+I22+I17+I12</f>
        <v>285</v>
      </c>
      <c r="J32" s="13"/>
      <c r="K32" s="14">
        <f>+K27+K22+K17+K12</f>
        <v>280</v>
      </c>
      <c r="L32" s="13"/>
      <c r="M32" s="14">
        <f>+M27+M22+M17+M12</f>
        <v>180</v>
      </c>
      <c r="N32" s="75"/>
    </row>
    <row r="33" spans="1:14" ht="13.5" thickBot="1">
      <c r="A33" s="74"/>
      <c r="B33" s="74"/>
      <c r="C33" s="13" t="s">
        <v>66</v>
      </c>
      <c r="D33" s="13"/>
      <c r="E33" s="14">
        <f>+E28+E23+E18+E13</f>
        <v>100</v>
      </c>
      <c r="F33" s="12" t="s">
        <v>65</v>
      </c>
      <c r="G33" s="12" t="s">
        <v>65</v>
      </c>
      <c r="H33" s="13"/>
      <c r="I33" s="14">
        <f>+I28+I23+I18+I13</f>
        <v>345</v>
      </c>
      <c r="J33" s="13"/>
      <c r="K33" s="14">
        <f>+K28+K23+K18+K13</f>
        <v>310</v>
      </c>
      <c r="L33" s="13"/>
      <c r="M33" s="14">
        <f>+M28+M23+M18+M13</f>
        <v>245</v>
      </c>
      <c r="N33" s="75"/>
    </row>
    <row r="34" spans="1:14" ht="16.5" customHeight="1" thickBot="1">
      <c r="A34" s="74"/>
      <c r="B34" s="74"/>
      <c r="C34" s="13" t="s">
        <v>67</v>
      </c>
      <c r="D34" s="13"/>
      <c r="E34" s="14">
        <f>+E29+E24+E19+E14</f>
        <v>235</v>
      </c>
      <c r="F34" s="13"/>
      <c r="G34" s="14">
        <f>+G29+G24+G19+G14</f>
        <v>230</v>
      </c>
      <c r="H34" s="12" t="s">
        <v>65</v>
      </c>
      <c r="I34" s="12" t="s">
        <v>65</v>
      </c>
      <c r="J34" s="13"/>
      <c r="K34" s="14">
        <f>+K29+K24+K19+K14</f>
        <v>290</v>
      </c>
      <c r="L34" s="13"/>
      <c r="M34" s="14">
        <f>+M29+M24+M19+M14</f>
        <v>245</v>
      </c>
      <c r="N34" s="75"/>
    </row>
    <row r="35" spans="1:14" ht="13.5" thickBot="1">
      <c r="A35" s="74"/>
      <c r="B35" s="74"/>
      <c r="C35" s="13" t="s">
        <v>68</v>
      </c>
      <c r="D35" s="13"/>
      <c r="E35" s="14">
        <f>+E30+E25+E20+E15</f>
        <v>220</v>
      </c>
      <c r="F35" s="13"/>
      <c r="G35" s="14">
        <f>+G30+G25+G20+G15</f>
        <v>280</v>
      </c>
      <c r="H35" s="13"/>
      <c r="I35" s="14">
        <f>+I30+I25+I20+I15</f>
        <v>320</v>
      </c>
      <c r="J35" s="12" t="s">
        <v>65</v>
      </c>
      <c r="K35" s="12" t="s">
        <v>65</v>
      </c>
      <c r="L35" s="15"/>
      <c r="M35" s="14">
        <f>+M30+M25+M20+M15</f>
        <v>180</v>
      </c>
      <c r="N35" s="75"/>
    </row>
    <row r="36" spans="1:14" ht="13.5" thickBot="1">
      <c r="A36" s="74"/>
      <c r="B36" s="74"/>
      <c r="C36" s="13" t="s">
        <v>69</v>
      </c>
      <c r="D36" s="13"/>
      <c r="E36" s="14">
        <f>+E31+E26+E21+E16</f>
        <v>225</v>
      </c>
      <c r="F36" s="13"/>
      <c r="G36" s="14">
        <f>+G31+G26+G21+G16</f>
        <v>400</v>
      </c>
      <c r="H36" s="13"/>
      <c r="I36" s="14">
        <f>+I31+I26+I21+I16</f>
        <v>145</v>
      </c>
      <c r="J36" s="13"/>
      <c r="K36" s="14">
        <f>+K31+K26+K21+K16</f>
        <v>230</v>
      </c>
      <c r="L36" s="12" t="s">
        <v>65</v>
      </c>
      <c r="M36" s="12" t="s">
        <v>65</v>
      </c>
      <c r="N36" s="76"/>
    </row>
    <row r="37" spans="1:14" ht="13.5" thickBot="1">
      <c r="A37" s="80" t="s">
        <v>74</v>
      </c>
      <c r="B37" s="80"/>
      <c r="C37" s="13" t="s">
        <v>64</v>
      </c>
      <c r="D37" s="12" t="s">
        <v>65</v>
      </c>
      <c r="E37" s="12" t="s">
        <v>65</v>
      </c>
      <c r="F37" s="66" t="s">
        <v>75</v>
      </c>
      <c r="G37" s="67"/>
      <c r="H37" s="66" t="s">
        <v>76</v>
      </c>
      <c r="I37" s="67"/>
      <c r="J37" s="66" t="s">
        <v>77</v>
      </c>
      <c r="K37" s="67"/>
      <c r="L37" s="66" t="s">
        <v>78</v>
      </c>
      <c r="M37" s="67"/>
      <c r="N37" s="77"/>
    </row>
    <row r="38" spans="1:14" ht="13.5" thickBot="1">
      <c r="A38" s="80"/>
      <c r="B38" s="80"/>
      <c r="C38" s="13" t="s">
        <v>66</v>
      </c>
      <c r="D38" s="66" t="s">
        <v>78</v>
      </c>
      <c r="E38" s="67"/>
      <c r="F38" s="12" t="s">
        <v>65</v>
      </c>
      <c r="G38" s="12" t="s">
        <v>65</v>
      </c>
      <c r="H38" s="66" t="s">
        <v>76</v>
      </c>
      <c r="I38" s="67"/>
      <c r="J38" s="66" t="s">
        <v>77</v>
      </c>
      <c r="K38" s="67"/>
      <c r="L38" s="66" t="s">
        <v>75</v>
      </c>
      <c r="M38" s="67"/>
      <c r="N38" s="75"/>
    </row>
    <row r="39" spans="1:14" ht="16.5" customHeight="1" thickBot="1">
      <c r="A39" s="80"/>
      <c r="B39" s="80"/>
      <c r="C39" s="13" t="s">
        <v>67</v>
      </c>
      <c r="D39" s="66" t="s">
        <v>75</v>
      </c>
      <c r="E39" s="67"/>
      <c r="F39" s="66" t="s">
        <v>78</v>
      </c>
      <c r="G39" s="67"/>
      <c r="H39" s="12" t="s">
        <v>65</v>
      </c>
      <c r="I39" s="12" t="s">
        <v>65</v>
      </c>
      <c r="J39" s="66" t="s">
        <v>76</v>
      </c>
      <c r="K39" s="67"/>
      <c r="L39" s="66" t="s">
        <v>77</v>
      </c>
      <c r="M39" s="67"/>
      <c r="N39" s="75"/>
    </row>
    <row r="40" spans="1:14" ht="13.5" thickBot="1">
      <c r="A40" s="80"/>
      <c r="B40" s="80"/>
      <c r="C40" s="13" t="s">
        <v>68</v>
      </c>
      <c r="D40" s="66" t="s">
        <v>75</v>
      </c>
      <c r="E40" s="67"/>
      <c r="F40" s="66" t="s">
        <v>77</v>
      </c>
      <c r="G40" s="67"/>
      <c r="H40" s="66" t="s">
        <v>76</v>
      </c>
      <c r="I40" s="67"/>
      <c r="J40" s="12" t="s">
        <v>65</v>
      </c>
      <c r="K40" s="12" t="s">
        <v>65</v>
      </c>
      <c r="L40" s="66" t="s">
        <v>78</v>
      </c>
      <c r="M40" s="67"/>
      <c r="N40" s="75"/>
    </row>
    <row r="41" spans="1:14" ht="13.5" thickBot="1">
      <c r="A41" s="80"/>
      <c r="B41" s="80"/>
      <c r="C41" s="13" t="s">
        <v>69</v>
      </c>
      <c r="D41" s="66" t="s">
        <v>75</v>
      </c>
      <c r="E41" s="67"/>
      <c r="F41" s="66" t="s">
        <v>76</v>
      </c>
      <c r="G41" s="67"/>
      <c r="H41" s="66" t="s">
        <v>78</v>
      </c>
      <c r="I41" s="67"/>
      <c r="J41" s="66" t="s">
        <v>77</v>
      </c>
      <c r="K41" s="67"/>
      <c r="L41" s="12" t="s">
        <v>65</v>
      </c>
      <c r="M41" s="12" t="s">
        <v>65</v>
      </c>
      <c r="N41" s="75"/>
    </row>
    <row r="42" spans="1:14" ht="32.25" customHeight="1" thickBot="1">
      <c r="A42" s="72" t="s">
        <v>79</v>
      </c>
      <c r="B42" s="72"/>
      <c r="C42" s="16"/>
      <c r="D42" s="78" t="s">
        <v>80</v>
      </c>
      <c r="E42" s="79"/>
      <c r="F42" s="78" t="s">
        <v>81</v>
      </c>
      <c r="G42" s="79"/>
      <c r="H42" s="78" t="s">
        <v>82</v>
      </c>
      <c r="I42" s="79"/>
      <c r="J42" s="78" t="s">
        <v>83</v>
      </c>
      <c r="K42" s="79"/>
      <c r="L42" s="78" t="s">
        <v>80</v>
      </c>
      <c r="M42" s="79"/>
      <c r="N42" s="17">
        <v>1</v>
      </c>
    </row>
    <row r="43" spans="1:14" ht="12.75">
      <c r="A43" s="82" t="s">
        <v>84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</row>
  </sheetData>
  <mergeCells count="49">
    <mergeCell ref="D5:M5"/>
    <mergeCell ref="A11:B11"/>
    <mergeCell ref="A43:N43"/>
    <mergeCell ref="C5:C10"/>
    <mergeCell ref="A5:B10"/>
    <mergeCell ref="D6:E9"/>
    <mergeCell ref="F6:G9"/>
    <mergeCell ref="H6:I9"/>
    <mergeCell ref="J6:K9"/>
    <mergeCell ref="L6:M9"/>
    <mergeCell ref="A37:B41"/>
    <mergeCell ref="A12:B16"/>
    <mergeCell ref="A17:B21"/>
    <mergeCell ref="A22:B26"/>
    <mergeCell ref="A27:B31"/>
    <mergeCell ref="A42:B42"/>
    <mergeCell ref="A32:B36"/>
    <mergeCell ref="N27:N31"/>
    <mergeCell ref="N32:N36"/>
    <mergeCell ref="N37:N41"/>
    <mergeCell ref="D42:E42"/>
    <mergeCell ref="F42:G42"/>
    <mergeCell ref="H42:I42"/>
    <mergeCell ref="J42:K42"/>
    <mergeCell ref="L42:M42"/>
    <mergeCell ref="N5:N9"/>
    <mergeCell ref="N12:N16"/>
    <mergeCell ref="N17:N21"/>
    <mergeCell ref="N22:N26"/>
    <mergeCell ref="F37:G37"/>
    <mergeCell ref="H37:I37"/>
    <mergeCell ref="J37:K37"/>
    <mergeCell ref="L37:M37"/>
    <mergeCell ref="D38:E38"/>
    <mergeCell ref="D39:E39"/>
    <mergeCell ref="F39:G39"/>
    <mergeCell ref="L38:M38"/>
    <mergeCell ref="J38:K38"/>
    <mergeCell ref="H38:I38"/>
    <mergeCell ref="J39:K39"/>
    <mergeCell ref="L39:M39"/>
    <mergeCell ref="L40:M40"/>
    <mergeCell ref="D41:E41"/>
    <mergeCell ref="F41:G41"/>
    <mergeCell ref="H41:I41"/>
    <mergeCell ref="J41:K41"/>
    <mergeCell ref="D40:E40"/>
    <mergeCell ref="F40:G40"/>
    <mergeCell ref="H40:I40"/>
  </mergeCells>
  <printOptions horizontalCentered="1"/>
  <pageMargins left="0.7874015748031497" right="0.7874015748031497" top="0.74" bottom="0.54" header="0.38" footer="0.25"/>
  <pageSetup horizontalDpi="600" verticalDpi="600" orientation="portrait" paperSize="9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9" sqref="B9"/>
    </sheetView>
  </sheetViews>
  <sheetFormatPr defaultColWidth="9.00390625" defaultRowHeight="12.75"/>
  <cols>
    <col min="1" max="1" width="21.75390625" style="30" customWidth="1"/>
    <col min="2" max="6" width="15.875" style="0" customWidth="1"/>
    <col min="7" max="7" width="14.00390625" style="0" customWidth="1"/>
  </cols>
  <sheetData>
    <row r="1" ht="15.75">
      <c r="A1" s="18" t="s">
        <v>94</v>
      </c>
    </row>
    <row r="2" ht="13.5" thickBot="1"/>
    <row r="3" spans="1:7" s="20" customFormat="1" ht="30" customHeight="1" thickBot="1">
      <c r="A3" s="29" t="s">
        <v>90</v>
      </c>
      <c r="B3" s="94" t="s">
        <v>99</v>
      </c>
      <c r="C3" s="95"/>
      <c r="D3" s="95"/>
      <c r="E3" s="95"/>
      <c r="F3" s="95"/>
      <c r="G3" s="96"/>
    </row>
    <row r="4" spans="1:7" ht="74.25" customHeight="1">
      <c r="A4" s="32" t="s">
        <v>3</v>
      </c>
      <c r="B4" s="97" t="s">
        <v>97</v>
      </c>
      <c r="C4" s="98"/>
      <c r="D4" s="98"/>
      <c r="E4" s="98"/>
      <c r="F4" s="98"/>
      <c r="G4" s="99"/>
    </row>
    <row r="5" spans="1:7" ht="74.25" customHeight="1">
      <c r="A5" s="33" t="s">
        <v>2</v>
      </c>
      <c r="B5" s="100" t="s">
        <v>102</v>
      </c>
      <c r="C5" s="101"/>
      <c r="D5" s="101"/>
      <c r="E5" s="101"/>
      <c r="F5" s="101"/>
      <c r="G5" s="102"/>
    </row>
    <row r="6" spans="1:7" ht="74.25" customHeight="1">
      <c r="A6" s="33" t="s">
        <v>1</v>
      </c>
      <c r="B6" s="100" t="s">
        <v>95</v>
      </c>
      <c r="C6" s="101"/>
      <c r="D6" s="101"/>
      <c r="E6" s="101"/>
      <c r="F6" s="101"/>
      <c r="G6" s="102"/>
    </row>
    <row r="7" spans="1:7" ht="93.75" customHeight="1" thickBot="1">
      <c r="A7" s="34" t="s">
        <v>4</v>
      </c>
      <c r="B7" s="103" t="s">
        <v>98</v>
      </c>
      <c r="C7" s="104"/>
      <c r="D7" s="104"/>
      <c r="E7" s="104"/>
      <c r="F7" s="104"/>
      <c r="G7" s="105"/>
    </row>
    <row r="12" ht="29.25" customHeight="1">
      <c r="A12" s="18" t="s">
        <v>101</v>
      </c>
    </row>
    <row r="13" s="20" customFormat="1" ht="11.25" customHeight="1" thickBot="1">
      <c r="A13" s="31"/>
    </row>
    <row r="14" spans="1:7" ht="38.25">
      <c r="A14" s="21" t="s">
        <v>90</v>
      </c>
      <c r="B14" s="22" t="s">
        <v>88</v>
      </c>
      <c r="C14" s="22" t="s">
        <v>89</v>
      </c>
      <c r="D14" s="22" t="s">
        <v>96</v>
      </c>
      <c r="E14" s="22" t="s">
        <v>100</v>
      </c>
      <c r="F14" s="92" t="s">
        <v>92</v>
      </c>
      <c r="G14" s="92" t="s">
        <v>93</v>
      </c>
    </row>
    <row r="15" spans="1:7" ht="25.5" customHeight="1" thickBot="1">
      <c r="A15" s="23" t="s">
        <v>91</v>
      </c>
      <c r="B15" s="38">
        <v>30</v>
      </c>
      <c r="C15" s="38">
        <v>40</v>
      </c>
      <c r="D15" s="38">
        <v>10</v>
      </c>
      <c r="E15" s="38">
        <v>20</v>
      </c>
      <c r="F15" s="93"/>
      <c r="G15" s="93"/>
    </row>
    <row r="16" spans="1:7" ht="27" customHeight="1">
      <c r="A16" s="35" t="s">
        <v>3</v>
      </c>
      <c r="B16" s="24">
        <v>1</v>
      </c>
      <c r="C16" s="24">
        <v>2</v>
      </c>
      <c r="D16" s="24">
        <v>1</v>
      </c>
      <c r="E16" s="24">
        <v>1</v>
      </c>
      <c r="F16" s="26">
        <f>+B16*B15+C16*C15+D16*D15+E15*E16</f>
        <v>140</v>
      </c>
      <c r="G16" s="26">
        <v>1</v>
      </c>
    </row>
    <row r="17" spans="1:7" ht="27" customHeight="1">
      <c r="A17" s="36" t="s">
        <v>2</v>
      </c>
      <c r="B17" s="19">
        <v>2</v>
      </c>
      <c r="C17" s="19">
        <v>1</v>
      </c>
      <c r="D17" s="19">
        <v>2</v>
      </c>
      <c r="E17" s="19">
        <v>2</v>
      </c>
      <c r="F17" s="27">
        <f>+B17*B15+C17*C15+D17*D15+E15*E17</f>
        <v>160</v>
      </c>
      <c r="G17" s="27">
        <v>2</v>
      </c>
    </row>
    <row r="18" spans="1:7" ht="27" customHeight="1">
      <c r="A18" s="36" t="s">
        <v>1</v>
      </c>
      <c r="B18" s="19">
        <v>1</v>
      </c>
      <c r="C18" s="19">
        <v>1</v>
      </c>
      <c r="D18" s="19">
        <v>1</v>
      </c>
      <c r="E18" s="19">
        <v>3</v>
      </c>
      <c r="F18" s="27">
        <f>+B18*B15+C18*C15+D18*D15+E15*E18</f>
        <v>140</v>
      </c>
      <c r="G18" s="27">
        <v>1</v>
      </c>
    </row>
    <row r="19" spans="1:7" ht="27" customHeight="1" thickBot="1">
      <c r="A19" s="37" t="s">
        <v>4</v>
      </c>
      <c r="B19" s="25">
        <v>2</v>
      </c>
      <c r="C19" s="25">
        <v>2</v>
      </c>
      <c r="D19" s="25">
        <v>3</v>
      </c>
      <c r="E19" s="25">
        <v>3</v>
      </c>
      <c r="F19" s="28">
        <f>+B19*B15+C19*C15+D19*D15+E15*E19</f>
        <v>230</v>
      </c>
      <c r="G19" s="28">
        <v>3</v>
      </c>
    </row>
  </sheetData>
  <mergeCells count="7">
    <mergeCell ref="F14:F15"/>
    <mergeCell ref="G14:G15"/>
    <mergeCell ref="B3:G3"/>
    <mergeCell ref="B4:G4"/>
    <mergeCell ref="B5:G5"/>
    <mergeCell ref="B6:G6"/>
    <mergeCell ref="B7:G7"/>
  </mergeCells>
  <printOptions horizontalCentered="1"/>
  <pageMargins left="0.3937007874015748" right="0.3937007874015748" top="0.71" bottom="0.984251968503937" header="0.5118110236220472" footer="0.511811023622047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jakoubkova</cp:lastModifiedBy>
  <cp:lastPrinted>2007-10-17T19:11:38Z</cp:lastPrinted>
  <dcterms:created xsi:type="dcterms:W3CDTF">2007-10-12T07:29:02Z</dcterms:created>
  <dcterms:modified xsi:type="dcterms:W3CDTF">2007-11-29T14:30:39Z</dcterms:modified>
  <cp:category/>
  <cp:version/>
  <cp:contentType/>
  <cp:contentStatus/>
</cp:coreProperties>
</file>