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5-2007-30, př. 1" sheetId="1" r:id="rId1"/>
  </sheets>
  <definedNames>
    <definedName name="_xlnm.Print_Titles" localSheetId="0">'RK-35-2007-30, př. 1'!$6:$9</definedName>
    <definedName name="_xlnm.Print_Area" localSheetId="0">'RK-35-2007-30, př. 1'!$A$1:$G$118</definedName>
  </definedNames>
  <calcPr fullCalcOnLoad="1"/>
</workbook>
</file>

<file path=xl/sharedStrings.xml><?xml version="1.0" encoding="utf-8"?>
<sst xmlns="http://schemas.openxmlformats.org/spreadsheetml/2006/main" count="314" uniqueCount="243">
  <si>
    <t>§ 3114 celkem:</t>
  </si>
  <si>
    <t>Školství celkem:</t>
  </si>
  <si>
    <t>§ 3121 celkem:</t>
  </si>
  <si>
    <t>§ 3122 celkem:</t>
  </si>
  <si>
    <t>§ 3123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</si>
  <si>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</si>
  <si>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</si>
  <si>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</si>
  <si>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</si>
  <si>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</si>
  <si>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</si>
  <si>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</si>
  <si>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</si>
  <si>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</si>
  <si>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</si>
  <si>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</si>
  <si>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</si>
  <si>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</si>
  <si>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</si>
  <si>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</si>
  <si>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</si>
  <si>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</si>
  <si>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</si>
  <si>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</si>
  <si>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</si>
  <si>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</si>
  <si>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</si>
  <si>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</si>
  <si>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</si>
  <si>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</si>
  <si>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</si>
  <si>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 xml:space="preserve">Vyšší odborná škola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</si>
  <si>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</si>
  <si>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</si>
  <si>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</si>
  <si>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</si>
  <si>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</si>
  <si>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</si>
  <si>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</si>
  <si>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</si>
  <si>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</si>
  <si>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</si>
  <si>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</si>
  <si>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</si>
  <si>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</si>
  <si>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</si>
  <si>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</si>
  <si>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</si>
  <si>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</si>
  <si>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</si>
  <si>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</si>
  <si>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</si>
  <si>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</si>
  <si>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</si>
  <si>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</si>
  <si>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</si>
  <si>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</si>
  <si>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</si>
  <si>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</si>
  <si>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</si>
  <si>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</si>
  <si>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</si>
  <si>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</si>
  <si>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</si>
  <si>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</si>
  <si>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</si>
  <si>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</si>
  <si>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</si>
  <si>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</si>
  <si>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</si>
  <si>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</si>
  <si>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</si>
  <si>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</si>
  <si>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</si>
  <si>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</si>
  <si>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</si>
  <si>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</si>
  <si>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</si>
  <si>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</si>
  <si>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</si>
  <si>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</si>
  <si>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</si>
  <si>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</si>
  <si>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</si>
  <si>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</si>
  <si>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</si>
  <si>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</si>
  <si>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</si>
  <si>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</si>
  <si>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</si>
  <si>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</si>
  <si>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</si>
  <si>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</si>
  <si>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</si>
  <si>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</si>
  <si>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</si>
  <si>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</si>
  <si>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</si>
  <si>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</si>
  <si>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</si>
  <si>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</si>
  <si>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</si>
  <si>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</si>
  <si>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</si>
  <si>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</si>
  <si>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</si>
  <si>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</si>
  <si>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</si>
  <si>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</si>
  <si>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</si>
  <si>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</si>
  <si>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</si>
  <si>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</si>
  <si>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</si>
  <si>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</si>
  <si>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</si>
  <si>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</si>
  <si>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</si>
  <si>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</si>
  <si>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</si>
  <si>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</si>
  <si>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</si>
  <si>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</si>
  <si>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</si>
  <si>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</si>
  <si>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</si>
  <si>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</si>
  <si>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</si>
  <si>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</si>
  <si>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>Dvořákova 4</t>
  </si>
  <si>
    <t>třída Legionářů 3</t>
  </si>
  <si>
    <t>třída Legionářů 6</t>
  </si>
  <si>
    <t>Škola, školské zařízení</t>
  </si>
  <si>
    <t>Hradební 529</t>
  </si>
  <si>
    <t>počet stran: 6</t>
  </si>
  <si>
    <t>Česká zemědělská akademie v Humpolci, střední škola</t>
  </si>
  <si>
    <t>§ 3124 celkem:</t>
  </si>
  <si>
    <t>§ 3147 celkem:</t>
  </si>
  <si>
    <t>Dotace na přímé výdaje na vzdělávání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</si>
  <si>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</si>
  <si>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</si>
  <si>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</si>
  <si>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</si>
  <si>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</si>
  <si>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</si>
  <si>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</si>
  <si>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</si>
  <si>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</si>
  <si>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</si>
  <si>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</si>
  <si>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</si>
  <si>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</si>
  <si>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</si>
  <si>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Třebíč, 9. května 3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</si>
  <si>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</si>
  <si>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</si>
  <si>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</si>
  <si>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</si>
  <si>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</si>
  <si>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</si>
  <si>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</si>
  <si>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</si>
  <si>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</si>
  <si>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</si>
  <si>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</si>
  <si>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</si>
  <si>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</si>
  <si>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</si>
  <si>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</si>
  <si>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</si>
  <si>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</si>
  <si>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</si>
  <si>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</si>
  <si>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</si>
  <si>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</si>
  <si>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</si>
  <si>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</si>
  <si>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</si>
  <si>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</si>
  <si>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</si>
  <si>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</si>
  <si>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</si>
  <si>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</si>
  <si>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</si>
  <si>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</si>
  <si>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</si>
  <si>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</si>
  <si>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</si>
  <si>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</si>
  <si>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</si>
  <si>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</si>
  <si>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</si>
  <si>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</si>
  <si>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</si>
  <si>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</si>
  <si>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</si>
  <si>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</si>
  <si>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</si>
  <si>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</si>
  <si>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</si>
  <si>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</si>
  <si>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</si>
  <si>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</si>
  <si>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</si>
  <si>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</si>
  <si>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</si>
  <si>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>Domov mládeže a Školní jídelna Pelhřimov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</si>
  <si>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</si>
  <si>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</si>
  <si>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</si>
  <si>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</si>
  <si>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</si>
  <si>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</si>
  <si>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</si>
  <si>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</si>
  <si>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</si>
  <si>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</si>
  <si>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 xml:space="preserve">Dům dětí a mládeže, Světlá nad Sázavou, Jelenova 102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</si>
  <si>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</si>
  <si>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</si>
  <si>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</si>
  <si>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</si>
  <si>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</si>
  <si>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</si>
  <si>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</si>
  <si>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</si>
  <si>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</si>
  <si>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</si>
  <si>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</si>
  <si>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</si>
  <si>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</si>
  <si>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počet stran: 5</t>
  </si>
  <si>
    <t>Gymnázium Havlíčkův Brod</t>
  </si>
  <si>
    <t>Základní škola a Praktická škola Chotěboř</t>
  </si>
  <si>
    <t>v tis. Kč</t>
  </si>
  <si>
    <t>Nádražní 760</t>
  </si>
  <si>
    <t xml:space="preserve">Základní škola a Mateřská škola při zdravotnických zařízeních kraje Vysočina </t>
  </si>
  <si>
    <t>Purkyňovo náměstí 2</t>
  </si>
  <si>
    <t>Upravený rozpočet přímých NIV k 30. 9. 2007</t>
  </si>
  <si>
    <t>Úprava rozpočtu k 15. listopadu  2007  - přímé výdaje na vzdělávání</t>
  </si>
  <si>
    <t>Úprava rozpočtu přímých NIV k 15. 11. 2007</t>
  </si>
  <si>
    <t>Upravený rozpočet přímých NIV k 15. 11. 2007</t>
  </si>
  <si>
    <t>RK-35-2007-30,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</si>
</sst>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44" fontId="6" fillId="0" borderId="6" xfId="19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tabSelected="1" zoomScale="75" zoomScaleNormal="75" workbookViewId="0" topLeftCell="C1">
      <selection activeCell="G2" sqref="G2"/>
    </sheetView>
  </sheetViews>
  <sheetFormatPr defaultColWidth="9.00390625" defaultRowHeight="12.75"/>
  <cols>
    <col min="1" max="1" width="7.00390625" style="1" hidden="1" customWidth="1"/>
    <col min="2" max="2" width="106.25390625" style="1" bestFit="1" customWidth="1"/>
    <col min="3" max="3" width="27.00390625" style="1" bestFit="1" customWidth="1"/>
    <col min="4" max="4" width="29.875" style="1" customWidth="1"/>
    <col min="5" max="7" width="26.00390625" style="1" customWidth="1"/>
    <col min="8" max="16384" width="9.125" style="1" customWidth="1"/>
  </cols>
  <sheetData>
    <row r="1" spans="5:7" ht="15">
      <c r="E1" s="2"/>
      <c r="G1" s="2" t="s">
        <v>242</v>
      </c>
    </row>
    <row r="2" spans="5:7" ht="15">
      <c r="E2" s="2"/>
      <c r="G2" s="2" t="s">
        <v>231</v>
      </c>
    </row>
    <row r="3" spans="2:7" ht="18">
      <c r="B3" s="47" t="s">
        <v>138</v>
      </c>
      <c r="C3" s="47"/>
      <c r="D3" s="47"/>
      <c r="E3" s="47"/>
      <c r="F3" s="47"/>
      <c r="G3" s="47" t="s">
        <v>134</v>
      </c>
    </row>
    <row r="4" spans="2:7" ht="18">
      <c r="B4" s="47" t="s">
        <v>239</v>
      </c>
      <c r="C4" s="47"/>
      <c r="D4" s="47"/>
      <c r="E4" s="47"/>
      <c r="F4" s="47"/>
      <c r="G4" s="47"/>
    </row>
    <row r="5" spans="2:7" ht="18">
      <c r="B5" s="47" t="s">
        <v>10</v>
      </c>
      <c r="C5" s="47"/>
      <c r="D5" s="47"/>
      <c r="E5" s="47"/>
      <c r="F5" s="47"/>
      <c r="G5" s="47"/>
    </row>
    <row r="6" spans="5:7" ht="13.5" customHeight="1" thickBot="1">
      <c r="E6" s="2"/>
      <c r="F6" s="2"/>
      <c r="G6" s="2" t="s">
        <v>234</v>
      </c>
    </row>
    <row r="7" spans="2:7" ht="20.25" customHeight="1">
      <c r="B7" s="48" t="s">
        <v>132</v>
      </c>
      <c r="C7" s="49"/>
      <c r="D7" s="50"/>
      <c r="E7" s="44" t="s">
        <v>238</v>
      </c>
      <c r="F7" s="44" t="s">
        <v>240</v>
      </c>
      <c r="G7" s="44" t="s">
        <v>241</v>
      </c>
    </row>
    <row r="8" spans="2:7" ht="18" customHeight="1">
      <c r="B8" s="51"/>
      <c r="C8" s="52"/>
      <c r="D8" s="53"/>
      <c r="E8" s="45"/>
      <c r="F8" s="45"/>
      <c r="G8" s="45"/>
    </row>
    <row r="9" spans="2:7" ht="38.25" customHeight="1" thickBot="1">
      <c r="B9" s="54"/>
      <c r="C9" s="55"/>
      <c r="D9" s="56"/>
      <c r="E9" s="46"/>
      <c r="F9" s="46"/>
      <c r="G9" s="46"/>
    </row>
    <row r="10" spans="2:7" s="3" customFormat="1" ht="30" customHeight="1" thickBot="1">
      <c r="B10" s="41" t="s">
        <v>0</v>
      </c>
      <c r="C10" s="42"/>
      <c r="D10" s="43"/>
      <c r="E10" s="4">
        <f>SUM(E11:E27)</f>
        <v>97874</v>
      </c>
      <c r="F10" s="4">
        <f>SUM(F11:F27)</f>
        <v>272</v>
      </c>
      <c r="G10" s="4">
        <f>SUM(G11:G27)</f>
        <v>98146</v>
      </c>
    </row>
    <row r="11" spans="1:7" s="3" customFormat="1" ht="30" customHeight="1">
      <c r="A11" s="3">
        <v>311032</v>
      </c>
      <c r="B11" s="5" t="s">
        <v>139</v>
      </c>
      <c r="C11" s="6" t="s">
        <v>39</v>
      </c>
      <c r="D11" s="6" t="s">
        <v>23</v>
      </c>
      <c r="E11" s="7">
        <v>3446</v>
      </c>
      <c r="F11" s="7">
        <v>26</v>
      </c>
      <c r="G11" s="7">
        <f>SUM(E11,F11)</f>
        <v>3472</v>
      </c>
    </row>
    <row r="12" spans="1:7" s="3" customFormat="1" ht="30" customHeight="1">
      <c r="A12" s="3">
        <v>311030</v>
      </c>
      <c r="B12" s="8" t="s">
        <v>140</v>
      </c>
      <c r="C12" s="9" t="s">
        <v>40</v>
      </c>
      <c r="D12" s="9" t="s">
        <v>11</v>
      </c>
      <c r="E12" s="10">
        <v>9817</v>
      </c>
      <c r="F12" s="10">
        <v>6</v>
      </c>
      <c r="G12" s="10">
        <f aca="true" t="shared" si="0" ref="G12:G27">SUM(E12,F12)</f>
        <v>9823</v>
      </c>
    </row>
    <row r="13" spans="1:7" s="3" customFormat="1" ht="30" customHeight="1">
      <c r="A13" s="3">
        <v>311029</v>
      </c>
      <c r="B13" s="8" t="s">
        <v>236</v>
      </c>
      <c r="C13" s="9" t="s">
        <v>237</v>
      </c>
      <c r="D13" s="9" t="s">
        <v>17</v>
      </c>
      <c r="E13" s="10">
        <v>7719</v>
      </c>
      <c r="F13" s="10">
        <v>-65</v>
      </c>
      <c r="G13" s="10">
        <f t="shared" si="0"/>
        <v>7654</v>
      </c>
    </row>
    <row r="14" spans="1:7" s="3" customFormat="1" ht="30" customHeight="1">
      <c r="A14" s="3">
        <v>311087</v>
      </c>
      <c r="B14" s="8" t="s">
        <v>141</v>
      </c>
      <c r="C14" s="9" t="s">
        <v>41</v>
      </c>
      <c r="D14" s="9" t="s">
        <v>12</v>
      </c>
      <c r="E14" s="10">
        <v>7649</v>
      </c>
      <c r="F14" s="10">
        <v>5</v>
      </c>
      <c r="G14" s="10">
        <f t="shared" si="0"/>
        <v>7654</v>
      </c>
    </row>
    <row r="15" spans="1:7" s="3" customFormat="1" ht="30" customHeight="1">
      <c r="A15" s="3">
        <v>311088</v>
      </c>
      <c r="B15" s="8" t="s">
        <v>142</v>
      </c>
      <c r="C15" s="9" t="s">
        <v>42</v>
      </c>
      <c r="D15" s="9" t="s">
        <v>28</v>
      </c>
      <c r="E15" s="10">
        <v>3607</v>
      </c>
      <c r="F15" s="10">
        <v>4</v>
      </c>
      <c r="G15" s="10">
        <f t="shared" si="0"/>
        <v>3611</v>
      </c>
    </row>
    <row r="16" spans="1:7" s="3" customFormat="1" ht="30" customHeight="1">
      <c r="A16" s="3">
        <v>311086</v>
      </c>
      <c r="B16" s="8" t="s">
        <v>143</v>
      </c>
      <c r="C16" s="11" t="s">
        <v>43</v>
      </c>
      <c r="D16" s="11" t="s">
        <v>13</v>
      </c>
      <c r="E16" s="10">
        <v>2952</v>
      </c>
      <c r="F16" s="10">
        <v>124</v>
      </c>
      <c r="G16" s="10">
        <f t="shared" si="0"/>
        <v>3076</v>
      </c>
    </row>
    <row r="17" spans="1:7" s="3" customFormat="1" ht="30" customHeight="1">
      <c r="A17" s="3">
        <v>311085</v>
      </c>
      <c r="B17" s="8" t="s">
        <v>144</v>
      </c>
      <c r="C17" s="11" t="s">
        <v>44</v>
      </c>
      <c r="D17" s="11" t="s">
        <v>14</v>
      </c>
      <c r="E17" s="10">
        <v>1771</v>
      </c>
      <c r="F17" s="10">
        <v>-19</v>
      </c>
      <c r="G17" s="10">
        <f t="shared" si="0"/>
        <v>1752</v>
      </c>
    </row>
    <row r="18" spans="1:7" s="3" customFormat="1" ht="30" customHeight="1">
      <c r="A18" s="3">
        <v>311082</v>
      </c>
      <c r="B18" s="8" t="s">
        <v>145</v>
      </c>
      <c r="C18" s="9" t="s">
        <v>45</v>
      </c>
      <c r="D18" s="9" t="s">
        <v>15</v>
      </c>
      <c r="E18" s="10">
        <v>6713</v>
      </c>
      <c r="F18" s="10">
        <v>4</v>
      </c>
      <c r="G18" s="10">
        <f t="shared" si="0"/>
        <v>6717</v>
      </c>
    </row>
    <row r="19" spans="1:7" s="3" customFormat="1" ht="30" customHeight="1">
      <c r="A19" s="3">
        <v>311059</v>
      </c>
      <c r="B19" s="8" t="s">
        <v>146</v>
      </c>
      <c r="C19" s="9" t="s">
        <v>46</v>
      </c>
      <c r="D19" s="9" t="s">
        <v>16</v>
      </c>
      <c r="E19" s="10">
        <v>8974</v>
      </c>
      <c r="F19" s="10">
        <v>6</v>
      </c>
      <c r="G19" s="10">
        <f t="shared" si="0"/>
        <v>8980</v>
      </c>
    </row>
    <row r="20" spans="1:7" s="3" customFormat="1" ht="30" customHeight="1">
      <c r="A20" s="3">
        <v>311058</v>
      </c>
      <c r="B20" s="8" t="s">
        <v>147</v>
      </c>
      <c r="C20" s="9" t="s">
        <v>47</v>
      </c>
      <c r="D20" s="9" t="s">
        <v>17</v>
      </c>
      <c r="E20" s="10">
        <v>8159</v>
      </c>
      <c r="F20" s="10">
        <v>-22</v>
      </c>
      <c r="G20" s="10">
        <f t="shared" si="0"/>
        <v>8137</v>
      </c>
    </row>
    <row r="21" spans="1:7" s="3" customFormat="1" ht="30" customHeight="1">
      <c r="A21" s="3">
        <v>311116</v>
      </c>
      <c r="B21" s="8" t="s">
        <v>148</v>
      </c>
      <c r="C21" s="9" t="s">
        <v>48</v>
      </c>
      <c r="D21" s="9" t="s">
        <v>18</v>
      </c>
      <c r="E21" s="10">
        <v>7016</v>
      </c>
      <c r="F21" s="10">
        <v>5</v>
      </c>
      <c r="G21" s="10">
        <f t="shared" si="0"/>
        <v>7021</v>
      </c>
    </row>
    <row r="22" spans="1:7" s="3" customFormat="1" ht="30" customHeight="1">
      <c r="A22" s="3">
        <v>311114</v>
      </c>
      <c r="B22" s="8" t="s">
        <v>149</v>
      </c>
      <c r="C22" s="11" t="s">
        <v>49</v>
      </c>
      <c r="D22" s="11" t="s">
        <v>19</v>
      </c>
      <c r="E22" s="10">
        <v>4547</v>
      </c>
      <c r="F22" s="10">
        <v>-29</v>
      </c>
      <c r="G22" s="10">
        <f t="shared" si="0"/>
        <v>4518</v>
      </c>
    </row>
    <row r="23" spans="1:7" s="3" customFormat="1" ht="30" customHeight="1">
      <c r="A23" s="3">
        <v>311111</v>
      </c>
      <c r="B23" s="8" t="s">
        <v>150</v>
      </c>
      <c r="C23" s="9" t="s">
        <v>50</v>
      </c>
      <c r="D23" s="9" t="s">
        <v>20</v>
      </c>
      <c r="E23" s="10">
        <v>2623</v>
      </c>
      <c r="F23" s="10">
        <v>30</v>
      </c>
      <c r="G23" s="10">
        <f t="shared" si="0"/>
        <v>2653</v>
      </c>
    </row>
    <row r="24" spans="1:7" s="3" customFormat="1" ht="30" customHeight="1">
      <c r="A24" s="3">
        <v>311113</v>
      </c>
      <c r="B24" s="8" t="s">
        <v>151</v>
      </c>
      <c r="C24" s="9" t="s">
        <v>101</v>
      </c>
      <c r="D24" s="9" t="s">
        <v>21</v>
      </c>
      <c r="E24" s="10">
        <v>2508</v>
      </c>
      <c r="F24" s="10">
        <v>2</v>
      </c>
      <c r="G24" s="10">
        <f t="shared" si="0"/>
        <v>2510</v>
      </c>
    </row>
    <row r="25" spans="1:7" s="3" customFormat="1" ht="30" customHeight="1">
      <c r="A25" s="3">
        <v>311112</v>
      </c>
      <c r="B25" s="8" t="s">
        <v>152</v>
      </c>
      <c r="C25" s="9" t="s">
        <v>51</v>
      </c>
      <c r="D25" s="9" t="s">
        <v>27</v>
      </c>
      <c r="E25" s="10">
        <v>2801</v>
      </c>
      <c r="F25" s="10">
        <v>35</v>
      </c>
      <c r="G25" s="10">
        <f t="shared" si="0"/>
        <v>2836</v>
      </c>
    </row>
    <row r="26" spans="1:7" s="3" customFormat="1" ht="30" customHeight="1">
      <c r="A26" s="3">
        <v>311031</v>
      </c>
      <c r="B26" s="8" t="s">
        <v>233</v>
      </c>
      <c r="C26" s="12" t="s">
        <v>133</v>
      </c>
      <c r="D26" s="12" t="s">
        <v>22</v>
      </c>
      <c r="E26" s="7">
        <v>8201</v>
      </c>
      <c r="F26" s="7">
        <v>221</v>
      </c>
      <c r="G26" s="7">
        <f t="shared" si="0"/>
        <v>8422</v>
      </c>
    </row>
    <row r="27" spans="1:7" s="3" customFormat="1" ht="30" customHeight="1" thickBot="1">
      <c r="A27" s="3">
        <v>311060</v>
      </c>
      <c r="B27" s="13" t="s">
        <v>153</v>
      </c>
      <c r="C27" s="14" t="s">
        <v>52</v>
      </c>
      <c r="D27" s="15" t="s">
        <v>17</v>
      </c>
      <c r="E27" s="16">
        <v>9371</v>
      </c>
      <c r="F27" s="16">
        <v>-61</v>
      </c>
      <c r="G27" s="16">
        <f t="shared" si="0"/>
        <v>9310</v>
      </c>
    </row>
    <row r="28" spans="2:7" s="3" customFormat="1" ht="30" customHeight="1" thickBot="1">
      <c r="B28" s="41" t="s">
        <v>2</v>
      </c>
      <c r="C28" s="42"/>
      <c r="D28" s="43"/>
      <c r="E28" s="4">
        <f>SUM(E29:E42)</f>
        <v>251580</v>
      </c>
      <c r="F28" s="4">
        <f>SUM(F29:F42)</f>
        <v>3034.8</v>
      </c>
      <c r="G28" s="4">
        <f>SUM(G29:G42)</f>
        <v>254614.80000000002</v>
      </c>
    </row>
    <row r="29" spans="1:7" s="3" customFormat="1" ht="30" customHeight="1">
      <c r="A29" s="3">
        <v>312035</v>
      </c>
      <c r="B29" s="12" t="s">
        <v>232</v>
      </c>
      <c r="C29" s="12" t="s">
        <v>53</v>
      </c>
      <c r="D29" s="12" t="s">
        <v>11</v>
      </c>
      <c r="E29" s="7">
        <v>18733</v>
      </c>
      <c r="F29" s="7">
        <v>424.6</v>
      </c>
      <c r="G29" s="7">
        <f aca="true" t="shared" si="1" ref="G29:G42">SUM(E29,F29)</f>
        <v>19157.6</v>
      </c>
    </row>
    <row r="30" spans="1:7" s="3" customFormat="1" ht="30" customHeight="1">
      <c r="A30" s="3">
        <v>312033</v>
      </c>
      <c r="B30" s="9" t="s">
        <v>154</v>
      </c>
      <c r="C30" s="9" t="s">
        <v>54</v>
      </c>
      <c r="D30" s="9" t="s">
        <v>22</v>
      </c>
      <c r="E30" s="10">
        <v>12792</v>
      </c>
      <c r="F30" s="10">
        <v>221.4</v>
      </c>
      <c r="G30" s="10">
        <f t="shared" si="1"/>
        <v>13013.4</v>
      </c>
    </row>
    <row r="31" spans="1:7" s="3" customFormat="1" ht="30" customHeight="1">
      <c r="A31" s="3">
        <v>312034</v>
      </c>
      <c r="B31" s="17" t="s">
        <v>155</v>
      </c>
      <c r="C31" s="9" t="s">
        <v>55</v>
      </c>
      <c r="D31" s="9" t="s">
        <v>23</v>
      </c>
      <c r="E31" s="10">
        <v>28864</v>
      </c>
      <c r="F31" s="10">
        <v>103.4</v>
      </c>
      <c r="G31" s="10">
        <f t="shared" si="1"/>
        <v>28967.4</v>
      </c>
    </row>
    <row r="32" spans="1:7" s="3" customFormat="1" ht="30" customHeight="1">
      <c r="A32" s="3">
        <v>312003</v>
      </c>
      <c r="B32" s="9" t="s">
        <v>156</v>
      </c>
      <c r="C32" s="9" t="s">
        <v>62</v>
      </c>
      <c r="D32" s="9" t="s">
        <v>24</v>
      </c>
      <c r="E32" s="10">
        <v>30127</v>
      </c>
      <c r="F32" s="10">
        <v>387.8</v>
      </c>
      <c r="G32" s="10">
        <f t="shared" si="1"/>
        <v>30514.8</v>
      </c>
    </row>
    <row r="33" spans="1:7" s="3" customFormat="1" ht="30" customHeight="1">
      <c r="A33" s="3">
        <v>312004</v>
      </c>
      <c r="B33" s="9" t="s">
        <v>157</v>
      </c>
      <c r="C33" s="9" t="s">
        <v>56</v>
      </c>
      <c r="D33" s="9" t="s">
        <v>25</v>
      </c>
      <c r="E33" s="10">
        <v>25464</v>
      </c>
      <c r="F33" s="10">
        <v>109.4</v>
      </c>
      <c r="G33" s="10">
        <f t="shared" si="1"/>
        <v>25573.4</v>
      </c>
    </row>
    <row r="34" spans="1:7" s="3" customFormat="1" ht="30" customHeight="1">
      <c r="A34" s="3">
        <v>312089</v>
      </c>
      <c r="B34" s="9" t="s">
        <v>158</v>
      </c>
      <c r="C34" s="9" t="s">
        <v>57</v>
      </c>
      <c r="D34" s="9" t="s">
        <v>28</v>
      </c>
      <c r="E34" s="10">
        <v>12478</v>
      </c>
      <c r="F34" s="10">
        <v>212.4</v>
      </c>
      <c r="G34" s="10">
        <f t="shared" si="1"/>
        <v>12690.4</v>
      </c>
    </row>
    <row r="35" spans="1:7" s="3" customFormat="1" ht="30" customHeight="1">
      <c r="A35" s="3">
        <v>312090</v>
      </c>
      <c r="B35" s="9" t="s">
        <v>159</v>
      </c>
      <c r="C35" s="9" t="s">
        <v>58</v>
      </c>
      <c r="D35" s="9" t="s">
        <v>14</v>
      </c>
      <c r="E35" s="10">
        <v>5987</v>
      </c>
      <c r="F35" s="10">
        <v>77.2</v>
      </c>
      <c r="G35" s="10">
        <f t="shared" si="1"/>
        <v>6064.2</v>
      </c>
    </row>
    <row r="36" spans="1:7" s="3" customFormat="1" ht="30" customHeight="1">
      <c r="A36" s="3">
        <v>312091</v>
      </c>
      <c r="B36" s="9" t="s">
        <v>160</v>
      </c>
      <c r="C36" s="9" t="s">
        <v>59</v>
      </c>
      <c r="D36" s="9" t="s">
        <v>12</v>
      </c>
      <c r="E36" s="10">
        <v>17720</v>
      </c>
      <c r="F36" s="10">
        <v>192.6</v>
      </c>
      <c r="G36" s="10">
        <f t="shared" si="1"/>
        <v>17912.6</v>
      </c>
    </row>
    <row r="37" spans="1:7" s="3" customFormat="1" ht="30" customHeight="1">
      <c r="A37" s="3">
        <v>312061</v>
      </c>
      <c r="B37" s="9" t="s">
        <v>161</v>
      </c>
      <c r="C37" s="9" t="s">
        <v>60</v>
      </c>
      <c r="D37" s="9" t="s">
        <v>16</v>
      </c>
      <c r="E37" s="10">
        <v>20140</v>
      </c>
      <c r="F37" s="10">
        <v>137.2</v>
      </c>
      <c r="G37" s="10">
        <f t="shared" si="1"/>
        <v>20277.2</v>
      </c>
    </row>
    <row r="38" spans="1:7" s="3" customFormat="1" ht="30" customHeight="1">
      <c r="A38" s="3">
        <v>312062</v>
      </c>
      <c r="B38" s="9" t="s">
        <v>162</v>
      </c>
      <c r="C38" s="9" t="s">
        <v>61</v>
      </c>
      <c r="D38" s="9" t="s">
        <v>26</v>
      </c>
      <c r="E38" s="10">
        <v>21003</v>
      </c>
      <c r="F38" s="10">
        <v>295.8</v>
      </c>
      <c r="G38" s="10">
        <f t="shared" si="1"/>
        <v>21298.8</v>
      </c>
    </row>
    <row r="39" spans="1:7" s="3" customFormat="1" ht="30" customHeight="1">
      <c r="A39" s="3">
        <v>312120</v>
      </c>
      <c r="B39" s="9" t="s">
        <v>163</v>
      </c>
      <c r="C39" s="9" t="s">
        <v>235</v>
      </c>
      <c r="D39" s="9" t="s">
        <v>19</v>
      </c>
      <c r="E39" s="10">
        <v>12834</v>
      </c>
      <c r="F39" s="10">
        <v>146.4</v>
      </c>
      <c r="G39" s="10">
        <f t="shared" si="1"/>
        <v>12980.4</v>
      </c>
    </row>
    <row r="40" spans="1:7" s="3" customFormat="1" ht="30" customHeight="1">
      <c r="A40" s="3">
        <v>312117</v>
      </c>
      <c r="B40" s="17" t="s">
        <v>164</v>
      </c>
      <c r="C40" s="9" t="s">
        <v>63</v>
      </c>
      <c r="D40" s="9" t="s">
        <v>27</v>
      </c>
      <c r="E40" s="10">
        <v>15633</v>
      </c>
      <c r="F40" s="10">
        <v>301.6</v>
      </c>
      <c r="G40" s="10">
        <f t="shared" si="1"/>
        <v>15934.6</v>
      </c>
    </row>
    <row r="41" spans="1:7" s="3" customFormat="1" ht="30" customHeight="1">
      <c r="A41" s="3">
        <v>312118</v>
      </c>
      <c r="B41" s="9" t="s">
        <v>165</v>
      </c>
      <c r="C41" s="9" t="s">
        <v>64</v>
      </c>
      <c r="D41" s="9" t="s">
        <v>18</v>
      </c>
      <c r="E41" s="10">
        <v>12766</v>
      </c>
      <c r="F41" s="10">
        <v>199.4</v>
      </c>
      <c r="G41" s="10">
        <f t="shared" si="1"/>
        <v>12965.4</v>
      </c>
    </row>
    <row r="42" spans="1:7" s="3" customFormat="1" ht="30" customHeight="1" thickBot="1">
      <c r="A42" s="3">
        <v>312119</v>
      </c>
      <c r="B42" s="13" t="s">
        <v>166</v>
      </c>
      <c r="C42" s="14" t="s">
        <v>65</v>
      </c>
      <c r="D42" s="15" t="s">
        <v>20</v>
      </c>
      <c r="E42" s="16">
        <v>17039</v>
      </c>
      <c r="F42" s="16">
        <v>225.6</v>
      </c>
      <c r="G42" s="16">
        <f t="shared" si="1"/>
        <v>17264.6</v>
      </c>
    </row>
    <row r="43" spans="2:7" s="3" customFormat="1" ht="30" customHeight="1" thickBot="1">
      <c r="B43" s="41" t="s">
        <v>3</v>
      </c>
      <c r="C43" s="42"/>
      <c r="D43" s="43"/>
      <c r="E43" s="4">
        <f>SUM(E44:E60)</f>
        <v>410831</v>
      </c>
      <c r="F43" s="4">
        <f>SUM(F44:F60)</f>
        <v>1900</v>
      </c>
      <c r="G43" s="4">
        <f>SUM(G44:G60)</f>
        <v>412731</v>
      </c>
    </row>
    <row r="44" spans="1:7" s="3" customFormat="1" ht="30" customHeight="1">
      <c r="A44" s="3">
        <v>315047</v>
      </c>
      <c r="B44" s="18" t="s">
        <v>167</v>
      </c>
      <c r="C44" s="12" t="s">
        <v>66</v>
      </c>
      <c r="D44" s="12" t="s">
        <v>22</v>
      </c>
      <c r="E44" s="7">
        <v>17146</v>
      </c>
      <c r="F44" s="7">
        <v>-4</v>
      </c>
      <c r="G44" s="7">
        <f aca="true" t="shared" si="2" ref="G44:G60">SUM(E44,F44)</f>
        <v>17142</v>
      </c>
    </row>
    <row r="45" spans="1:7" s="3" customFormat="1" ht="30" customHeight="1">
      <c r="A45" s="3">
        <v>312040</v>
      </c>
      <c r="B45" s="19" t="s">
        <v>168</v>
      </c>
      <c r="C45" s="19" t="s">
        <v>67</v>
      </c>
      <c r="D45" s="19" t="s">
        <v>11</v>
      </c>
      <c r="E45" s="10">
        <v>12796</v>
      </c>
      <c r="F45" s="10">
        <v>-26</v>
      </c>
      <c r="G45" s="10">
        <f t="shared" si="2"/>
        <v>12770</v>
      </c>
    </row>
    <row r="46" spans="1:7" s="3" customFormat="1" ht="30" customHeight="1">
      <c r="A46" s="3">
        <v>312042</v>
      </c>
      <c r="B46" s="20" t="s">
        <v>169</v>
      </c>
      <c r="C46" s="19" t="s">
        <v>68</v>
      </c>
      <c r="D46" s="19" t="s">
        <v>11</v>
      </c>
      <c r="E46" s="10">
        <v>16914</v>
      </c>
      <c r="F46" s="10">
        <v>493</v>
      </c>
      <c r="G46" s="10">
        <f t="shared" si="2"/>
        <v>17407</v>
      </c>
    </row>
    <row r="47" spans="1:7" s="3" customFormat="1" ht="30" customHeight="1">
      <c r="A47" s="3">
        <v>312005</v>
      </c>
      <c r="B47" s="20" t="s">
        <v>170</v>
      </c>
      <c r="C47" s="19" t="s">
        <v>69</v>
      </c>
      <c r="D47" s="19" t="s">
        <v>24</v>
      </c>
      <c r="E47" s="10">
        <v>13987</v>
      </c>
      <c r="F47" s="10">
        <v>40</v>
      </c>
      <c r="G47" s="10">
        <f t="shared" si="2"/>
        <v>14027</v>
      </c>
    </row>
    <row r="48" spans="1:7" s="3" customFormat="1" ht="30" customHeight="1">
      <c r="A48" s="3">
        <v>312006</v>
      </c>
      <c r="B48" s="19" t="s">
        <v>171</v>
      </c>
      <c r="C48" s="19" t="s">
        <v>130</v>
      </c>
      <c r="D48" s="19" t="s">
        <v>24</v>
      </c>
      <c r="E48" s="10">
        <v>22778</v>
      </c>
      <c r="F48" s="10">
        <v>167</v>
      </c>
      <c r="G48" s="10">
        <f t="shared" si="2"/>
        <v>22945</v>
      </c>
    </row>
    <row r="49" spans="1:7" s="3" customFormat="1" ht="30" customHeight="1">
      <c r="A49" s="3">
        <v>312007</v>
      </c>
      <c r="B49" s="20" t="s">
        <v>172</v>
      </c>
      <c r="C49" s="19" t="s">
        <v>70</v>
      </c>
      <c r="D49" s="19" t="s">
        <v>24</v>
      </c>
      <c r="E49" s="10">
        <v>19508</v>
      </c>
      <c r="F49" s="10">
        <v>77</v>
      </c>
      <c r="G49" s="10">
        <f t="shared" si="2"/>
        <v>19585</v>
      </c>
    </row>
    <row r="50" spans="1:7" s="3" customFormat="1" ht="30" customHeight="1">
      <c r="A50" s="3">
        <v>312010</v>
      </c>
      <c r="B50" s="20" t="s">
        <v>173</v>
      </c>
      <c r="C50" s="19" t="s">
        <v>71</v>
      </c>
      <c r="D50" s="19" t="s">
        <v>24</v>
      </c>
      <c r="E50" s="10">
        <v>13487</v>
      </c>
      <c r="F50" s="10">
        <v>392</v>
      </c>
      <c r="G50" s="10">
        <f t="shared" si="2"/>
        <v>13879</v>
      </c>
    </row>
    <row r="51" spans="1:7" s="3" customFormat="1" ht="30" customHeight="1">
      <c r="A51" s="3">
        <v>312092</v>
      </c>
      <c r="B51" s="19" t="s">
        <v>174</v>
      </c>
      <c r="C51" s="19" t="s">
        <v>72</v>
      </c>
      <c r="D51" s="19" t="s">
        <v>12</v>
      </c>
      <c r="E51" s="10">
        <v>13223</v>
      </c>
      <c r="F51" s="10">
        <v>-30</v>
      </c>
      <c r="G51" s="10">
        <f t="shared" si="2"/>
        <v>13193</v>
      </c>
    </row>
    <row r="52" spans="1:7" s="3" customFormat="1" ht="30" customHeight="1">
      <c r="A52" s="3">
        <v>312098</v>
      </c>
      <c r="B52" s="20" t="s">
        <v>135</v>
      </c>
      <c r="C52" s="19" t="s">
        <v>73</v>
      </c>
      <c r="D52" s="19" t="s">
        <v>28</v>
      </c>
      <c r="E52" s="10">
        <v>58680</v>
      </c>
      <c r="F52" s="10">
        <v>35</v>
      </c>
      <c r="G52" s="10">
        <f t="shared" si="2"/>
        <v>58715</v>
      </c>
    </row>
    <row r="53" spans="1:7" s="3" customFormat="1" ht="30" customHeight="1">
      <c r="A53" s="3">
        <v>312063</v>
      </c>
      <c r="B53" s="20" t="s">
        <v>175</v>
      </c>
      <c r="C53" s="19" t="s">
        <v>74</v>
      </c>
      <c r="D53" s="19" t="s">
        <v>17</v>
      </c>
      <c r="E53" s="10">
        <v>14818</v>
      </c>
      <c r="F53" s="10">
        <v>409</v>
      </c>
      <c r="G53" s="10">
        <f t="shared" si="2"/>
        <v>15227</v>
      </c>
    </row>
    <row r="54" spans="1:7" s="3" customFormat="1" ht="30" customHeight="1">
      <c r="A54" s="3">
        <v>312067</v>
      </c>
      <c r="B54" s="20" t="s">
        <v>176</v>
      </c>
      <c r="C54" s="19" t="s">
        <v>75</v>
      </c>
      <c r="D54" s="19" t="s">
        <v>17</v>
      </c>
      <c r="E54" s="10">
        <v>25581</v>
      </c>
      <c r="F54" s="10">
        <v>210</v>
      </c>
      <c r="G54" s="10">
        <f t="shared" si="2"/>
        <v>25791</v>
      </c>
    </row>
    <row r="55" spans="1:7" s="3" customFormat="1" ht="30" customHeight="1">
      <c r="A55" s="3">
        <v>312068</v>
      </c>
      <c r="B55" s="20" t="s">
        <v>177</v>
      </c>
      <c r="C55" s="19" t="s">
        <v>76</v>
      </c>
      <c r="D55" s="19" t="s">
        <v>17</v>
      </c>
      <c r="E55" s="10">
        <v>43941</v>
      </c>
      <c r="F55" s="10">
        <v>22</v>
      </c>
      <c r="G55" s="10">
        <f t="shared" si="2"/>
        <v>43963</v>
      </c>
    </row>
    <row r="56" spans="1:7" s="3" customFormat="1" ht="30" customHeight="1">
      <c r="A56" s="3">
        <v>312069</v>
      </c>
      <c r="B56" s="20" t="s">
        <v>178</v>
      </c>
      <c r="C56" s="19" t="s">
        <v>77</v>
      </c>
      <c r="D56" s="19" t="s">
        <v>17</v>
      </c>
      <c r="E56" s="10">
        <v>27859</v>
      </c>
      <c r="F56" s="10">
        <v>162</v>
      </c>
      <c r="G56" s="10">
        <f t="shared" si="2"/>
        <v>28021</v>
      </c>
    </row>
    <row r="57" spans="1:7" s="3" customFormat="1" ht="30" customHeight="1">
      <c r="A57" s="3">
        <v>312121</v>
      </c>
      <c r="B57" s="19" t="s">
        <v>179</v>
      </c>
      <c r="C57" s="19" t="s">
        <v>78</v>
      </c>
      <c r="D57" s="19" t="s">
        <v>18</v>
      </c>
      <c r="E57" s="10">
        <v>28631</v>
      </c>
      <c r="F57" s="10">
        <v>55</v>
      </c>
      <c r="G57" s="10">
        <f t="shared" si="2"/>
        <v>28686</v>
      </c>
    </row>
    <row r="58" spans="1:7" s="3" customFormat="1" ht="30" customHeight="1">
      <c r="A58" s="3">
        <v>315133</v>
      </c>
      <c r="B58" s="19" t="s">
        <v>180</v>
      </c>
      <c r="C58" s="19" t="s">
        <v>79</v>
      </c>
      <c r="D58" s="19" t="s">
        <v>20</v>
      </c>
      <c r="E58" s="10">
        <v>35794</v>
      </c>
      <c r="F58" s="10">
        <v>-48</v>
      </c>
      <c r="G58" s="10">
        <f t="shared" si="2"/>
        <v>35746</v>
      </c>
    </row>
    <row r="59" spans="1:7" s="3" customFormat="1" ht="30" customHeight="1">
      <c r="A59" s="3">
        <v>312128</v>
      </c>
      <c r="B59" s="20" t="s">
        <v>181</v>
      </c>
      <c r="C59" s="19" t="s">
        <v>80</v>
      </c>
      <c r="D59" s="19" t="s">
        <v>19</v>
      </c>
      <c r="E59" s="10">
        <v>31790</v>
      </c>
      <c r="F59" s="10">
        <v>-107</v>
      </c>
      <c r="G59" s="10">
        <f t="shared" si="2"/>
        <v>31683</v>
      </c>
    </row>
    <row r="60" spans="1:7" s="3" customFormat="1" ht="30" customHeight="1" thickBot="1">
      <c r="A60" s="3">
        <v>312129</v>
      </c>
      <c r="B60" s="13" t="s">
        <v>182</v>
      </c>
      <c r="C60" s="14" t="s">
        <v>129</v>
      </c>
      <c r="D60" s="15" t="s">
        <v>20</v>
      </c>
      <c r="E60" s="16">
        <v>13898</v>
      </c>
      <c r="F60" s="16">
        <v>53</v>
      </c>
      <c r="G60" s="16">
        <f t="shared" si="2"/>
        <v>13951</v>
      </c>
    </row>
    <row r="61" spans="2:7" s="3" customFormat="1" ht="30" customHeight="1" thickBot="1">
      <c r="B61" s="41" t="s">
        <v>4</v>
      </c>
      <c r="C61" s="42"/>
      <c r="D61" s="43"/>
      <c r="E61" s="4">
        <f>SUM(E62:E77)</f>
        <v>449718</v>
      </c>
      <c r="F61" s="4">
        <f>SUM(F62:F77)</f>
        <v>780.2</v>
      </c>
      <c r="G61" s="4">
        <f>SUM(G62:G77)</f>
        <v>450498.2</v>
      </c>
    </row>
    <row r="62" spans="1:7" s="3" customFormat="1" ht="30" customHeight="1">
      <c r="A62" s="3">
        <v>312039</v>
      </c>
      <c r="B62" s="21" t="s">
        <v>183</v>
      </c>
      <c r="C62" s="22" t="s">
        <v>81</v>
      </c>
      <c r="D62" s="22" t="s">
        <v>22</v>
      </c>
      <c r="E62" s="7">
        <v>16332</v>
      </c>
      <c r="F62" s="7">
        <v>58</v>
      </c>
      <c r="G62" s="7">
        <f aca="true" t="shared" si="3" ref="G62:G77">SUM(E62,F62)</f>
        <v>16390</v>
      </c>
    </row>
    <row r="63" spans="1:7" s="3" customFormat="1" ht="30" customHeight="1">
      <c r="A63" s="3">
        <v>312037</v>
      </c>
      <c r="B63" s="20" t="s">
        <v>184</v>
      </c>
      <c r="C63" s="19" t="s">
        <v>82</v>
      </c>
      <c r="D63" s="19" t="s">
        <v>11</v>
      </c>
      <c r="E63" s="10">
        <v>33139</v>
      </c>
      <c r="F63" s="10">
        <v>-20</v>
      </c>
      <c r="G63" s="10">
        <f t="shared" si="3"/>
        <v>33119</v>
      </c>
    </row>
    <row r="64" spans="1:7" s="3" customFormat="1" ht="30" customHeight="1">
      <c r="A64" s="3">
        <v>315048</v>
      </c>
      <c r="B64" s="23" t="s">
        <v>185</v>
      </c>
      <c r="C64" s="19" t="s">
        <v>83</v>
      </c>
      <c r="D64" s="19" t="s">
        <v>29</v>
      </c>
      <c r="E64" s="10">
        <v>27107</v>
      </c>
      <c r="F64" s="10">
        <v>48.2</v>
      </c>
      <c r="G64" s="10">
        <f t="shared" si="3"/>
        <v>27155.2</v>
      </c>
    </row>
    <row r="65" spans="1:7" s="3" customFormat="1" ht="30" customHeight="1">
      <c r="A65" s="3">
        <v>312015</v>
      </c>
      <c r="B65" s="20" t="s">
        <v>186</v>
      </c>
      <c r="C65" s="19" t="s">
        <v>84</v>
      </c>
      <c r="D65" s="19" t="s">
        <v>30</v>
      </c>
      <c r="E65" s="10">
        <v>46704</v>
      </c>
      <c r="F65" s="10">
        <v>-333</v>
      </c>
      <c r="G65" s="10">
        <f t="shared" si="3"/>
        <v>46371</v>
      </c>
    </row>
    <row r="66" spans="1:7" s="3" customFormat="1" ht="30" customHeight="1">
      <c r="A66" s="3">
        <v>312143</v>
      </c>
      <c r="B66" s="20" t="s">
        <v>187</v>
      </c>
      <c r="C66" s="19" t="s">
        <v>85</v>
      </c>
      <c r="D66" s="19" t="s">
        <v>24</v>
      </c>
      <c r="E66" s="10">
        <v>17695</v>
      </c>
      <c r="F66" s="10">
        <v>13</v>
      </c>
      <c r="G66" s="10">
        <f t="shared" si="3"/>
        <v>17708</v>
      </c>
    </row>
    <row r="67" spans="1:7" s="3" customFormat="1" ht="30" customHeight="1">
      <c r="A67" s="3">
        <v>312013</v>
      </c>
      <c r="B67" s="19" t="s">
        <v>188</v>
      </c>
      <c r="C67" s="19" t="s">
        <v>86</v>
      </c>
      <c r="D67" s="19" t="s">
        <v>24</v>
      </c>
      <c r="E67" s="10">
        <v>52186</v>
      </c>
      <c r="F67" s="10">
        <v>-24</v>
      </c>
      <c r="G67" s="10">
        <f t="shared" si="3"/>
        <v>52162</v>
      </c>
    </row>
    <row r="68" spans="1:7" s="3" customFormat="1" ht="30" customHeight="1">
      <c r="A68" s="3">
        <v>312014</v>
      </c>
      <c r="B68" s="20" t="s">
        <v>189</v>
      </c>
      <c r="C68" s="19" t="s">
        <v>87</v>
      </c>
      <c r="D68" s="19" t="s">
        <v>24</v>
      </c>
      <c r="E68" s="10">
        <v>21609</v>
      </c>
      <c r="F68" s="10">
        <v>291</v>
      </c>
      <c r="G68" s="10">
        <f t="shared" si="3"/>
        <v>21900</v>
      </c>
    </row>
    <row r="69" spans="1:7" s="3" customFormat="1" ht="30" customHeight="1">
      <c r="A69" s="3">
        <v>312012</v>
      </c>
      <c r="B69" s="20" t="s">
        <v>190</v>
      </c>
      <c r="C69" s="19" t="s">
        <v>88</v>
      </c>
      <c r="D69" s="19" t="s">
        <v>24</v>
      </c>
      <c r="E69" s="10">
        <v>29854</v>
      </c>
      <c r="F69" s="10">
        <v>-9</v>
      </c>
      <c r="G69" s="10">
        <f t="shared" si="3"/>
        <v>29845</v>
      </c>
    </row>
    <row r="70" spans="1:7" s="3" customFormat="1" ht="30" customHeight="1">
      <c r="A70" s="3">
        <v>312096</v>
      </c>
      <c r="B70" s="20" t="s">
        <v>191</v>
      </c>
      <c r="C70" s="19" t="s">
        <v>89</v>
      </c>
      <c r="D70" s="19" t="s">
        <v>12</v>
      </c>
      <c r="E70" s="10">
        <v>39231</v>
      </c>
      <c r="F70" s="10">
        <v>-66</v>
      </c>
      <c r="G70" s="10">
        <f t="shared" si="3"/>
        <v>39165</v>
      </c>
    </row>
    <row r="71" spans="1:7" s="3" customFormat="1" ht="30" customHeight="1">
      <c r="A71" s="3">
        <v>312095</v>
      </c>
      <c r="B71" s="20" t="s">
        <v>192</v>
      </c>
      <c r="C71" s="19" t="s">
        <v>90</v>
      </c>
      <c r="D71" s="19" t="s">
        <v>13</v>
      </c>
      <c r="E71" s="10">
        <v>11468</v>
      </c>
      <c r="F71" s="10">
        <v>93</v>
      </c>
      <c r="G71" s="10">
        <f t="shared" si="3"/>
        <v>11561</v>
      </c>
    </row>
    <row r="72" spans="1:7" s="3" customFormat="1" ht="30" customHeight="1">
      <c r="A72" s="3">
        <v>312064</v>
      </c>
      <c r="B72" s="20" t="s">
        <v>193</v>
      </c>
      <c r="C72" s="19" t="s">
        <v>91</v>
      </c>
      <c r="D72" s="19" t="s">
        <v>17</v>
      </c>
      <c r="E72" s="10">
        <v>35445</v>
      </c>
      <c r="F72" s="10">
        <v>39</v>
      </c>
      <c r="G72" s="10">
        <f t="shared" si="3"/>
        <v>35484</v>
      </c>
    </row>
    <row r="73" spans="1:7" s="3" customFormat="1" ht="30" customHeight="1">
      <c r="A73" s="3">
        <v>312146</v>
      </c>
      <c r="B73" s="20" t="s">
        <v>194</v>
      </c>
      <c r="C73" s="19" t="s">
        <v>92</v>
      </c>
      <c r="D73" s="19" t="s">
        <v>16</v>
      </c>
      <c r="E73" s="10">
        <v>24519</v>
      </c>
      <c r="F73" s="10">
        <v>-15</v>
      </c>
      <c r="G73" s="10">
        <f t="shared" si="3"/>
        <v>24504</v>
      </c>
    </row>
    <row r="74" spans="1:7" s="3" customFormat="1" ht="30" customHeight="1">
      <c r="A74" s="3">
        <v>312147</v>
      </c>
      <c r="B74" s="20" t="s">
        <v>195</v>
      </c>
      <c r="C74" s="19" t="s">
        <v>93</v>
      </c>
      <c r="D74" s="19" t="s">
        <v>17</v>
      </c>
      <c r="E74" s="10">
        <v>21102</v>
      </c>
      <c r="F74" s="10">
        <v>237</v>
      </c>
      <c r="G74" s="10">
        <f t="shared" si="3"/>
        <v>21339</v>
      </c>
    </row>
    <row r="75" spans="1:7" s="3" customFormat="1" ht="30" customHeight="1">
      <c r="A75" s="3">
        <v>312123</v>
      </c>
      <c r="B75" s="20" t="s">
        <v>196</v>
      </c>
      <c r="C75" s="19" t="s">
        <v>94</v>
      </c>
      <c r="D75" s="19" t="s">
        <v>27</v>
      </c>
      <c r="E75" s="10">
        <v>27406</v>
      </c>
      <c r="F75" s="10">
        <v>-148</v>
      </c>
      <c r="G75" s="10">
        <f t="shared" si="3"/>
        <v>27258</v>
      </c>
    </row>
    <row r="76" spans="1:7" s="3" customFormat="1" ht="30" customHeight="1">
      <c r="A76" s="3">
        <v>312125</v>
      </c>
      <c r="B76" s="20" t="s">
        <v>197</v>
      </c>
      <c r="C76" s="19" t="s">
        <v>95</v>
      </c>
      <c r="D76" s="19" t="s">
        <v>20</v>
      </c>
      <c r="E76" s="10">
        <v>27867</v>
      </c>
      <c r="F76" s="10">
        <v>240</v>
      </c>
      <c r="G76" s="10">
        <f t="shared" si="3"/>
        <v>28107</v>
      </c>
    </row>
    <row r="77" spans="1:7" s="3" customFormat="1" ht="30" customHeight="1" thickBot="1">
      <c r="A77" s="3">
        <v>312127</v>
      </c>
      <c r="B77" s="20" t="s">
        <v>198</v>
      </c>
      <c r="C77" s="19" t="s">
        <v>96</v>
      </c>
      <c r="D77" s="19" t="s">
        <v>18</v>
      </c>
      <c r="E77" s="10">
        <v>18054</v>
      </c>
      <c r="F77" s="10">
        <v>376</v>
      </c>
      <c r="G77" s="10">
        <f t="shared" si="3"/>
        <v>18430</v>
      </c>
    </row>
    <row r="78" spans="2:7" s="3" customFormat="1" ht="30" customHeight="1" thickBot="1">
      <c r="B78" s="35" t="s">
        <v>136</v>
      </c>
      <c r="C78" s="36"/>
      <c r="D78" s="37"/>
      <c r="E78" s="24">
        <f>SUM(E79)</f>
        <v>15124</v>
      </c>
      <c r="F78" s="24">
        <f>SUM(F79)</f>
        <v>113</v>
      </c>
      <c r="G78" s="24">
        <f>SUM(G79)</f>
        <v>15237</v>
      </c>
    </row>
    <row r="79" spans="1:7" s="3" customFormat="1" ht="30" customHeight="1" thickBot="1">
      <c r="A79" s="3">
        <v>312093</v>
      </c>
      <c r="B79" s="21" t="s">
        <v>199</v>
      </c>
      <c r="C79" s="21" t="s">
        <v>97</v>
      </c>
      <c r="D79" s="21" t="s">
        <v>15</v>
      </c>
      <c r="E79" s="25">
        <v>15124</v>
      </c>
      <c r="F79" s="25">
        <v>113</v>
      </c>
      <c r="G79" s="25">
        <f>SUM(E79,F79)</f>
        <v>15237</v>
      </c>
    </row>
    <row r="80" spans="2:7" s="3" customFormat="1" ht="30" customHeight="1" thickBot="1">
      <c r="B80" s="35" t="s">
        <v>5</v>
      </c>
      <c r="C80" s="36"/>
      <c r="D80" s="37"/>
      <c r="E80" s="24">
        <f>SUM(E81:E85)</f>
        <v>17804</v>
      </c>
      <c r="F80" s="24">
        <f>SUM(F81:F85)</f>
        <v>186</v>
      </c>
      <c r="G80" s="24">
        <f>SUM(G81:G85)</f>
        <v>17990</v>
      </c>
    </row>
    <row r="81" spans="1:7" s="3" customFormat="1" ht="30" customHeight="1">
      <c r="A81" s="3">
        <v>314044</v>
      </c>
      <c r="B81" s="19" t="s">
        <v>200</v>
      </c>
      <c r="C81" s="22" t="s">
        <v>100</v>
      </c>
      <c r="D81" s="22" t="s">
        <v>11</v>
      </c>
      <c r="E81" s="7">
        <v>2998</v>
      </c>
      <c r="F81" s="7">
        <v>37</v>
      </c>
      <c r="G81" s="7">
        <f>SUM(E81,F81)</f>
        <v>3035</v>
      </c>
    </row>
    <row r="82" spans="1:7" s="3" customFormat="1" ht="30" customHeight="1">
      <c r="A82" s="3">
        <v>314024</v>
      </c>
      <c r="B82" s="19" t="s">
        <v>201</v>
      </c>
      <c r="C82" s="19" t="s">
        <v>131</v>
      </c>
      <c r="D82" s="19" t="s">
        <v>24</v>
      </c>
      <c r="E82" s="10">
        <v>3908</v>
      </c>
      <c r="F82" s="10">
        <v>37</v>
      </c>
      <c r="G82" s="10">
        <f>SUM(E82,F82)</f>
        <v>3945</v>
      </c>
    </row>
    <row r="83" spans="1:7" s="3" customFormat="1" ht="30" customHeight="1">
      <c r="A83" s="3">
        <v>314100</v>
      </c>
      <c r="B83" s="19" t="s">
        <v>202</v>
      </c>
      <c r="C83" s="19" t="s">
        <v>102</v>
      </c>
      <c r="D83" s="19" t="s">
        <v>12</v>
      </c>
      <c r="E83" s="10">
        <v>2561</v>
      </c>
      <c r="F83" s="10">
        <v>37</v>
      </c>
      <c r="G83" s="10">
        <f>SUM(E83,F83)</f>
        <v>2598</v>
      </c>
    </row>
    <row r="84" spans="1:7" s="3" customFormat="1" ht="30" customHeight="1">
      <c r="A84" s="3">
        <v>314072</v>
      </c>
      <c r="B84" s="19" t="s">
        <v>203</v>
      </c>
      <c r="C84" s="19" t="s">
        <v>103</v>
      </c>
      <c r="D84" s="19" t="s">
        <v>17</v>
      </c>
      <c r="E84" s="10">
        <v>4087</v>
      </c>
      <c r="F84" s="10">
        <v>37</v>
      </c>
      <c r="G84" s="10">
        <f>SUM(E84,F84)</f>
        <v>4124</v>
      </c>
    </row>
    <row r="85" spans="1:7" s="3" customFormat="1" ht="30" customHeight="1" thickBot="1">
      <c r="A85" s="3">
        <v>314130</v>
      </c>
      <c r="B85" s="26" t="s">
        <v>204</v>
      </c>
      <c r="C85" s="26" t="s">
        <v>104</v>
      </c>
      <c r="D85" s="26" t="s">
        <v>20</v>
      </c>
      <c r="E85" s="16">
        <v>4250</v>
      </c>
      <c r="F85" s="16">
        <v>38</v>
      </c>
      <c r="G85" s="16">
        <f>SUM(E85,F85)</f>
        <v>4288</v>
      </c>
    </row>
    <row r="86" spans="2:7" s="3" customFormat="1" ht="30" customHeight="1" thickBot="1">
      <c r="B86" s="41" t="s">
        <v>137</v>
      </c>
      <c r="C86" s="42"/>
      <c r="D86" s="43"/>
      <c r="E86" s="4">
        <f>SUM(E87:E88)</f>
        <v>15797</v>
      </c>
      <c r="F86" s="4">
        <f>SUM(F87:F88)</f>
        <v>206</v>
      </c>
      <c r="G86" s="4">
        <f>SUM(G87:G88)</f>
        <v>16003</v>
      </c>
    </row>
    <row r="87" spans="1:7" s="3" customFormat="1" ht="30" customHeight="1">
      <c r="A87" s="3">
        <v>314021</v>
      </c>
      <c r="B87" s="27" t="s">
        <v>205</v>
      </c>
      <c r="C87" s="22" t="s">
        <v>98</v>
      </c>
      <c r="D87" s="22" t="s">
        <v>24</v>
      </c>
      <c r="E87" s="7">
        <v>9363</v>
      </c>
      <c r="F87" s="7">
        <v>206</v>
      </c>
      <c r="G87" s="7">
        <f>SUM(E87,F87)</f>
        <v>9569</v>
      </c>
    </row>
    <row r="88" spans="1:7" s="3" customFormat="1" ht="30" customHeight="1" thickBot="1">
      <c r="A88" s="3">
        <v>314099</v>
      </c>
      <c r="B88" s="22" t="s">
        <v>206</v>
      </c>
      <c r="C88" s="19" t="s">
        <v>99</v>
      </c>
      <c r="D88" s="19" t="s">
        <v>12</v>
      </c>
      <c r="E88" s="10">
        <v>6434</v>
      </c>
      <c r="F88" s="10">
        <v>0</v>
      </c>
      <c r="G88" s="10">
        <f>SUM(E88,F88)</f>
        <v>6434</v>
      </c>
    </row>
    <row r="89" spans="2:7" s="3" customFormat="1" ht="30" customHeight="1" thickBot="1">
      <c r="B89" s="38" t="s">
        <v>6</v>
      </c>
      <c r="C89" s="39"/>
      <c r="D89" s="40"/>
      <c r="E89" s="24">
        <f>SUM(E90)</f>
        <v>2625</v>
      </c>
      <c r="F89" s="24">
        <f>SUM(F90)</f>
        <v>0</v>
      </c>
      <c r="G89" s="24">
        <f>SUM(G90)</f>
        <v>2625</v>
      </c>
    </row>
    <row r="90" spans="1:7" s="3" customFormat="1" ht="30" customHeight="1" thickBot="1">
      <c r="A90" s="3">
        <v>315025</v>
      </c>
      <c r="B90" s="28" t="s">
        <v>31</v>
      </c>
      <c r="C90" s="28" t="s">
        <v>128</v>
      </c>
      <c r="D90" s="28" t="s">
        <v>24</v>
      </c>
      <c r="E90" s="29">
        <v>2625</v>
      </c>
      <c r="F90" s="29">
        <v>0</v>
      </c>
      <c r="G90" s="29">
        <f>SUM(E90,F90)</f>
        <v>2625</v>
      </c>
    </row>
    <row r="91" spans="2:7" s="3" customFormat="1" ht="30" customHeight="1" thickBot="1">
      <c r="B91" s="35" t="s">
        <v>7</v>
      </c>
      <c r="C91" s="36"/>
      <c r="D91" s="37"/>
      <c r="E91" s="24">
        <f>SUM(E92:E98)</f>
        <v>49656</v>
      </c>
      <c r="F91" s="24">
        <f>SUM(F92:F98)</f>
        <v>119</v>
      </c>
      <c r="G91" s="24">
        <f>SUM(G92:G98)</f>
        <v>49775</v>
      </c>
    </row>
    <row r="92" spans="1:7" s="3" customFormat="1" ht="30" customHeight="1">
      <c r="A92" s="3">
        <v>323049</v>
      </c>
      <c r="B92" s="21" t="s">
        <v>207</v>
      </c>
      <c r="C92" s="22" t="s">
        <v>105</v>
      </c>
      <c r="D92" s="22" t="s">
        <v>11</v>
      </c>
      <c r="E92" s="30">
        <v>6716</v>
      </c>
      <c r="F92" s="30">
        <v>0</v>
      </c>
      <c r="G92" s="30">
        <f aca="true" t="shared" si="4" ref="G92:G98">SUM(E92,F92)</f>
        <v>6716</v>
      </c>
    </row>
    <row r="93" spans="1:7" s="3" customFormat="1" ht="30" customHeight="1">
      <c r="A93" s="3">
        <v>323052</v>
      </c>
      <c r="B93" s="19" t="s">
        <v>208</v>
      </c>
      <c r="C93" s="19" t="s">
        <v>106</v>
      </c>
      <c r="D93" s="19" t="s">
        <v>23</v>
      </c>
      <c r="E93" s="31">
        <v>4247</v>
      </c>
      <c r="F93" s="31">
        <v>119</v>
      </c>
      <c r="G93" s="31">
        <f t="shared" si="4"/>
        <v>4366</v>
      </c>
    </row>
    <row r="94" spans="1:7" s="3" customFormat="1" ht="30" customHeight="1">
      <c r="A94" s="3">
        <v>323026</v>
      </c>
      <c r="B94" s="19" t="s">
        <v>209</v>
      </c>
      <c r="C94" s="19" t="s">
        <v>107</v>
      </c>
      <c r="D94" s="19" t="s">
        <v>24</v>
      </c>
      <c r="E94" s="31">
        <v>14127</v>
      </c>
      <c r="F94" s="31">
        <v>0</v>
      </c>
      <c r="G94" s="31">
        <f t="shared" si="4"/>
        <v>14127</v>
      </c>
    </row>
    <row r="95" spans="1:7" s="3" customFormat="1" ht="30" customHeight="1">
      <c r="A95" s="3">
        <v>323104</v>
      </c>
      <c r="B95" s="19" t="s">
        <v>210</v>
      </c>
      <c r="C95" s="19" t="s">
        <v>108</v>
      </c>
      <c r="D95" s="19" t="s">
        <v>13</v>
      </c>
      <c r="E95" s="31">
        <v>4946</v>
      </c>
      <c r="F95" s="31">
        <v>0</v>
      </c>
      <c r="G95" s="31">
        <f t="shared" si="4"/>
        <v>4946</v>
      </c>
    </row>
    <row r="96" spans="1:7" s="3" customFormat="1" ht="30" customHeight="1">
      <c r="A96" s="3">
        <v>323105</v>
      </c>
      <c r="B96" s="19" t="s">
        <v>211</v>
      </c>
      <c r="C96" s="19" t="s">
        <v>44</v>
      </c>
      <c r="D96" s="19" t="s">
        <v>14</v>
      </c>
      <c r="E96" s="31">
        <v>2964</v>
      </c>
      <c r="F96" s="31">
        <v>0</v>
      </c>
      <c r="G96" s="31">
        <f t="shared" si="4"/>
        <v>2964</v>
      </c>
    </row>
    <row r="97" spans="1:7" s="3" customFormat="1" ht="30" customHeight="1">
      <c r="A97" s="3">
        <v>323134</v>
      </c>
      <c r="B97" s="19" t="s">
        <v>212</v>
      </c>
      <c r="C97" s="19" t="s">
        <v>109</v>
      </c>
      <c r="D97" s="19" t="s">
        <v>19</v>
      </c>
      <c r="E97" s="31">
        <v>6771</v>
      </c>
      <c r="F97" s="31">
        <v>0</v>
      </c>
      <c r="G97" s="31">
        <f t="shared" si="4"/>
        <v>6771</v>
      </c>
    </row>
    <row r="98" spans="1:7" s="3" customFormat="1" ht="30" customHeight="1" thickBot="1">
      <c r="A98" s="3">
        <v>323137</v>
      </c>
      <c r="B98" s="13" t="s">
        <v>213</v>
      </c>
      <c r="C98" s="14" t="s">
        <v>110</v>
      </c>
      <c r="D98" s="15" t="s">
        <v>20</v>
      </c>
      <c r="E98" s="16">
        <v>9885</v>
      </c>
      <c r="F98" s="16">
        <v>0</v>
      </c>
      <c r="G98" s="16">
        <f t="shared" si="4"/>
        <v>9885</v>
      </c>
    </row>
    <row r="99" spans="2:7" s="3" customFormat="1" ht="30" customHeight="1" thickBot="1">
      <c r="B99" s="41" t="s">
        <v>8</v>
      </c>
      <c r="C99" s="42"/>
      <c r="D99" s="43"/>
      <c r="E99" s="4">
        <f>SUM(E100:E107)</f>
        <v>19504</v>
      </c>
      <c r="F99" s="4">
        <f>SUM(F100:F107)</f>
        <v>9</v>
      </c>
      <c r="G99" s="4">
        <f>SUM(G100:G107)</f>
        <v>19513</v>
      </c>
    </row>
    <row r="100" spans="1:7" s="3" customFormat="1" ht="30" customHeight="1">
      <c r="A100" s="3">
        <v>342054</v>
      </c>
      <c r="B100" s="21" t="s">
        <v>214</v>
      </c>
      <c r="C100" s="22" t="s">
        <v>111</v>
      </c>
      <c r="D100" s="22" t="s">
        <v>11</v>
      </c>
      <c r="E100" s="30">
        <v>2250</v>
      </c>
      <c r="F100" s="30">
        <v>0</v>
      </c>
      <c r="G100" s="30">
        <f aca="true" t="shared" si="5" ref="G100:G107">SUM(E100,F100)</f>
        <v>2250</v>
      </c>
    </row>
    <row r="101" spans="1:7" s="3" customFormat="1" ht="30" customHeight="1">
      <c r="A101" s="3">
        <v>342056</v>
      </c>
      <c r="B101" s="19" t="s">
        <v>215</v>
      </c>
      <c r="C101" s="19" t="s">
        <v>112</v>
      </c>
      <c r="D101" s="19" t="s">
        <v>22</v>
      </c>
      <c r="E101" s="31">
        <v>1909</v>
      </c>
      <c r="F101" s="31">
        <v>0</v>
      </c>
      <c r="G101" s="31">
        <f t="shared" si="5"/>
        <v>1909</v>
      </c>
    </row>
    <row r="102" spans="1:7" s="3" customFormat="1" ht="30" customHeight="1">
      <c r="A102" s="3">
        <v>342053</v>
      </c>
      <c r="B102" s="19" t="s">
        <v>216</v>
      </c>
      <c r="C102" s="19" t="s">
        <v>113</v>
      </c>
      <c r="D102" s="19" t="s">
        <v>23</v>
      </c>
      <c r="E102" s="31">
        <v>1673</v>
      </c>
      <c r="F102" s="31">
        <v>0</v>
      </c>
      <c r="G102" s="31">
        <f t="shared" si="5"/>
        <v>1673</v>
      </c>
    </row>
    <row r="103" spans="1:7" s="3" customFormat="1" ht="30" customHeight="1">
      <c r="A103" s="3">
        <v>342055</v>
      </c>
      <c r="B103" s="19" t="s">
        <v>217</v>
      </c>
      <c r="C103" s="19" t="s">
        <v>114</v>
      </c>
      <c r="D103" s="19" t="s">
        <v>29</v>
      </c>
      <c r="E103" s="31">
        <v>840</v>
      </c>
      <c r="F103" s="31">
        <v>9</v>
      </c>
      <c r="G103" s="31">
        <f t="shared" si="5"/>
        <v>849</v>
      </c>
    </row>
    <row r="104" spans="1:7" s="3" customFormat="1" ht="30" customHeight="1">
      <c r="A104" s="3">
        <v>342027</v>
      </c>
      <c r="B104" s="19" t="s">
        <v>218</v>
      </c>
      <c r="C104" s="19" t="s">
        <v>115</v>
      </c>
      <c r="D104" s="19" t="s">
        <v>24</v>
      </c>
      <c r="E104" s="31">
        <v>3564</v>
      </c>
      <c r="F104" s="31">
        <v>0</v>
      </c>
      <c r="G104" s="31">
        <f t="shared" si="5"/>
        <v>3564</v>
      </c>
    </row>
    <row r="105" spans="1:7" s="3" customFormat="1" ht="30" customHeight="1">
      <c r="A105" s="3">
        <v>342076</v>
      </c>
      <c r="B105" s="19" t="s">
        <v>219</v>
      </c>
      <c r="C105" s="19" t="s">
        <v>116</v>
      </c>
      <c r="D105" s="19" t="s">
        <v>17</v>
      </c>
      <c r="E105" s="31">
        <v>2403</v>
      </c>
      <c r="F105" s="31">
        <v>0</v>
      </c>
      <c r="G105" s="31">
        <f t="shared" si="5"/>
        <v>2403</v>
      </c>
    </row>
    <row r="106" spans="1:7" s="3" customFormat="1" ht="30" customHeight="1">
      <c r="A106" s="3">
        <v>342140</v>
      </c>
      <c r="B106" s="19" t="s">
        <v>220</v>
      </c>
      <c r="C106" s="19" t="s">
        <v>117</v>
      </c>
      <c r="D106" s="19" t="s">
        <v>19</v>
      </c>
      <c r="E106" s="31">
        <v>1662</v>
      </c>
      <c r="F106" s="31">
        <v>0</v>
      </c>
      <c r="G106" s="31">
        <f t="shared" si="5"/>
        <v>1662</v>
      </c>
    </row>
    <row r="107" spans="1:7" s="3" customFormat="1" ht="30" customHeight="1" thickBot="1">
      <c r="A107" s="3">
        <v>342139</v>
      </c>
      <c r="B107" s="19" t="s">
        <v>221</v>
      </c>
      <c r="C107" s="19" t="s">
        <v>118</v>
      </c>
      <c r="D107" s="19" t="s">
        <v>20</v>
      </c>
      <c r="E107" s="31">
        <v>5203</v>
      </c>
      <c r="F107" s="31">
        <v>0</v>
      </c>
      <c r="G107" s="31">
        <f t="shared" si="5"/>
        <v>5203</v>
      </c>
    </row>
    <row r="108" spans="2:7" s="3" customFormat="1" ht="30" customHeight="1" thickBot="1">
      <c r="B108" s="35" t="s">
        <v>9</v>
      </c>
      <c r="C108" s="36"/>
      <c r="D108" s="37"/>
      <c r="E108" s="24">
        <f>SUM(E109:E117)</f>
        <v>55179</v>
      </c>
      <c r="F108" s="24">
        <f>SUM(F109:F117)</f>
        <v>0</v>
      </c>
      <c r="G108" s="24">
        <f>SUM(G109:G117)</f>
        <v>55179</v>
      </c>
    </row>
    <row r="109" spans="1:7" s="3" customFormat="1" ht="30" customHeight="1">
      <c r="A109" s="3">
        <v>432057</v>
      </c>
      <c r="B109" s="21" t="s">
        <v>222</v>
      </c>
      <c r="C109" s="22" t="s">
        <v>119</v>
      </c>
      <c r="D109" s="22" t="s">
        <v>32</v>
      </c>
      <c r="E109" s="7">
        <v>7878</v>
      </c>
      <c r="F109" s="7">
        <v>0</v>
      </c>
      <c r="G109" s="7">
        <f aca="true" t="shared" si="6" ref="G109:G117">SUM(E109,F109)</f>
        <v>7878</v>
      </c>
    </row>
    <row r="110" spans="1:7" s="3" customFormat="1" ht="30" customHeight="1">
      <c r="A110" s="3">
        <v>432028</v>
      </c>
      <c r="B110" s="19" t="s">
        <v>223</v>
      </c>
      <c r="C110" s="19" t="s">
        <v>120</v>
      </c>
      <c r="D110" s="19" t="s">
        <v>25</v>
      </c>
      <c r="E110" s="10">
        <v>5044</v>
      </c>
      <c r="F110" s="10">
        <v>0</v>
      </c>
      <c r="G110" s="10">
        <f t="shared" si="6"/>
        <v>5044</v>
      </c>
    </row>
    <row r="111" spans="1:7" s="3" customFormat="1" ht="30" customHeight="1">
      <c r="A111" s="3">
        <v>432109</v>
      </c>
      <c r="B111" s="19" t="s">
        <v>224</v>
      </c>
      <c r="C111" s="19" t="s">
        <v>121</v>
      </c>
      <c r="D111" s="19" t="s">
        <v>28</v>
      </c>
      <c r="E111" s="10">
        <v>6984</v>
      </c>
      <c r="F111" s="10">
        <v>0</v>
      </c>
      <c r="G111" s="10">
        <f t="shared" si="6"/>
        <v>6984</v>
      </c>
    </row>
    <row r="112" spans="1:7" s="3" customFormat="1" ht="30" customHeight="1">
      <c r="A112" s="3">
        <v>432110</v>
      </c>
      <c r="B112" s="19" t="s">
        <v>225</v>
      </c>
      <c r="C112" s="19" t="s">
        <v>122</v>
      </c>
      <c r="D112" s="19" t="s">
        <v>33</v>
      </c>
      <c r="E112" s="10">
        <v>10038</v>
      </c>
      <c r="F112" s="10">
        <v>0</v>
      </c>
      <c r="G112" s="10">
        <f t="shared" si="6"/>
        <v>10038</v>
      </c>
    </row>
    <row r="113" spans="1:7" s="3" customFormat="1" ht="30" customHeight="1">
      <c r="A113" s="3">
        <v>432080</v>
      </c>
      <c r="B113" s="19" t="s">
        <v>226</v>
      </c>
      <c r="C113" s="19" t="s">
        <v>123</v>
      </c>
      <c r="D113" s="19" t="s">
        <v>34</v>
      </c>
      <c r="E113" s="10">
        <v>7910</v>
      </c>
      <c r="F113" s="10">
        <v>0</v>
      </c>
      <c r="G113" s="10">
        <f t="shared" si="6"/>
        <v>7910</v>
      </c>
    </row>
    <row r="114" spans="1:7" s="3" customFormat="1" ht="30" customHeight="1">
      <c r="A114" s="3">
        <v>432077</v>
      </c>
      <c r="B114" s="19" t="s">
        <v>227</v>
      </c>
      <c r="C114" s="19" t="s">
        <v>124</v>
      </c>
      <c r="D114" s="19" t="s">
        <v>35</v>
      </c>
      <c r="E114" s="10">
        <v>3492</v>
      </c>
      <c r="F114" s="10">
        <v>0</v>
      </c>
      <c r="G114" s="10">
        <f t="shared" si="6"/>
        <v>3492</v>
      </c>
    </row>
    <row r="115" spans="1:7" s="3" customFormat="1" ht="30" customHeight="1">
      <c r="A115" s="3">
        <v>432078</v>
      </c>
      <c r="B115" s="19" t="s">
        <v>228</v>
      </c>
      <c r="C115" s="19" t="s">
        <v>125</v>
      </c>
      <c r="D115" s="19" t="s">
        <v>36</v>
      </c>
      <c r="E115" s="10">
        <v>5626</v>
      </c>
      <c r="F115" s="10">
        <v>0</v>
      </c>
      <c r="G115" s="10">
        <f t="shared" si="6"/>
        <v>5626</v>
      </c>
    </row>
    <row r="116" spans="1:7" s="3" customFormat="1" ht="30" customHeight="1">
      <c r="A116" s="3">
        <v>432079</v>
      </c>
      <c r="B116" s="19" t="s">
        <v>229</v>
      </c>
      <c r="C116" s="19" t="s">
        <v>126</v>
      </c>
      <c r="D116" s="19" t="s">
        <v>37</v>
      </c>
      <c r="E116" s="10">
        <v>3163</v>
      </c>
      <c r="F116" s="10">
        <v>0</v>
      </c>
      <c r="G116" s="10">
        <f t="shared" si="6"/>
        <v>3163</v>
      </c>
    </row>
    <row r="117" spans="1:7" s="3" customFormat="1" ht="30" customHeight="1" thickBot="1">
      <c r="A117" s="3">
        <v>432142</v>
      </c>
      <c r="B117" s="26" t="s">
        <v>230</v>
      </c>
      <c r="C117" s="32" t="s">
        <v>127</v>
      </c>
      <c r="D117" s="32" t="s">
        <v>38</v>
      </c>
      <c r="E117" s="33">
        <v>5044</v>
      </c>
      <c r="F117" s="33">
        <v>0</v>
      </c>
      <c r="G117" s="33">
        <f t="shared" si="6"/>
        <v>5044</v>
      </c>
    </row>
    <row r="118" spans="2:7" s="3" customFormat="1" ht="30" customHeight="1" thickBot="1">
      <c r="B118" s="35" t="s">
        <v>1</v>
      </c>
      <c r="C118" s="36"/>
      <c r="D118" s="37"/>
      <c r="E118" s="24">
        <f>SUM(E10,E28,E43,E61,E78,E80,E86,E89,E91,E99,E108)</f>
        <v>1385692</v>
      </c>
      <c r="F118" s="24">
        <f>SUM(F108,F91,F89,F86,F80,F78,F61,F43,F28,F10,F99)</f>
        <v>6620</v>
      </c>
      <c r="G118" s="24">
        <f>SUM(G108,G91,G89,G86,G80,G78,G61,G43,G28,G10,G99)</f>
        <v>1392312</v>
      </c>
    </row>
    <row r="119" spans="5:7" s="3" customFormat="1" ht="16.5" customHeight="1">
      <c r="E119" s="34"/>
      <c r="F119" s="34"/>
      <c r="G119" s="34"/>
    </row>
    <row r="120" spans="5:7" s="3" customFormat="1" ht="16.5" customHeight="1">
      <c r="E120" s="34"/>
      <c r="F120" s="34"/>
      <c r="G120" s="34"/>
    </row>
    <row r="121" spans="5:7" s="3" customFormat="1" ht="16.5" customHeight="1">
      <c r="E121" s="34"/>
      <c r="F121" s="34"/>
      <c r="G121" s="34"/>
    </row>
    <row r="122" spans="5:7" s="3" customFormat="1" ht="16.5" customHeight="1">
      <c r="E122" s="34"/>
      <c r="F122" s="34"/>
      <c r="G122" s="34"/>
    </row>
    <row r="123" spans="5:7" s="3" customFormat="1" ht="16.5" customHeight="1">
      <c r="E123" s="34"/>
      <c r="F123" s="34"/>
      <c r="G123" s="34"/>
    </row>
    <row r="124" spans="5:7" s="3" customFormat="1" ht="16.5" customHeight="1">
      <c r="E124" s="34"/>
      <c r="F124" s="34"/>
      <c r="G124" s="34"/>
    </row>
    <row r="125" spans="5:7" s="3" customFormat="1" ht="16.5" customHeight="1">
      <c r="E125" s="34"/>
      <c r="F125" s="34"/>
      <c r="G125" s="34"/>
    </row>
    <row r="126" spans="5:7" s="3" customFormat="1" ht="16.5" customHeight="1">
      <c r="E126" s="34"/>
      <c r="F126" s="34"/>
      <c r="G126" s="34"/>
    </row>
    <row r="127" spans="5:7" s="3" customFormat="1" ht="16.5" customHeight="1">
      <c r="E127" s="34"/>
      <c r="F127" s="34"/>
      <c r="G127" s="34"/>
    </row>
    <row r="128" spans="5:7" s="3" customFormat="1" ht="16.5" customHeight="1">
      <c r="E128" s="34"/>
      <c r="F128" s="34"/>
      <c r="G128" s="34"/>
    </row>
    <row r="129" spans="5:7" s="3" customFormat="1" ht="16.5" customHeight="1">
      <c r="E129" s="34"/>
      <c r="F129" s="34"/>
      <c r="G129" s="34"/>
    </row>
    <row r="130" spans="5:7" s="3" customFormat="1" ht="16.5" customHeight="1">
      <c r="E130" s="34"/>
      <c r="F130" s="34"/>
      <c r="G130" s="34"/>
    </row>
    <row r="131" spans="5:7" s="3" customFormat="1" ht="16.5" customHeight="1">
      <c r="E131" s="34"/>
      <c r="F131" s="34"/>
      <c r="G131" s="34"/>
    </row>
    <row r="132" spans="5:7" s="3" customFormat="1" ht="16.5" customHeight="1">
      <c r="E132" s="34"/>
      <c r="F132" s="34"/>
      <c r="G132" s="34"/>
    </row>
    <row r="133" spans="5:7" s="3" customFormat="1" ht="16.5" customHeight="1">
      <c r="E133" s="34"/>
      <c r="F133" s="34"/>
      <c r="G133" s="34"/>
    </row>
    <row r="134" spans="5:7" s="3" customFormat="1" ht="16.5" customHeight="1">
      <c r="E134" s="34"/>
      <c r="F134" s="34"/>
      <c r="G134" s="34"/>
    </row>
    <row r="135" spans="5:7" s="3" customFormat="1" ht="16.5" customHeight="1">
      <c r="E135" s="34"/>
      <c r="F135" s="34"/>
      <c r="G135" s="34"/>
    </row>
    <row r="136" spans="5:7" s="3" customFormat="1" ht="16.5" customHeight="1">
      <c r="E136" s="34"/>
      <c r="F136" s="34"/>
      <c r="G136" s="34"/>
    </row>
    <row r="137" spans="5:7" s="3" customFormat="1" ht="16.5" customHeight="1">
      <c r="E137" s="34"/>
      <c r="F137" s="34"/>
      <c r="G137" s="34"/>
    </row>
    <row r="138" spans="5:7" s="3" customFormat="1" ht="16.5" customHeight="1">
      <c r="E138" s="34"/>
      <c r="F138" s="34"/>
      <c r="G138" s="34"/>
    </row>
    <row r="139" spans="5:7" s="3" customFormat="1" ht="16.5" customHeight="1">
      <c r="E139" s="34"/>
      <c r="F139" s="34"/>
      <c r="G139" s="34"/>
    </row>
    <row r="140" spans="5:7" s="3" customFormat="1" ht="16.5" customHeight="1">
      <c r="E140" s="34"/>
      <c r="F140" s="34"/>
      <c r="G140" s="34"/>
    </row>
    <row r="141" spans="5:7" s="3" customFormat="1" ht="16.5" customHeight="1">
      <c r="E141" s="34"/>
      <c r="F141" s="34"/>
      <c r="G141" s="34"/>
    </row>
    <row r="142" spans="5:7" s="3" customFormat="1" ht="16.5" customHeight="1">
      <c r="E142" s="34"/>
      <c r="F142" s="34"/>
      <c r="G142" s="34"/>
    </row>
    <row r="143" spans="5:7" s="3" customFormat="1" ht="16.5" customHeight="1">
      <c r="E143" s="34"/>
      <c r="F143" s="34"/>
      <c r="G143" s="34"/>
    </row>
    <row r="144" spans="5:7" s="3" customFormat="1" ht="16.5" customHeight="1">
      <c r="E144" s="34"/>
      <c r="F144" s="34"/>
      <c r="G144" s="34"/>
    </row>
    <row r="145" spans="5:7" s="3" customFormat="1" ht="16.5" customHeight="1">
      <c r="E145" s="34"/>
      <c r="F145" s="34"/>
      <c r="G145" s="34"/>
    </row>
    <row r="146" spans="5:7" s="3" customFormat="1" ht="16.5" customHeight="1">
      <c r="E146" s="34"/>
      <c r="F146" s="34"/>
      <c r="G146" s="34"/>
    </row>
    <row r="147" spans="5:7" s="3" customFormat="1" ht="16.5" customHeight="1">
      <c r="E147" s="34"/>
      <c r="F147" s="34"/>
      <c r="G147" s="34"/>
    </row>
    <row r="148" spans="5:7" s="3" customFormat="1" ht="16.5" customHeight="1">
      <c r="E148" s="34"/>
      <c r="F148" s="34"/>
      <c r="G148" s="34"/>
    </row>
    <row r="149" spans="5:7" s="3" customFormat="1" ht="16.5" customHeight="1">
      <c r="E149" s="34"/>
      <c r="F149" s="34"/>
      <c r="G149" s="34"/>
    </row>
    <row r="150" spans="5:7" s="3" customFormat="1" ht="16.5" customHeight="1">
      <c r="E150" s="34"/>
      <c r="F150" s="34"/>
      <c r="G150" s="34"/>
    </row>
    <row r="151" spans="5:7" s="3" customFormat="1" ht="16.5" customHeight="1">
      <c r="E151" s="34"/>
      <c r="F151" s="34"/>
      <c r="G151" s="34"/>
    </row>
    <row r="152" spans="5:7" s="3" customFormat="1" ht="16.5" customHeight="1">
      <c r="E152" s="34"/>
      <c r="F152" s="34"/>
      <c r="G152" s="34"/>
    </row>
    <row r="153" spans="5:7" s="3" customFormat="1" ht="16.5" customHeight="1">
      <c r="E153" s="34"/>
      <c r="F153" s="34"/>
      <c r="G153" s="34"/>
    </row>
    <row r="154" spans="5:7" s="3" customFormat="1" ht="16.5" customHeight="1">
      <c r="E154" s="34"/>
      <c r="F154" s="34"/>
      <c r="G154" s="34"/>
    </row>
    <row r="155" spans="5:7" s="3" customFormat="1" ht="16.5" customHeight="1">
      <c r="E155" s="34"/>
      <c r="F155" s="34"/>
      <c r="G155" s="34"/>
    </row>
    <row r="156" spans="5:7" s="3" customFormat="1" ht="16.5" customHeight="1">
      <c r="E156" s="34"/>
      <c r="F156" s="34"/>
      <c r="G156" s="34"/>
    </row>
    <row r="157" spans="5:7" s="3" customFormat="1" ht="16.5" customHeight="1">
      <c r="E157" s="34"/>
      <c r="F157" s="34"/>
      <c r="G157" s="34"/>
    </row>
    <row r="158" s="3" customFormat="1" ht="16.5" customHeight="1"/>
    <row r="159" s="3" customFormat="1" ht="16.5" customHeight="1"/>
    <row r="160" s="3" customFormat="1" ht="16.5" customHeight="1"/>
    <row r="161" s="3" customFormat="1" ht="16.5" customHeight="1"/>
    <row r="162" s="3" customFormat="1" ht="16.5" customHeight="1"/>
    <row r="163" s="3" customFormat="1" ht="16.5" customHeight="1"/>
    <row r="164" s="3" customFormat="1" ht="16.5" customHeight="1"/>
    <row r="165" s="3" customFormat="1" ht="16.5" customHeight="1"/>
    <row r="166" s="3" customFormat="1" ht="16.5" customHeight="1"/>
    <row r="167" s="3" customFormat="1" ht="16.5" customHeight="1"/>
    <row r="168" s="3" customFormat="1" ht="16.5" customHeight="1"/>
    <row r="169" s="3" customFormat="1" ht="16.5" customHeight="1"/>
    <row r="170" s="3" customFormat="1" ht="16.5" customHeight="1"/>
    <row r="171" s="3" customFormat="1" ht="16.5" customHeight="1"/>
    <row r="172" s="3" customFormat="1" ht="16.5" customHeight="1"/>
    <row r="173" s="3" customFormat="1" ht="16.5" customHeight="1"/>
    <row r="174" s="3" customFormat="1" ht="16.5" customHeight="1"/>
    <row r="175" s="3" customFormat="1" ht="16.5" customHeight="1"/>
    <row r="176" s="3" customFormat="1" ht="16.5" customHeight="1"/>
    <row r="177" s="3" customFormat="1" ht="16.5" customHeight="1"/>
    <row r="178" s="3" customFormat="1" ht="16.5" customHeight="1"/>
    <row r="179" s="3" customFormat="1" ht="16.5" customHeight="1"/>
    <row r="180" s="3" customFormat="1" ht="16.5" customHeight="1"/>
    <row r="181" s="3" customFormat="1" ht="16.5" customHeight="1"/>
    <row r="182" s="3" customFormat="1" ht="16.5" customHeight="1"/>
    <row r="183" s="3" customFormat="1" ht="16.5" customHeight="1"/>
    <row r="184" s="3" customFormat="1" ht="16.5" customHeight="1"/>
    <row r="185" s="3" customFormat="1" ht="16.5" customHeight="1"/>
    <row r="186" s="3" customFormat="1" ht="16.5" customHeight="1"/>
    <row r="187" s="3" customFormat="1" ht="16.5" customHeight="1"/>
    <row r="188" s="3" customFormat="1" ht="16.5" customHeight="1"/>
    <row r="189" s="3" customFormat="1" ht="16.5" customHeight="1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</sheetData>
  <mergeCells count="19">
    <mergeCell ref="B3:G3"/>
    <mergeCell ref="B78:D78"/>
    <mergeCell ref="B28:D28"/>
    <mergeCell ref="B43:D43"/>
    <mergeCell ref="B61:D61"/>
    <mergeCell ref="B7:D9"/>
    <mergeCell ref="B10:D10"/>
    <mergeCell ref="B4:G4"/>
    <mergeCell ref="B5:G5"/>
    <mergeCell ref="G7:G9"/>
    <mergeCell ref="B86:D86"/>
    <mergeCell ref="B80:D80"/>
    <mergeCell ref="E7:E9"/>
    <mergeCell ref="F7:F9"/>
    <mergeCell ref="B118:D118"/>
    <mergeCell ref="B89:D89"/>
    <mergeCell ref="B91:D91"/>
    <mergeCell ref="B99:D99"/>
    <mergeCell ref="B108:D108"/>
  </mergeCells>
  <printOptions horizontalCentered="1"/>
  <pageMargins left="0.2362204724409449" right="0.2362204724409449" top="0.6692913385826772" bottom="0.6692913385826772" header="0.31496062992125984" footer="0.31496062992125984"/>
  <pageSetup fitToHeight="5" fitToWidth="1" horizontalDpi="300" verticalDpi="300" orientation="landscape" paperSize="9" scale="60" r:id="rId1"/>
  <headerFooter alignWithMargins="0">
    <oddFooter>&amp;C&amp;P</oddFooter>
  </headerFooter>
  <rowBreaks count="4" manualBreakCount="4">
    <brk id="42" max="6" man="1"/>
    <brk id="60" max="6" man="1"/>
    <brk id="85" max="6" man="1"/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2007-11-26T09:07:50Z</cp:lastPrinted>
  <dcterms:created xsi:type="dcterms:W3CDTF">2002-01-02T08:21:30Z</dcterms:created>
  <dcterms:modified xsi:type="dcterms:W3CDTF">2007-11-29T12:40:29Z</dcterms:modified>
  <cp:category/>
  <cp:version/>
  <cp:contentType/>
  <cp:contentStatus/>
</cp:coreProperties>
</file>