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21-2007-45 př. 2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<sst xmlns="http://schemas.openxmlformats.org/spreadsheetml/2006/main" count="42" uniqueCount="31">
  <si>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Havlíčkův Brod</t>
  </si>
  <si>
    <t>Jihlava</t>
  </si>
  <si>
    <t>Pelhřimov</t>
  </si>
  <si>
    <t>Třebíč</t>
  </si>
  <si>
    <t>Žďár nad Sázavou</t>
  </si>
  <si>
    <t>počty lůžek DD</t>
  </si>
  <si>
    <t>počet obyvatel</t>
  </si>
  <si>
    <t>lůžka v DD na 10 000 obyvatel</t>
  </si>
  <si>
    <t>lůžka v DD na 1000 obyvatel starších 65 let</t>
  </si>
  <si>
    <t>Okres</t>
  </si>
  <si>
    <t>Průměr ČR</t>
  </si>
  <si>
    <t>Kraj Vysočina celkem</t>
  </si>
  <si>
    <t>Jihlava po navýšení kapacity</t>
  </si>
  <si>
    <t>Plánované navýšení kapacity</t>
  </si>
  <si>
    <t>Havlíčkův Brod po navýšení kapacity</t>
  </si>
  <si>
    <t>Pelhřimov po navýšení kapacity</t>
  </si>
  <si>
    <t>Třebíč po navýšení kapacity</t>
  </si>
  <si>
    <t>Žďár nad Sázavou po navýšení kapacity</t>
  </si>
  <si>
    <t>počet obyvatel nad 65 let</t>
  </si>
  <si>
    <t>průměr</t>
  </si>
  <si>
    <t>Komentář</t>
  </si>
  <si>
    <t>Normativy vybavenosti soc. službami SOCIOKLUB</t>
  </si>
  <si>
    <t>33 (35 v roce 2010)</t>
  </si>
  <si>
    <t>Uvažované snížení kapacity</t>
  </si>
  <si>
    <t>Kraj Vysočina celkem po změně kapacity</t>
  </si>
  <si>
    <t xml:space="preserve">V současné době není žádný domov důchodců v oblasti Chotěbořska a Město Chotěboř vložilo do databáze záměrů úmysl výstavby domova důchodců o kapacitě 45 lůžek. Také město Ledeč nad Sázavou zadalo do uvedené databáze záměr výstavby domova důchodců o kapacitě 60 lůžek. Konkrétní kroky v tomto směru však nebyly dosud realizovány. Ve vztahu ke zkvalitnění bydlení byla na území okresu Havlíčkův Brod realizována rekonstrukce a půdní vestavba v krajském zařízení v objektu v ulici U Panských - v objektu zůstal nezměněný počet lůžek při snížení počtu obyvatel na pokojích. </t>
  </si>
  <si>
    <t>Město Pelhřimov schválilo záměr výstavby domova důchodců o kapacitě 100 lůžek s tím, že v tomto okresním městě domov důchodců v současné době není. Může tím v okrese Pelhřimov vzniknout nadbytečná kapacita a tento problém lze do budoucna řešit specializací některého ze stávajících zařízení na jinou klientelu (V současné době prověřujeme možnost specializace DD Proseč u Pošné na péči o obyvatele s Alzheimerovou chorobou). Zatím byly provedeny půdní vestavby v DD Proseč-Obořiště a v letošním roce bude dokončena přístavba v DD Onšov - opět se v obou případech jednalo o snížení počtu obyvatel na pokojích se zachováním stávajícího počtu lůžek v zařízení.</t>
  </si>
  <si>
    <t>V okrese Třebíč není znám záměr výstavby domova důchodců. Probíhá jednání o případné rekonstrukci DD Velký Újezd, kde provozujeme domov pro seniory v pronajatém majetku, přičemž by tato rekonstrukce vedla k mírnému ale zatím přesně nespecifikovanému snížení počtu lůžek a spočívala by v rozdělení velkých (šesti až osmilůžkových) pokojů na menší s doplněním sociálních zařízení.</t>
  </si>
  <si>
    <t>Město Žďár nad Sázavou zvažuje záměr zvýšení kapacity domova důchodců, který zřizuje, o 20 lůžek. Vzhledem ke skutečnosti, že kraj se bude muset do budoucna zabývat řešením nevyhovujícího stavu DD Velké Meziříčí, lze předpokládat snížení počtu lůžek v tomto DD, přičemž výše tohoto snížení bude ještě předmětem jednání v návaznosti na výběr konečného umístění DD v tomto městě a na záměry Města Žďár nad Sázavou. Ale ani při zachování plné kapacity nedojde k překročení průměru ČR nebo normativů vybavenosti. Návrh výstavby domova pro seniory ve Velkém Meziříčí předpokládá snížení lůžkové kapacity o 60 lůžek s tím, že výstavba nového objektu se po analýze ukázala jako výhodnější než přestavba objektu stávajícího.</t>
  </si>
  <si>
    <t>Přehled kapacity DD</t>
  </si>
  <si>
    <t>Statutární město Jihlava schválilo záměr výstavby domova důchodců o kapacitě 100 lůžek s tím, že zatím není znám časový horizont výstavby, která závisí na získání finančních zdrojů. V okrese Jihlava je připravováno zkvalitnění životních podmínek obyvatel přestavbou objektu DD Ždírec, která představuje snížení kapacity o 13 lůžek s otevřenou možností případné pozdější přístavby. Další kapacita 28 lůžek domova důchodců se nachází v Dobroníně ve stavebně nevyhovujícím objektu. V současné době však není jisté, zda přestavba bude v navržené podobě financována ze státních prostředků anebo definuje Ministerstvo práce a sociálních věcí takové požadavky na bydlení uživatelů, že bude nutné ještě výrazněnjší snížení kapacity objektu ve Ždírci.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</si>
</sst>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0" fillId="0" borderId="1" xfId="19" applyNumberFormat="1" applyBorder="1">
      <alignment/>
      <protection/>
    </xf>
    <xf numFmtId="0" fontId="0" fillId="0" borderId="0" xfId="19">
      <alignment/>
      <protection/>
    </xf>
    <xf numFmtId="0" fontId="0" fillId="0" borderId="0" xfId="0" applyAlignment="1">
      <alignment horizontal="justify" vertical="top" wrapText="1"/>
    </xf>
    <xf numFmtId="0" fontId="1" fillId="2" borderId="2" xfId="19" applyFont="1" applyFill="1" applyBorder="1">
      <alignment/>
      <protection/>
    </xf>
    <xf numFmtId="0" fontId="1" fillId="2" borderId="3" xfId="19" applyFont="1" applyFill="1" applyBorder="1" applyAlignment="1">
      <alignment horizontal="center" wrapText="1"/>
      <protection/>
    </xf>
    <xf numFmtId="0" fontId="1" fillId="2" borderId="4" xfId="19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19" applyBorder="1" applyAlignment="1">
      <alignment wrapText="1"/>
      <protection/>
    </xf>
    <xf numFmtId="0" fontId="0" fillId="0" borderId="0" xfId="19" applyBorder="1">
      <alignment/>
      <protection/>
    </xf>
    <xf numFmtId="0" fontId="0" fillId="0" borderId="5" xfId="19" applyBorder="1">
      <alignment/>
      <protection/>
    </xf>
    <xf numFmtId="0" fontId="0" fillId="2" borderId="6" xfId="0" applyFill="1" applyBorder="1" applyAlignment="1">
      <alignment/>
    </xf>
    <xf numFmtId="0" fontId="0" fillId="0" borderId="7" xfId="19" applyBorder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1" xfId="19" applyNumberFormat="1" applyBorder="1" applyAlignment="1">
      <alignment horizontal="right"/>
      <protection/>
    </xf>
    <xf numFmtId="0" fontId="0" fillId="2" borderId="9" xfId="19" applyFont="1" applyFill="1" applyBorder="1" applyAlignment="1">
      <alignment vertical="top" wrapText="1"/>
      <protection/>
    </xf>
    <xf numFmtId="0" fontId="1" fillId="2" borderId="9" xfId="19" applyFont="1" applyFill="1" applyBorder="1">
      <alignment/>
      <protection/>
    </xf>
    <xf numFmtId="0" fontId="1" fillId="2" borderId="10" xfId="19" applyFont="1" applyFill="1" applyBorder="1">
      <alignment/>
      <protection/>
    </xf>
    <xf numFmtId="1" fontId="0" fillId="0" borderId="11" xfId="19" applyNumberFormat="1" applyBorder="1">
      <alignment/>
      <protection/>
    </xf>
    <xf numFmtId="0" fontId="0" fillId="0" borderId="11" xfId="19" applyBorder="1">
      <alignment/>
      <protection/>
    </xf>
    <xf numFmtId="0" fontId="1" fillId="3" borderId="12" xfId="19" applyFont="1" applyFill="1" applyBorder="1" applyAlignment="1">
      <alignment horizontal="center" wrapText="1"/>
      <protection/>
    </xf>
    <xf numFmtId="0" fontId="0" fillId="0" borderId="13" xfId="19" applyBorder="1">
      <alignment/>
      <protection/>
    </xf>
    <xf numFmtId="0" fontId="0" fillId="0" borderId="13" xfId="0" applyBorder="1" applyAlignment="1">
      <alignment/>
    </xf>
    <xf numFmtId="0" fontId="1" fillId="2" borderId="12" xfId="19" applyFont="1" applyFill="1" applyBorder="1">
      <alignment/>
      <protection/>
    </xf>
    <xf numFmtId="0" fontId="0" fillId="3" borderId="0" xfId="19" applyFill="1" applyBorder="1">
      <alignment/>
      <protection/>
    </xf>
    <xf numFmtId="2" fontId="0" fillId="0" borderId="1" xfId="19" applyNumberFormat="1" applyBorder="1" applyAlignment="1">
      <alignment horizontal="right"/>
      <protection/>
    </xf>
    <xf numFmtId="1" fontId="1" fillId="0" borderId="1" xfId="19" applyNumberFormat="1" applyFont="1" applyBorder="1">
      <alignment/>
      <protection/>
    </xf>
    <xf numFmtId="3" fontId="1" fillId="0" borderId="1" xfId="19" applyNumberFormat="1" applyFont="1" applyBorder="1" applyAlignment="1">
      <alignment horizontal="right"/>
      <protection/>
    </xf>
    <xf numFmtId="2" fontId="1" fillId="0" borderId="1" xfId="19" applyNumberFormat="1" applyFont="1" applyBorder="1" applyAlignment="1">
      <alignment horizontal="right"/>
      <protection/>
    </xf>
    <xf numFmtId="0" fontId="1" fillId="0" borderId="5" xfId="19" applyFont="1" applyBorder="1">
      <alignment/>
      <protection/>
    </xf>
    <xf numFmtId="1" fontId="1" fillId="0" borderId="14" xfId="19" applyNumberFormat="1" applyFont="1" applyBorder="1">
      <alignment/>
      <protection/>
    </xf>
    <xf numFmtId="3" fontId="1" fillId="0" borderId="14" xfId="19" applyNumberFormat="1" applyFont="1" applyBorder="1" applyAlignment="1">
      <alignment horizontal="right"/>
      <protection/>
    </xf>
    <xf numFmtId="2" fontId="1" fillId="0" borderId="14" xfId="19" applyNumberFormat="1" applyFont="1" applyBorder="1" applyAlignment="1">
      <alignment horizontal="right"/>
      <protection/>
    </xf>
    <xf numFmtId="0" fontId="1" fillId="0" borderId="15" xfId="19" applyFont="1" applyBorder="1">
      <alignment/>
      <protection/>
    </xf>
    <xf numFmtId="0" fontId="1" fillId="2" borderId="0" xfId="19" applyFont="1" applyFill="1" applyBorder="1">
      <alignment/>
      <protection/>
    </xf>
    <xf numFmtId="0" fontId="0" fillId="0" borderId="16" xfId="19" applyBorder="1">
      <alignment/>
      <protection/>
    </xf>
    <xf numFmtId="0" fontId="0" fillId="2" borderId="17" xfId="19" applyFont="1" applyFill="1" applyBorder="1" applyAlignment="1">
      <alignment wrapText="1"/>
      <protection/>
    </xf>
    <xf numFmtId="0" fontId="0" fillId="0" borderId="11" xfId="19" applyFont="1" applyBorder="1" applyAlignment="1">
      <alignment horizontal="right" wrapText="1"/>
      <protection/>
    </xf>
    <xf numFmtId="0" fontId="0" fillId="2" borderId="18" xfId="19" applyFont="1" applyFill="1" applyBorder="1" applyAlignment="1">
      <alignment vertical="top" wrapText="1"/>
      <protection/>
    </xf>
    <xf numFmtId="3" fontId="1" fillId="2" borderId="3" xfId="19" applyNumberFormat="1" applyFont="1" applyFill="1" applyBorder="1">
      <alignment/>
      <protection/>
    </xf>
    <xf numFmtId="3" fontId="1" fillId="2" borderId="3" xfId="19" applyNumberFormat="1" applyFont="1" applyFill="1" applyBorder="1" applyAlignment="1">
      <alignment horizontal="right"/>
      <protection/>
    </xf>
    <xf numFmtId="3" fontId="1" fillId="2" borderId="19" xfId="19" applyNumberFormat="1" applyFont="1" applyFill="1" applyBorder="1" applyAlignment="1">
      <alignment horizontal="right"/>
      <protection/>
    </xf>
    <xf numFmtId="2" fontId="1" fillId="2" borderId="20" xfId="19" applyNumberFormat="1" applyFont="1" applyFill="1" applyBorder="1" applyAlignment="1">
      <alignment horizontal="right"/>
      <protection/>
    </xf>
    <xf numFmtId="0" fontId="1" fillId="2" borderId="4" xfId="19" applyFont="1" applyFill="1" applyBorder="1">
      <alignment/>
      <protection/>
    </xf>
    <xf numFmtId="1" fontId="1" fillId="2" borderId="2" xfId="19" applyNumberFormat="1" applyFont="1" applyFill="1" applyBorder="1" applyAlignment="1">
      <alignment vertical="top" wrapText="1"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21" xfId="19" applyNumberFormat="1" applyFont="1" applyBorder="1" applyAlignment="1">
      <alignment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" fontId="0" fillId="0" borderId="1" xfId="19" applyNumberFormat="1" applyFont="1" applyBorder="1" applyAlignment="1">
      <alignment vertical="top" wrapText="1"/>
      <protection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21.00390625" style="0" customWidth="1"/>
    <col min="2" max="6" width="15.75390625" style="0" customWidth="1"/>
    <col min="7" max="7" width="7.25390625" style="0" customWidth="1"/>
  </cols>
  <sheetData>
    <row r="1" spans="1:6" ht="16.5" thickBot="1">
      <c r="A1" s="46" t="s">
        <v>29</v>
      </c>
      <c r="F1" s="47"/>
    </row>
    <row r="2" spans="1:7" ht="39.75" customHeight="1" thickBot="1">
      <c r="A2" s="4" t="s">
        <v>9</v>
      </c>
      <c r="B2" s="5" t="s">
        <v>5</v>
      </c>
      <c r="C2" s="5" t="s">
        <v>6</v>
      </c>
      <c r="D2" s="5" t="s">
        <v>18</v>
      </c>
      <c r="E2" s="5" t="s">
        <v>7</v>
      </c>
      <c r="F2" s="6" t="s">
        <v>8</v>
      </c>
      <c r="G2" s="21"/>
    </row>
    <row r="3" spans="1:7" ht="12.75">
      <c r="A3" s="18" t="s">
        <v>0</v>
      </c>
      <c r="B3" s="31">
        <v>273</v>
      </c>
      <c r="C3" s="32">
        <v>94906</v>
      </c>
      <c r="D3" s="32">
        <v>13868</v>
      </c>
      <c r="E3" s="33">
        <f>+B3/C3*10000</f>
        <v>28.765304617200176</v>
      </c>
      <c r="F3" s="34">
        <f>+B3/D3*1000</f>
        <v>19.68560715315835</v>
      </c>
      <c r="G3" s="25"/>
    </row>
    <row r="4" spans="1:7" ht="25.5">
      <c r="A4" s="16" t="s">
        <v>13</v>
      </c>
      <c r="B4" s="1">
        <v>105</v>
      </c>
      <c r="C4" s="15"/>
      <c r="D4" s="15"/>
      <c r="E4" s="26"/>
      <c r="F4" s="10"/>
      <c r="G4" s="25"/>
    </row>
    <row r="5" spans="1:7" ht="25.5">
      <c r="A5" s="16" t="s">
        <v>14</v>
      </c>
      <c r="B5" s="1">
        <f>+B3+B4</f>
        <v>378</v>
      </c>
      <c r="C5" s="15">
        <v>94906</v>
      </c>
      <c r="D5" s="28">
        <v>13868</v>
      </c>
      <c r="E5" s="26">
        <f>+B5/C5*10000</f>
        <v>39.828883316123324</v>
      </c>
      <c r="F5" s="30">
        <f>+B5/D5*1000</f>
        <v>27.256994519757715</v>
      </c>
      <c r="G5" s="25"/>
    </row>
    <row r="6" spans="1:7" ht="91.5" customHeight="1">
      <c r="A6" s="16" t="s">
        <v>20</v>
      </c>
      <c r="B6" s="51" t="s">
        <v>25</v>
      </c>
      <c r="C6" s="52"/>
      <c r="D6" s="52"/>
      <c r="E6" s="52"/>
      <c r="F6" s="53"/>
      <c r="G6" s="25"/>
    </row>
    <row r="7" spans="1:7" ht="12.75">
      <c r="A7" s="17" t="s">
        <v>1</v>
      </c>
      <c r="B7" s="27">
        <v>325</v>
      </c>
      <c r="C7" s="28">
        <v>108333</v>
      </c>
      <c r="D7" s="28">
        <v>15072</v>
      </c>
      <c r="E7" s="29">
        <f>+B7/C7*10000</f>
        <v>30.00009230797633</v>
      </c>
      <c r="F7" s="30">
        <f>+B7/D7*1000</f>
        <v>21.56316348195329</v>
      </c>
      <c r="G7" s="25"/>
    </row>
    <row r="8" spans="1:7" ht="25.5">
      <c r="A8" s="16" t="s">
        <v>13</v>
      </c>
      <c r="B8" s="1">
        <v>100</v>
      </c>
      <c r="C8" s="15"/>
      <c r="D8" s="15"/>
      <c r="E8" s="26"/>
      <c r="F8" s="10"/>
      <c r="G8" s="25"/>
    </row>
    <row r="9" spans="1:7" ht="25.5">
      <c r="A9" s="16" t="s">
        <v>23</v>
      </c>
      <c r="B9" s="1">
        <v>41</v>
      </c>
      <c r="C9" s="15"/>
      <c r="D9" s="15"/>
      <c r="E9" s="26"/>
      <c r="F9" s="10"/>
      <c r="G9" s="25"/>
    </row>
    <row r="10" spans="1:7" ht="25.5">
      <c r="A10" s="16" t="s">
        <v>12</v>
      </c>
      <c r="B10" s="1">
        <f>+B7+B8-B9</f>
        <v>384</v>
      </c>
      <c r="C10" s="15">
        <v>108333</v>
      </c>
      <c r="D10" s="28">
        <v>15072</v>
      </c>
      <c r="E10" s="26">
        <f>+B10/C10*10000</f>
        <v>35.44626291157819</v>
      </c>
      <c r="F10" s="30">
        <f>+B10/D10*1000</f>
        <v>25.477707006369428</v>
      </c>
      <c r="G10" s="25"/>
    </row>
    <row r="11" spans="1:7" ht="115.5" customHeight="1">
      <c r="A11" s="16" t="s">
        <v>20</v>
      </c>
      <c r="B11" s="51" t="s">
        <v>30</v>
      </c>
      <c r="C11" s="52"/>
      <c r="D11" s="52"/>
      <c r="E11" s="52"/>
      <c r="F11" s="53"/>
      <c r="G11" s="25"/>
    </row>
    <row r="12" spans="1:7" ht="12.75">
      <c r="A12" s="17" t="s">
        <v>2</v>
      </c>
      <c r="B12" s="27">
        <v>470</v>
      </c>
      <c r="C12" s="28">
        <v>72531</v>
      </c>
      <c r="D12" s="28">
        <v>11166</v>
      </c>
      <c r="E12" s="29">
        <f>+B12/C12*10000</f>
        <v>64.79987867256759</v>
      </c>
      <c r="F12" s="30">
        <f>+B12/D12*1000</f>
        <v>42.09206519792227</v>
      </c>
      <c r="G12" s="25"/>
    </row>
    <row r="13" spans="1:7" ht="25.5">
      <c r="A13" s="16" t="s">
        <v>13</v>
      </c>
      <c r="B13" s="1">
        <v>100</v>
      </c>
      <c r="C13" s="15"/>
      <c r="D13" s="15"/>
      <c r="E13" s="26"/>
      <c r="F13" s="10"/>
      <c r="G13" s="25"/>
    </row>
    <row r="14" spans="1:7" ht="25.5">
      <c r="A14" s="16" t="s">
        <v>23</v>
      </c>
      <c r="B14" s="1">
        <v>69</v>
      </c>
      <c r="C14" s="15"/>
      <c r="D14" s="15"/>
      <c r="E14" s="26"/>
      <c r="F14" s="10"/>
      <c r="G14" s="25"/>
    </row>
    <row r="15" spans="1:7" ht="25.5">
      <c r="A15" s="16" t="s">
        <v>15</v>
      </c>
      <c r="B15" s="1">
        <f>+B12+B13-B14</f>
        <v>501</v>
      </c>
      <c r="C15" s="15">
        <v>72531</v>
      </c>
      <c r="D15" s="28">
        <v>11166</v>
      </c>
      <c r="E15" s="26">
        <f>+B15/C15*10000</f>
        <v>69.07391322331142</v>
      </c>
      <c r="F15" s="30">
        <f>+B15/D15*1000</f>
        <v>44.868350349274586</v>
      </c>
      <c r="G15" s="25"/>
    </row>
    <row r="16" spans="1:7" ht="102.75" customHeight="1">
      <c r="A16" s="16" t="s">
        <v>20</v>
      </c>
      <c r="B16" s="51" t="s">
        <v>26</v>
      </c>
      <c r="C16" s="52"/>
      <c r="D16" s="52"/>
      <c r="E16" s="52"/>
      <c r="F16" s="53"/>
      <c r="G16" s="25"/>
    </row>
    <row r="17" spans="1:7" ht="12.75">
      <c r="A17" s="17" t="s">
        <v>3</v>
      </c>
      <c r="B17" s="27">
        <v>818</v>
      </c>
      <c r="C17" s="28">
        <v>116855</v>
      </c>
      <c r="D17" s="28">
        <v>16152</v>
      </c>
      <c r="E17" s="29">
        <f>+B17/C17*10000</f>
        <v>70.00128364212058</v>
      </c>
      <c r="F17" s="30">
        <f>+B17/D17*1000</f>
        <v>50.643883110450716</v>
      </c>
      <c r="G17" s="25"/>
    </row>
    <row r="18" spans="1:7" ht="25.5">
      <c r="A18" s="16" t="s">
        <v>13</v>
      </c>
      <c r="B18" s="1">
        <v>0</v>
      </c>
      <c r="C18" s="15"/>
      <c r="D18" s="15"/>
      <c r="E18" s="26"/>
      <c r="F18" s="10"/>
      <c r="G18" s="25"/>
    </row>
    <row r="19" spans="1:7" ht="25.5">
      <c r="A19" s="16" t="s">
        <v>16</v>
      </c>
      <c r="B19" s="1">
        <f>+B17+B18</f>
        <v>818</v>
      </c>
      <c r="C19" s="15">
        <v>116855</v>
      </c>
      <c r="D19" s="28">
        <v>16152</v>
      </c>
      <c r="E19" s="26">
        <f>+B19/C19*10000</f>
        <v>70.00128364212058</v>
      </c>
      <c r="F19" s="30">
        <f>+B19/D19*1000</f>
        <v>50.643883110450716</v>
      </c>
      <c r="G19" s="25"/>
    </row>
    <row r="20" spans="1:7" ht="65.25" customHeight="1">
      <c r="A20" s="16" t="s">
        <v>20</v>
      </c>
      <c r="B20" s="51" t="s">
        <v>27</v>
      </c>
      <c r="C20" s="52"/>
      <c r="D20" s="52"/>
      <c r="E20" s="52"/>
      <c r="F20" s="53"/>
      <c r="G20" s="25"/>
    </row>
    <row r="21" spans="1:7" ht="12.75">
      <c r="A21" s="17" t="s">
        <v>4</v>
      </c>
      <c r="B21" s="27">
        <v>394</v>
      </c>
      <c r="C21" s="28">
        <v>124886</v>
      </c>
      <c r="D21" s="28">
        <v>16723</v>
      </c>
      <c r="E21" s="29">
        <f>+B21/C21*10000</f>
        <v>31.54877248050222</v>
      </c>
      <c r="F21" s="30">
        <f>+B21/D21*1000</f>
        <v>23.56036596304491</v>
      </c>
      <c r="G21" s="25"/>
    </row>
    <row r="22" spans="1:7" ht="25.5">
      <c r="A22" s="16" t="s">
        <v>13</v>
      </c>
      <c r="B22" s="1">
        <v>20</v>
      </c>
      <c r="C22" s="15"/>
      <c r="D22" s="15"/>
      <c r="E22" s="26"/>
      <c r="F22" s="10"/>
      <c r="G22" s="25"/>
    </row>
    <row r="23" spans="1:7" ht="25.5">
      <c r="A23" s="16" t="s">
        <v>23</v>
      </c>
      <c r="B23" s="1">
        <v>60</v>
      </c>
      <c r="C23" s="15"/>
      <c r="D23" s="15"/>
      <c r="E23" s="26"/>
      <c r="F23" s="10"/>
      <c r="G23" s="25"/>
    </row>
    <row r="24" spans="1:7" ht="25.5">
      <c r="A24" s="16" t="s">
        <v>17</v>
      </c>
      <c r="B24" s="1">
        <f>+B21+B22-B23</f>
        <v>354</v>
      </c>
      <c r="C24" s="15">
        <v>124886</v>
      </c>
      <c r="D24" s="28">
        <v>16723</v>
      </c>
      <c r="E24" s="26">
        <f>+B24/C24*10000</f>
        <v>28.34585141649184</v>
      </c>
      <c r="F24" s="30">
        <f>+B24/D24*1000</f>
        <v>21.168450636847457</v>
      </c>
      <c r="G24" s="25"/>
    </row>
    <row r="25" spans="1:7" ht="117.75" customHeight="1" thickBot="1">
      <c r="A25" s="39" t="s">
        <v>20</v>
      </c>
      <c r="B25" s="48" t="s">
        <v>28</v>
      </c>
      <c r="C25" s="49"/>
      <c r="D25" s="49"/>
      <c r="E25" s="49"/>
      <c r="F25" s="50"/>
      <c r="G25" s="25"/>
    </row>
    <row r="26" spans="1:7" ht="13.5" thickBot="1">
      <c r="A26" s="4" t="s">
        <v>11</v>
      </c>
      <c r="B26" s="40">
        <f>+B3+B7+B12+B17+B21</f>
        <v>2280</v>
      </c>
      <c r="C26" s="41">
        <f>+C3+C7+C12+C17+C21</f>
        <v>517511</v>
      </c>
      <c r="D26" s="42">
        <f>+D3+D7+D12+D17+D21</f>
        <v>72981</v>
      </c>
      <c r="E26" s="43">
        <f>+B26/C26*10000</f>
        <v>44.05703453646396</v>
      </c>
      <c r="F26" s="44">
        <f>+B26/D26*1000</f>
        <v>31.24100793357175</v>
      </c>
      <c r="G26" s="24" t="s">
        <v>19</v>
      </c>
    </row>
    <row r="27" spans="1:7" ht="26.25" thickBot="1">
      <c r="A27" s="45" t="s">
        <v>24</v>
      </c>
      <c r="B27" s="40">
        <f>+B5+B10+B15+B19+B24</f>
        <v>2435</v>
      </c>
      <c r="C27" s="41">
        <f>+C5+C10+C15+C19+C24</f>
        <v>517511</v>
      </c>
      <c r="D27" s="42">
        <f>+D5+D10+D15+D19+D24</f>
        <v>72981</v>
      </c>
      <c r="E27" s="43">
        <f>+B27/C27*10000</f>
        <v>47.052139954513045</v>
      </c>
      <c r="F27" s="44">
        <f>+B27/D27*1000</f>
        <v>33.36484838519615</v>
      </c>
      <c r="G27" s="35" t="s">
        <v>19</v>
      </c>
    </row>
    <row r="28" spans="1:7" ht="38.25">
      <c r="A28" s="37" t="s">
        <v>21</v>
      </c>
      <c r="B28" s="20"/>
      <c r="C28" s="19"/>
      <c r="D28" s="19"/>
      <c r="E28" s="38" t="s">
        <v>22</v>
      </c>
      <c r="F28" s="36">
        <v>26</v>
      </c>
      <c r="G28" s="22"/>
    </row>
    <row r="29" spans="1:7" ht="13.5" thickBot="1">
      <c r="A29" s="11" t="s">
        <v>10</v>
      </c>
      <c r="B29" s="12"/>
      <c r="C29" s="12"/>
      <c r="D29" s="12"/>
      <c r="E29" s="13">
        <v>36.5</v>
      </c>
      <c r="F29" s="14">
        <v>26.3</v>
      </c>
      <c r="G29" s="23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7"/>
      <c r="B31" s="8"/>
      <c r="C31" s="8"/>
      <c r="D31" s="8"/>
      <c r="E31" s="8"/>
      <c r="F31" s="2"/>
      <c r="G31" s="2"/>
    </row>
    <row r="32" spans="1:7" ht="12.75">
      <c r="A32" s="8"/>
      <c r="B32" s="9"/>
      <c r="C32" s="9"/>
      <c r="D32" s="9"/>
      <c r="E32" s="9"/>
      <c r="F32" s="2"/>
      <c r="G32" s="2"/>
    </row>
    <row r="33" spans="1:5" ht="12.75">
      <c r="A33" s="7"/>
      <c r="B33" s="7"/>
      <c r="C33" s="7"/>
      <c r="D33" s="7"/>
      <c r="E33" s="7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</sheetData>
  <mergeCells count="5">
    <mergeCell ref="B25:F25"/>
    <mergeCell ref="B6:F6"/>
    <mergeCell ref="B11:F11"/>
    <mergeCell ref="B16:F16"/>
    <mergeCell ref="B20:F20"/>
  </mergeCells>
  <printOptions/>
  <pageMargins left="0.75" right="0.75" top="1" bottom="1" header="0.4921259845" footer="0.4921259845"/>
  <pageSetup fitToHeight="1" fitToWidth="1" horizontalDpi="600" verticalDpi="600" orientation="portrait" paperSize="9" scale="69" r:id="rId1"/>
  <headerFooter alignWithMargins="0">
    <oddHeader>&amp;R&amp;"Arial,tučné"&amp;11RK-21-2007-45,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danova</dc:creator>
  <cp:keywords/>
  <dc:description/>
  <cp:lastModifiedBy>jakoubkova</cp:lastModifiedBy>
  <cp:lastPrinted>2007-06-14T22:17:22Z</cp:lastPrinted>
  <dcterms:created xsi:type="dcterms:W3CDTF">2004-12-29T10:21:43Z</dcterms:created>
  <dcterms:modified xsi:type="dcterms:W3CDTF">2007-06-14T22:18:05Z</dcterms:modified>
  <cp:category/>
  <cp:version/>
  <cp:contentType/>
  <cp:contentStatus/>
</cp:coreProperties>
</file>