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20-2007-35, př. 1" sheetId="1" r:id="rId1"/>
    <sheet name="Výbory ZK" sheetId="2" r:id="rId2"/>
  </sheets>
  <definedNames/>
  <calcPr fullCalcOnLoad="1"/>
</workbook>
</file>

<file path=xl/sharedStrings.xml><?xml version="1.0" encoding="utf-8"?>
<sst xmlns="http://schemas.openxmlformats.org/spreadsheetml/2006/main" count="185" uniqueCount="87">
  <si>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</si>
  <si>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</si>
  <si>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</si>
  <si>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</si>
  <si>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</si>
  <si>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</si>
  <si>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</si>
  <si>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Výbor regionálního rozvoje</t>
  </si>
  <si>
    <t>Novák Zdeněk</t>
  </si>
  <si>
    <t>Péťa Ladislav</t>
  </si>
  <si>
    <t>Celkem výbory</t>
  </si>
  <si>
    <t>Marková Zdeňka</t>
  </si>
  <si>
    <t>Rohovský Ivo</t>
  </si>
  <si>
    <t>Funkce</t>
  </si>
  <si>
    <t>Poznámka:</t>
  </si>
  <si>
    <t>Celk. částka v Kč</t>
  </si>
  <si>
    <t>Matějková Martina</t>
  </si>
  <si>
    <t>Členové výborů, kteří mají v kolonce Jednotná sazba v Kč formulaci "člen ZK", jsou odměňováni ve výši nejvyšší sazby odměn dle platného nařízení vlády.</t>
  </si>
  <si>
    <t>Černá Marie</t>
  </si>
  <si>
    <t>Kesl Petr</t>
  </si>
  <si>
    <t>Hulák Jaroslav</t>
  </si>
  <si>
    <t>Antonů Jiří</t>
  </si>
  <si>
    <t>Nechvátal Vladislav</t>
  </si>
  <si>
    <t>Novotný Vladimír</t>
  </si>
  <si>
    <t>Poborský Jaroslav</t>
  </si>
  <si>
    <t>Dobrý Zdeněk</t>
  </si>
  <si>
    <t>Forman Zdeněk</t>
  </si>
  <si>
    <t>Kotlán Bohumil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</si>
  <si>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</si>
  <si>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</si>
  <si>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</si>
  <si>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</si>
  <si>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</si>
  <si>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</si>
  <si>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</si>
  <si>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</si>
  <si>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Brož Ladislav</t>
  </si>
  <si>
    <t>Doležal Jaroslav</t>
  </si>
  <si>
    <t>Karas Jan</t>
  </si>
  <si>
    <t>Kovanda Bohumil</t>
  </si>
  <si>
    <t>Šlechtický Pavel</t>
  </si>
  <si>
    <t>Šmíd Milan</t>
  </si>
  <si>
    <t>Kříž Karel</t>
  </si>
  <si>
    <t>Šenkýř Jiří</t>
  </si>
  <si>
    <t>Štefáček Jan</t>
  </si>
  <si>
    <t>Tvrdý Karel</t>
  </si>
  <si>
    <t>Vašíček Josef</t>
  </si>
  <si>
    <t>Oulehla Drahoslav</t>
  </si>
  <si>
    <t>MP</t>
  </si>
  <si>
    <t>P</t>
  </si>
  <si>
    <t>člen ZK</t>
  </si>
  <si>
    <t>členka ZK</t>
  </si>
  <si>
    <t>P = předseda výboru</t>
  </si>
  <si>
    <t>MP = místopředseda výboru</t>
  </si>
  <si>
    <t>Přehled odměn členů výborů Zastupitelstva kraje Vysočina za období 1. 11. 2006 - 31. 5. 2007</t>
  </si>
  <si>
    <t>15.11.</t>
  </si>
  <si>
    <t>6.12.</t>
  </si>
  <si>
    <t>24.1.</t>
  </si>
  <si>
    <t>21.2.</t>
  </si>
  <si>
    <t>21.3.</t>
  </si>
  <si>
    <t>25.4.</t>
  </si>
  <si>
    <t>13.11.</t>
  </si>
  <si>
    <t>11.12.</t>
  </si>
  <si>
    <t>8.1.</t>
  </si>
  <si>
    <t>12.2.</t>
  </si>
  <si>
    <t>12.3.</t>
  </si>
  <si>
    <t>16.4.</t>
  </si>
  <si>
    <t>14.5.</t>
  </si>
  <si>
    <t>Dufek Tomáš</t>
  </si>
  <si>
    <t>15.1.</t>
  </si>
  <si>
    <t>Báňa Miroslav</t>
  </si>
  <si>
    <t>9.2.</t>
  </si>
  <si>
    <t>19.4.</t>
  </si>
  <si>
    <t>Přehled odměn tajemníků výborů Zastupitelstva kraje Vysočina za období 1. 11. 2006 - 31. 5. 2007</t>
  </si>
  <si>
    <t>Celková částka v Kč</t>
  </si>
  <si>
    <t>Anna Krištofová</t>
  </si>
  <si>
    <t>tajemnice</t>
  </si>
  <si>
    <t>Eva Rydvalová</t>
  </si>
  <si>
    <t>Zdeněk Ludvík</t>
  </si>
  <si>
    <t>tajemník</t>
  </si>
  <si>
    <t>11.1.</t>
  </si>
  <si>
    <t>Martin Černý</t>
  </si>
  <si>
    <t>……………………………</t>
  </si>
  <si>
    <t>Ing. Zdeněk Kadlec</t>
  </si>
  <si>
    <t>vedoucí odboru sekretariátu hejtmama</t>
  </si>
  <si>
    <t>počet stran: 3</t>
  </si>
  <si>
    <t>RK-20-2007-35,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</si>
</sst>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34.00390625" style="0" customWidth="1"/>
    <col min="2" max="2" width="10.125" style="0" customWidth="1"/>
    <col min="3" max="3" width="12.25390625" style="0" customWidth="1"/>
    <col min="4" max="4" width="17.875" style="0" customWidth="1"/>
    <col min="5" max="5" width="16.25390625" style="0" customWidth="1"/>
    <col min="6" max="6" width="5.875" style="0" customWidth="1"/>
    <col min="7" max="15" width="5.75390625" style="0" customWidth="1"/>
  </cols>
  <sheetData>
    <row r="1" spans="11:14" ht="15">
      <c r="K1" s="28" t="s">
        <v>86</v>
      </c>
      <c r="L1" s="28"/>
      <c r="M1" s="29"/>
      <c r="N1" s="7"/>
    </row>
    <row r="2" spans="11:14" ht="15">
      <c r="K2" s="28" t="s">
        <v>85</v>
      </c>
      <c r="L2" s="28"/>
      <c r="M2" s="29"/>
      <c r="N2" s="7"/>
    </row>
    <row r="4" spans="1:4" ht="20.25">
      <c r="A4" s="8" t="s">
        <v>54</v>
      </c>
      <c r="B4" s="1"/>
      <c r="C4" s="1"/>
      <c r="D4" s="1"/>
    </row>
    <row r="7" spans="1:14" ht="12.75">
      <c r="A7" s="2" t="s">
        <v>0</v>
      </c>
      <c r="B7" s="2"/>
      <c r="L7" s="23"/>
      <c r="M7" s="23"/>
      <c r="N7" s="23"/>
    </row>
    <row r="8" spans="2:13" ht="12.75">
      <c r="B8" s="17" t="s">
        <v>13</v>
      </c>
      <c r="C8" s="18" t="s">
        <v>1</v>
      </c>
      <c r="D8" s="18" t="s">
        <v>2</v>
      </c>
      <c r="E8" s="18" t="s">
        <v>15</v>
      </c>
      <c r="F8" s="20" t="s">
        <v>55</v>
      </c>
      <c r="G8" s="20" t="s">
        <v>56</v>
      </c>
      <c r="H8" s="20" t="s">
        <v>57</v>
      </c>
      <c r="I8" s="20" t="s">
        <v>58</v>
      </c>
      <c r="J8" s="20" t="s">
        <v>59</v>
      </c>
      <c r="K8" s="20" t="s">
        <v>60</v>
      </c>
      <c r="M8" s="24"/>
    </row>
    <row r="9" spans="1:13" ht="12.75">
      <c r="A9" s="3" t="s">
        <v>21</v>
      </c>
      <c r="B9" s="4"/>
      <c r="C9" s="4">
        <f>F9+G9+H9+I9+J9+K9</f>
        <v>5</v>
      </c>
      <c r="D9" s="4">
        <v>500</v>
      </c>
      <c r="E9" s="4">
        <f aca="true" t="shared" si="0" ref="E9:E17">D9*C9</f>
        <v>2500</v>
      </c>
      <c r="F9" s="4">
        <v>1</v>
      </c>
      <c r="G9" s="11">
        <v>1</v>
      </c>
      <c r="H9" s="11">
        <v>1</v>
      </c>
      <c r="I9" s="11">
        <v>0</v>
      </c>
      <c r="J9" s="11">
        <v>1</v>
      </c>
      <c r="K9" s="11">
        <v>1</v>
      </c>
      <c r="M9" s="15"/>
    </row>
    <row r="10" spans="1:13" ht="12.75">
      <c r="A10" s="3" t="s">
        <v>25</v>
      </c>
      <c r="B10" s="4"/>
      <c r="C10" s="4">
        <f aca="true" t="shared" si="1" ref="C10:C17">F10+G10+H10+I10+J10+K10</f>
        <v>4</v>
      </c>
      <c r="D10" s="4" t="s">
        <v>50</v>
      </c>
      <c r="E10" s="4"/>
      <c r="F10" s="4">
        <v>1</v>
      </c>
      <c r="G10" s="4">
        <v>1</v>
      </c>
      <c r="H10" s="4">
        <v>0</v>
      </c>
      <c r="I10" s="11">
        <v>1</v>
      </c>
      <c r="J10" s="11">
        <v>1</v>
      </c>
      <c r="K10" s="11">
        <v>0</v>
      </c>
      <c r="M10" s="15"/>
    </row>
    <row r="11" spans="1:13" ht="12.75">
      <c r="A11" s="3" t="s">
        <v>26</v>
      </c>
      <c r="B11" s="4"/>
      <c r="C11" s="4">
        <f t="shared" si="1"/>
        <v>3</v>
      </c>
      <c r="D11" s="4">
        <v>500</v>
      </c>
      <c r="E11" s="4">
        <f t="shared" si="0"/>
        <v>1500</v>
      </c>
      <c r="F11" s="4">
        <v>0</v>
      </c>
      <c r="G11" s="4">
        <v>0</v>
      </c>
      <c r="H11" s="4">
        <v>1</v>
      </c>
      <c r="I11" s="11">
        <v>1</v>
      </c>
      <c r="J11" s="11">
        <v>1</v>
      </c>
      <c r="K11" s="11">
        <v>0</v>
      </c>
      <c r="M11" s="15"/>
    </row>
    <row r="12" spans="1:13" ht="12.75">
      <c r="A12" s="3" t="s">
        <v>20</v>
      </c>
      <c r="B12" s="4" t="s">
        <v>48</v>
      </c>
      <c r="C12" s="4">
        <f t="shared" si="1"/>
        <v>5</v>
      </c>
      <c r="D12" s="4" t="s">
        <v>50</v>
      </c>
      <c r="E12" s="4"/>
      <c r="F12" s="4">
        <v>1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M12" s="15"/>
    </row>
    <row r="13" spans="1:13" ht="12.75">
      <c r="A13" s="3" t="s">
        <v>27</v>
      </c>
      <c r="B13" s="4"/>
      <c r="C13" s="4">
        <f t="shared" si="1"/>
        <v>5</v>
      </c>
      <c r="D13" s="4" t="s">
        <v>50</v>
      </c>
      <c r="E13" s="4"/>
      <c r="F13" s="4">
        <v>1</v>
      </c>
      <c r="G13" s="11">
        <v>1</v>
      </c>
      <c r="H13" s="11">
        <v>0</v>
      </c>
      <c r="I13" s="11">
        <v>1</v>
      </c>
      <c r="J13" s="11">
        <v>1</v>
      </c>
      <c r="K13" s="11">
        <v>1</v>
      </c>
      <c r="M13" s="15"/>
    </row>
    <row r="14" spans="1:13" ht="12.75">
      <c r="A14" s="3" t="s">
        <v>28</v>
      </c>
      <c r="B14" s="4"/>
      <c r="C14" s="4">
        <f t="shared" si="1"/>
        <v>4</v>
      </c>
      <c r="D14" s="4">
        <v>500</v>
      </c>
      <c r="E14" s="4">
        <f t="shared" si="0"/>
        <v>2000</v>
      </c>
      <c r="F14" s="4">
        <v>1</v>
      </c>
      <c r="G14" s="11">
        <v>1</v>
      </c>
      <c r="H14" s="11">
        <v>0</v>
      </c>
      <c r="I14" s="11">
        <v>1</v>
      </c>
      <c r="J14" s="11">
        <v>1</v>
      </c>
      <c r="K14" s="11">
        <v>0</v>
      </c>
      <c r="M14" s="15"/>
    </row>
    <row r="15" spans="1:13" ht="12.75">
      <c r="A15" s="3" t="s">
        <v>22</v>
      </c>
      <c r="B15" s="4"/>
      <c r="C15" s="4">
        <f t="shared" si="1"/>
        <v>6</v>
      </c>
      <c r="D15" s="4" t="s">
        <v>50</v>
      </c>
      <c r="E15" s="4"/>
      <c r="F15" s="4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M15" s="15"/>
    </row>
    <row r="16" spans="1:13" ht="12.75">
      <c r="A16" s="3" t="s">
        <v>23</v>
      </c>
      <c r="B16" s="4" t="s">
        <v>49</v>
      </c>
      <c r="C16" s="4">
        <f t="shared" si="1"/>
        <v>5</v>
      </c>
      <c r="D16" s="4" t="s">
        <v>50</v>
      </c>
      <c r="E16" s="4"/>
      <c r="F16" s="4">
        <v>0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M16" s="15"/>
    </row>
    <row r="17" spans="1:13" ht="12.75">
      <c r="A17" s="3" t="s">
        <v>29</v>
      </c>
      <c r="B17" s="4"/>
      <c r="C17" s="4">
        <f t="shared" si="1"/>
        <v>4</v>
      </c>
      <c r="D17" s="4">
        <v>500</v>
      </c>
      <c r="E17" s="4">
        <f t="shared" si="0"/>
        <v>2000</v>
      </c>
      <c r="F17" s="4">
        <v>1</v>
      </c>
      <c r="G17" s="11">
        <v>1</v>
      </c>
      <c r="H17" s="11">
        <v>0</v>
      </c>
      <c r="I17" s="11">
        <v>1</v>
      </c>
      <c r="J17" s="11">
        <v>0</v>
      </c>
      <c r="K17" s="11">
        <v>1</v>
      </c>
      <c r="M17" s="15"/>
    </row>
    <row r="18" spans="1:6" ht="12.75">
      <c r="A18" s="5" t="s">
        <v>3</v>
      </c>
      <c r="B18" s="9"/>
      <c r="C18" s="2"/>
      <c r="D18" s="2"/>
      <c r="E18" s="6">
        <f>SUM(E9:E17)</f>
        <v>8000</v>
      </c>
      <c r="F18" s="6"/>
    </row>
    <row r="21" spans="1:2" ht="12.75">
      <c r="A21" s="2" t="s">
        <v>4</v>
      </c>
      <c r="B21" s="2"/>
    </row>
    <row r="22" spans="2:12" ht="12.75">
      <c r="B22" s="17" t="s">
        <v>13</v>
      </c>
      <c r="C22" s="18" t="s">
        <v>1</v>
      </c>
      <c r="D22" s="19" t="s">
        <v>2</v>
      </c>
      <c r="E22" s="19" t="s">
        <v>15</v>
      </c>
      <c r="F22" s="20" t="s">
        <v>61</v>
      </c>
      <c r="G22" s="20" t="s">
        <v>62</v>
      </c>
      <c r="H22" s="20" t="s">
        <v>63</v>
      </c>
      <c r="I22" s="20" t="s">
        <v>64</v>
      </c>
      <c r="J22" s="20" t="s">
        <v>65</v>
      </c>
      <c r="K22" s="20" t="s">
        <v>66</v>
      </c>
      <c r="L22" s="27" t="s">
        <v>67</v>
      </c>
    </row>
    <row r="23" spans="1:12" ht="12.75">
      <c r="A23" s="3" t="s">
        <v>42</v>
      </c>
      <c r="B23" s="4"/>
      <c r="C23" s="4">
        <f>F23+G23+H23+I23+J23+K23+L23</f>
        <v>6</v>
      </c>
      <c r="D23" s="4">
        <v>500</v>
      </c>
      <c r="E23" s="4">
        <f>D23*C23</f>
        <v>3000</v>
      </c>
      <c r="F23" s="4">
        <v>1</v>
      </c>
      <c r="G23" s="11">
        <v>1</v>
      </c>
      <c r="H23" s="11">
        <v>1</v>
      </c>
      <c r="I23" s="11">
        <v>1</v>
      </c>
      <c r="J23" s="11">
        <v>0</v>
      </c>
      <c r="K23" s="4">
        <v>1</v>
      </c>
      <c r="L23" s="11">
        <v>1</v>
      </c>
    </row>
    <row r="24" spans="1:12" ht="12.75">
      <c r="A24" s="3" t="s">
        <v>11</v>
      </c>
      <c r="B24" s="4"/>
      <c r="C24" s="4">
        <f aca="true" t="shared" si="2" ref="C24:C31">F24+G24+H24+I24+J24+K24+L24</f>
        <v>3</v>
      </c>
      <c r="D24" s="4" t="s">
        <v>50</v>
      </c>
      <c r="E24" s="4"/>
      <c r="F24" s="4">
        <v>0</v>
      </c>
      <c r="G24" s="4">
        <v>0</v>
      </c>
      <c r="H24" s="11">
        <v>1</v>
      </c>
      <c r="I24" s="11">
        <v>1</v>
      </c>
      <c r="J24" s="11">
        <v>0</v>
      </c>
      <c r="K24" s="11">
        <v>1</v>
      </c>
      <c r="L24" s="11">
        <v>0</v>
      </c>
    </row>
    <row r="25" spans="1:12" ht="12.75">
      <c r="A25" s="3" t="s">
        <v>47</v>
      </c>
      <c r="B25" s="4" t="s">
        <v>49</v>
      </c>
      <c r="C25" s="4">
        <f t="shared" si="2"/>
        <v>7</v>
      </c>
      <c r="D25" s="4" t="s">
        <v>50</v>
      </c>
      <c r="E25" s="4"/>
      <c r="F25" s="4">
        <v>1</v>
      </c>
      <c r="G25" s="4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</row>
    <row r="26" spans="1:12" ht="12.75">
      <c r="A26" s="3" t="s">
        <v>24</v>
      </c>
      <c r="B26" s="4"/>
      <c r="C26" s="4">
        <f t="shared" si="2"/>
        <v>6</v>
      </c>
      <c r="D26" s="4" t="s">
        <v>50</v>
      </c>
      <c r="E26" s="4"/>
      <c r="F26" s="4">
        <v>1</v>
      </c>
      <c r="G26" s="4">
        <v>1</v>
      </c>
      <c r="H26" s="11">
        <v>1</v>
      </c>
      <c r="I26" s="11">
        <v>0</v>
      </c>
      <c r="J26" s="11">
        <v>1</v>
      </c>
      <c r="K26" s="11">
        <v>1</v>
      </c>
      <c r="L26" s="11">
        <v>1</v>
      </c>
    </row>
    <row r="27" spans="1:12" ht="12.75">
      <c r="A27" s="3" t="s">
        <v>12</v>
      </c>
      <c r="B27" s="4" t="s">
        <v>48</v>
      </c>
      <c r="C27" s="4">
        <f t="shared" si="2"/>
        <v>5</v>
      </c>
      <c r="D27" s="4" t="s">
        <v>50</v>
      </c>
      <c r="E27" s="4"/>
      <c r="F27" s="4">
        <v>1</v>
      </c>
      <c r="G27" s="4">
        <v>0</v>
      </c>
      <c r="H27" s="11">
        <v>0</v>
      </c>
      <c r="I27" s="11">
        <v>1</v>
      </c>
      <c r="J27" s="11">
        <v>1</v>
      </c>
      <c r="K27" s="11">
        <v>1</v>
      </c>
      <c r="L27" s="11">
        <v>1</v>
      </c>
    </row>
    <row r="28" spans="1:12" ht="12.75">
      <c r="A28" s="3" t="s">
        <v>43</v>
      </c>
      <c r="B28" s="4"/>
      <c r="C28" s="4">
        <f t="shared" si="2"/>
        <v>7</v>
      </c>
      <c r="D28" s="4">
        <v>500</v>
      </c>
      <c r="E28" s="4">
        <f>D28*C28</f>
        <v>3500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</row>
    <row r="29" spans="1:12" ht="12.75">
      <c r="A29" s="3" t="s">
        <v>44</v>
      </c>
      <c r="B29" s="4"/>
      <c r="C29" s="4">
        <f t="shared" si="2"/>
        <v>7</v>
      </c>
      <c r="D29" s="4" t="s">
        <v>50</v>
      </c>
      <c r="E29" s="4"/>
      <c r="F29" s="4">
        <v>1</v>
      </c>
      <c r="G29" s="4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</row>
    <row r="30" spans="1:12" ht="12.75">
      <c r="A30" s="3" t="s">
        <v>45</v>
      </c>
      <c r="B30" s="4"/>
      <c r="C30" s="4">
        <f t="shared" si="2"/>
        <v>5</v>
      </c>
      <c r="D30" s="4" t="s">
        <v>50</v>
      </c>
      <c r="E30" s="4"/>
      <c r="F30" s="4">
        <v>1</v>
      </c>
      <c r="G30" s="4">
        <v>0</v>
      </c>
      <c r="H30" s="11">
        <v>1</v>
      </c>
      <c r="I30" s="11">
        <v>1</v>
      </c>
      <c r="J30" s="11">
        <v>1</v>
      </c>
      <c r="K30" s="11">
        <v>1</v>
      </c>
      <c r="L30" s="11">
        <v>0</v>
      </c>
    </row>
    <row r="31" spans="1:12" ht="12.75">
      <c r="A31" s="3" t="s">
        <v>46</v>
      </c>
      <c r="B31" s="4"/>
      <c r="C31" s="4">
        <f t="shared" si="2"/>
        <v>5</v>
      </c>
      <c r="D31" s="4" t="s">
        <v>50</v>
      </c>
      <c r="E31" s="4"/>
      <c r="F31" s="4">
        <v>1</v>
      </c>
      <c r="G31" s="11">
        <v>1</v>
      </c>
      <c r="H31" s="11">
        <v>0</v>
      </c>
      <c r="I31" s="11">
        <v>1</v>
      </c>
      <c r="J31" s="11">
        <v>0</v>
      </c>
      <c r="K31" s="11">
        <v>1</v>
      </c>
      <c r="L31" s="11">
        <v>1</v>
      </c>
    </row>
    <row r="32" spans="1:6" ht="12.75">
      <c r="A32" s="5" t="s">
        <v>3</v>
      </c>
      <c r="B32" s="9"/>
      <c r="C32" s="6"/>
      <c r="D32" s="6"/>
      <c r="E32" s="6">
        <f>SUM(E23:E31)</f>
        <v>6500</v>
      </c>
      <c r="F32" s="6"/>
    </row>
    <row r="33" spans="1:6" ht="12.75">
      <c r="A33" s="9"/>
      <c r="B33" s="9"/>
      <c r="C33" s="6"/>
      <c r="D33" s="6"/>
      <c r="E33" s="6"/>
      <c r="F33" s="6"/>
    </row>
    <row r="34" spans="1:6" ht="12.75">
      <c r="A34" s="9"/>
      <c r="B34" s="9"/>
      <c r="C34" s="6"/>
      <c r="D34" s="6"/>
      <c r="E34" s="6"/>
      <c r="F34" s="6"/>
    </row>
    <row r="35" spans="1:6" ht="12.75">
      <c r="A35" s="9"/>
      <c r="B35" s="9"/>
      <c r="C35" s="6"/>
      <c r="D35" s="6"/>
      <c r="E35" s="6"/>
      <c r="F35" s="6"/>
    </row>
    <row r="36" spans="1:2" ht="12.75">
      <c r="A36" s="2" t="s">
        <v>5</v>
      </c>
      <c r="B36" s="2"/>
    </row>
    <row r="37" spans="2:12" ht="12.75">
      <c r="B37" s="17" t="s">
        <v>13</v>
      </c>
      <c r="C37" s="18" t="s">
        <v>1</v>
      </c>
      <c r="D37" s="19" t="s">
        <v>2</v>
      </c>
      <c r="E37" s="19" t="s">
        <v>15</v>
      </c>
      <c r="F37" s="20">
        <v>39399</v>
      </c>
      <c r="G37" s="20" t="s">
        <v>62</v>
      </c>
      <c r="H37" s="20" t="s">
        <v>69</v>
      </c>
      <c r="I37" s="20" t="s">
        <v>64</v>
      </c>
      <c r="J37" s="20" t="s">
        <v>65</v>
      </c>
      <c r="K37" s="20" t="s">
        <v>66</v>
      </c>
      <c r="L37" s="17" t="s">
        <v>67</v>
      </c>
    </row>
    <row r="38" spans="1:12" ht="12.75">
      <c r="A38" s="10" t="s">
        <v>36</v>
      </c>
      <c r="B38" s="4"/>
      <c r="C38" s="4">
        <f aca="true" t="shared" si="3" ref="C38:C47">F38+G38+H38+I38+J38+K38+L38</f>
        <v>7</v>
      </c>
      <c r="D38" s="4" t="s">
        <v>50</v>
      </c>
      <c r="E38" s="4"/>
      <c r="F38" s="4">
        <v>1</v>
      </c>
      <c r="G38" s="4">
        <v>1</v>
      </c>
      <c r="H38" s="4">
        <v>1</v>
      </c>
      <c r="I38" s="11">
        <v>1</v>
      </c>
      <c r="J38" s="11">
        <v>1</v>
      </c>
      <c r="K38" s="11">
        <v>1</v>
      </c>
      <c r="L38" s="11">
        <v>1</v>
      </c>
    </row>
    <row r="39" spans="1:12" ht="12.75">
      <c r="A39" s="10" t="s">
        <v>6</v>
      </c>
      <c r="B39" s="4"/>
      <c r="C39" s="4">
        <f t="shared" si="3"/>
        <v>7</v>
      </c>
      <c r="D39" s="4">
        <v>500</v>
      </c>
      <c r="E39" s="4">
        <f>D39*C39</f>
        <v>3500</v>
      </c>
      <c r="F39" s="4">
        <v>1</v>
      </c>
      <c r="G39" s="4">
        <v>1</v>
      </c>
      <c r="H39" s="4">
        <v>1</v>
      </c>
      <c r="I39" s="11">
        <v>1</v>
      </c>
      <c r="J39" s="11">
        <v>1</v>
      </c>
      <c r="K39" s="11">
        <v>1</v>
      </c>
      <c r="L39" s="11">
        <v>1</v>
      </c>
    </row>
    <row r="40" spans="1:12" ht="12.75">
      <c r="A40" s="10" t="s">
        <v>37</v>
      </c>
      <c r="B40" s="4"/>
      <c r="C40" s="4">
        <f t="shared" si="3"/>
        <v>6</v>
      </c>
      <c r="D40" s="4">
        <v>500</v>
      </c>
      <c r="E40" s="4">
        <f>D40*C40</f>
        <v>3000</v>
      </c>
      <c r="F40" s="4">
        <v>1</v>
      </c>
      <c r="G40" s="4">
        <v>1</v>
      </c>
      <c r="H40" s="4">
        <v>1</v>
      </c>
      <c r="I40" s="11">
        <v>0</v>
      </c>
      <c r="J40" s="11">
        <v>1</v>
      </c>
      <c r="K40" s="11">
        <v>1</v>
      </c>
      <c r="L40" s="11">
        <v>1</v>
      </c>
    </row>
    <row r="41" spans="1:12" ht="12.75">
      <c r="A41" s="10" t="s">
        <v>38</v>
      </c>
      <c r="B41" s="4"/>
      <c r="C41" s="4">
        <f t="shared" si="3"/>
        <v>7</v>
      </c>
      <c r="D41" s="4" t="s">
        <v>50</v>
      </c>
      <c r="E41" s="4"/>
      <c r="F41" s="4">
        <v>1</v>
      </c>
      <c r="G41" s="4">
        <v>1</v>
      </c>
      <c r="H41" s="4">
        <v>1</v>
      </c>
      <c r="I41" s="11">
        <v>1</v>
      </c>
      <c r="J41" s="11">
        <v>1</v>
      </c>
      <c r="K41" s="11">
        <v>1</v>
      </c>
      <c r="L41" s="11">
        <v>1</v>
      </c>
    </row>
    <row r="42" spans="1:12" ht="12.75">
      <c r="A42" s="10" t="s">
        <v>19</v>
      </c>
      <c r="B42" s="4" t="s">
        <v>49</v>
      </c>
      <c r="C42" s="4">
        <f t="shared" si="3"/>
        <v>7</v>
      </c>
      <c r="D42" s="4" t="s">
        <v>50</v>
      </c>
      <c r="E42" s="4"/>
      <c r="F42" s="4">
        <v>1</v>
      </c>
      <c r="G42" s="4">
        <v>1</v>
      </c>
      <c r="H42" s="4">
        <v>1</v>
      </c>
      <c r="I42" s="11">
        <v>1</v>
      </c>
      <c r="J42" s="11">
        <v>1</v>
      </c>
      <c r="K42" s="11">
        <v>1</v>
      </c>
      <c r="L42" s="11">
        <v>1</v>
      </c>
    </row>
    <row r="43" spans="1:12" ht="12.75">
      <c r="A43" s="10" t="s">
        <v>39</v>
      </c>
      <c r="B43" s="4"/>
      <c r="C43" s="4">
        <f t="shared" si="3"/>
        <v>7</v>
      </c>
      <c r="D43" s="4">
        <v>500</v>
      </c>
      <c r="E43" s="4">
        <f>D43*C43</f>
        <v>3500</v>
      </c>
      <c r="F43" s="4">
        <v>1</v>
      </c>
      <c r="G43" s="4">
        <v>1</v>
      </c>
      <c r="H43" s="4">
        <v>1</v>
      </c>
      <c r="I43" s="11">
        <v>1</v>
      </c>
      <c r="J43" s="11">
        <v>1</v>
      </c>
      <c r="K43" s="11">
        <v>1</v>
      </c>
      <c r="L43" s="11">
        <v>1</v>
      </c>
    </row>
    <row r="44" spans="1:12" ht="12.75">
      <c r="A44" s="10" t="s">
        <v>16</v>
      </c>
      <c r="B44" s="4" t="s">
        <v>48</v>
      </c>
      <c r="C44" s="4">
        <f t="shared" si="3"/>
        <v>6</v>
      </c>
      <c r="D44" s="4" t="s">
        <v>51</v>
      </c>
      <c r="E44" s="4"/>
      <c r="F44" s="4">
        <v>1</v>
      </c>
      <c r="G44" s="4">
        <v>1</v>
      </c>
      <c r="H44" s="11">
        <v>1</v>
      </c>
      <c r="I44" s="11">
        <v>0</v>
      </c>
      <c r="J44" s="11">
        <v>1</v>
      </c>
      <c r="K44" s="11">
        <v>1</v>
      </c>
      <c r="L44" s="11">
        <v>1</v>
      </c>
    </row>
    <row r="45" spans="1:12" ht="12.75">
      <c r="A45" s="10" t="s">
        <v>40</v>
      </c>
      <c r="B45" s="4"/>
      <c r="C45" s="4">
        <f t="shared" si="3"/>
        <v>7</v>
      </c>
      <c r="D45" s="4" t="s">
        <v>50</v>
      </c>
      <c r="E45" s="4"/>
      <c r="F45" s="4">
        <v>1</v>
      </c>
      <c r="G45" s="4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</row>
    <row r="46" spans="1:12" ht="12.75">
      <c r="A46" s="10" t="s">
        <v>41</v>
      </c>
      <c r="B46" s="4"/>
      <c r="C46" s="4">
        <f t="shared" si="3"/>
        <v>0</v>
      </c>
      <c r="D46" s="4" t="s">
        <v>50</v>
      </c>
      <c r="E46" s="4"/>
      <c r="F46" s="4">
        <v>0</v>
      </c>
      <c r="G46" s="4">
        <v>0</v>
      </c>
      <c r="H46" s="11">
        <v>0</v>
      </c>
      <c r="I46" s="11">
        <v>0</v>
      </c>
      <c r="J46" s="30"/>
      <c r="K46" s="30"/>
      <c r="L46" s="30"/>
    </row>
    <row r="47" spans="1:12" ht="12.75">
      <c r="A47" s="3" t="s">
        <v>68</v>
      </c>
      <c r="B47" s="4"/>
      <c r="C47" s="4">
        <f t="shared" si="3"/>
        <v>3</v>
      </c>
      <c r="D47" s="4">
        <v>500</v>
      </c>
      <c r="E47" s="4">
        <f>D47*C47</f>
        <v>1500</v>
      </c>
      <c r="F47" s="30"/>
      <c r="G47" s="30"/>
      <c r="H47" s="30"/>
      <c r="I47" s="30"/>
      <c r="J47" s="11">
        <v>1</v>
      </c>
      <c r="K47" s="11">
        <v>1</v>
      </c>
      <c r="L47" s="11">
        <v>1</v>
      </c>
    </row>
    <row r="48" spans="1:6" ht="12.75">
      <c r="A48" s="5" t="s">
        <v>3</v>
      </c>
      <c r="B48" s="9"/>
      <c r="C48" s="6"/>
      <c r="D48" s="6"/>
      <c r="E48" s="6">
        <f>SUM(E38:E47)</f>
        <v>11500</v>
      </c>
      <c r="F48" s="6"/>
    </row>
    <row r="49" spans="1:6" ht="12.75">
      <c r="A49" s="9"/>
      <c r="B49" s="9"/>
      <c r="C49" s="6"/>
      <c r="D49" s="6"/>
      <c r="E49" s="6"/>
      <c r="F49" s="6"/>
    </row>
    <row r="51" spans="1:2" ht="12.75">
      <c r="A51" s="2" t="s">
        <v>7</v>
      </c>
      <c r="B51" s="2"/>
    </row>
    <row r="52" spans="2:9" ht="12.75">
      <c r="B52" s="17" t="s">
        <v>13</v>
      </c>
      <c r="C52" s="18" t="s">
        <v>1</v>
      </c>
      <c r="D52" s="19" t="s">
        <v>2</v>
      </c>
      <c r="E52" s="19" t="s">
        <v>15</v>
      </c>
      <c r="F52" s="21" t="s">
        <v>62</v>
      </c>
      <c r="G52" s="20" t="s">
        <v>71</v>
      </c>
      <c r="H52" s="20" t="s">
        <v>72</v>
      </c>
      <c r="I52" s="25"/>
    </row>
    <row r="53" spans="1:9" ht="12.75">
      <c r="A53" s="3" t="s">
        <v>30</v>
      </c>
      <c r="B53" s="4"/>
      <c r="C53" s="4">
        <f aca="true" t="shared" si="4" ref="C53:C62">F53+G53+H53+I53+J53+K53+L53</f>
        <v>2</v>
      </c>
      <c r="D53" s="4">
        <v>500</v>
      </c>
      <c r="E53" s="4">
        <f>D53*C53</f>
        <v>1000</v>
      </c>
      <c r="F53" s="13">
        <v>0</v>
      </c>
      <c r="G53" s="4">
        <v>1</v>
      </c>
      <c r="H53" s="11">
        <v>1</v>
      </c>
      <c r="I53" s="15"/>
    </row>
    <row r="54" spans="1:9" ht="12.75">
      <c r="A54" s="3" t="s">
        <v>18</v>
      </c>
      <c r="B54" s="4" t="s">
        <v>48</v>
      </c>
      <c r="C54" s="4">
        <f t="shared" si="4"/>
        <v>3</v>
      </c>
      <c r="D54" s="4" t="s">
        <v>51</v>
      </c>
      <c r="E54" s="4"/>
      <c r="F54" s="13">
        <v>1</v>
      </c>
      <c r="G54" s="4">
        <v>1</v>
      </c>
      <c r="H54" s="11">
        <v>1</v>
      </c>
      <c r="I54" s="15"/>
    </row>
    <row r="55" spans="1:9" ht="12.75">
      <c r="A55" s="3" t="s">
        <v>31</v>
      </c>
      <c r="B55" s="4"/>
      <c r="C55" s="4">
        <f t="shared" si="4"/>
        <v>3</v>
      </c>
      <c r="D55" s="4" t="s">
        <v>50</v>
      </c>
      <c r="E55" s="4"/>
      <c r="F55" s="13">
        <v>1</v>
      </c>
      <c r="G55" s="4">
        <v>1</v>
      </c>
      <c r="H55" s="11">
        <v>1</v>
      </c>
      <c r="I55" s="15"/>
    </row>
    <row r="56" spans="1:9" ht="12.75">
      <c r="A56" s="3" t="s">
        <v>32</v>
      </c>
      <c r="B56" s="4"/>
      <c r="C56" s="4">
        <f t="shared" si="4"/>
        <v>2</v>
      </c>
      <c r="D56" s="4" t="s">
        <v>50</v>
      </c>
      <c r="E56" s="4"/>
      <c r="F56" s="13">
        <v>0</v>
      </c>
      <c r="G56" s="4">
        <v>1</v>
      </c>
      <c r="H56" s="11">
        <v>1</v>
      </c>
      <c r="I56" s="15"/>
    </row>
    <row r="57" spans="1:9" ht="12.75">
      <c r="A57" s="3" t="s">
        <v>33</v>
      </c>
      <c r="B57" s="4" t="s">
        <v>49</v>
      </c>
      <c r="C57" s="4">
        <f t="shared" si="4"/>
        <v>3</v>
      </c>
      <c r="D57" s="4" t="s">
        <v>50</v>
      </c>
      <c r="E57" s="4"/>
      <c r="F57" s="13">
        <v>1</v>
      </c>
      <c r="G57" s="4">
        <v>1</v>
      </c>
      <c r="H57" s="11">
        <v>1</v>
      </c>
      <c r="I57" s="15"/>
    </row>
    <row r="58" spans="1:9" ht="12.75">
      <c r="A58" s="3" t="s">
        <v>34</v>
      </c>
      <c r="B58" s="4"/>
      <c r="C58" s="4">
        <f t="shared" si="4"/>
        <v>2</v>
      </c>
      <c r="D58" s="4">
        <v>500</v>
      </c>
      <c r="E58" s="4">
        <f>D58*C58</f>
        <v>1000</v>
      </c>
      <c r="F58" s="13">
        <v>1</v>
      </c>
      <c r="G58" s="4">
        <v>0</v>
      </c>
      <c r="H58" s="11">
        <v>1</v>
      </c>
      <c r="I58" s="15"/>
    </row>
    <row r="59" spans="1:9" ht="12.75">
      <c r="A59" s="3" t="s">
        <v>8</v>
      </c>
      <c r="B59" s="4"/>
      <c r="C59" s="4">
        <f t="shared" si="4"/>
        <v>2</v>
      </c>
      <c r="D59" s="4">
        <v>500</v>
      </c>
      <c r="E59" s="4">
        <f>D59*C59</f>
        <v>1000</v>
      </c>
      <c r="F59" s="13">
        <v>1</v>
      </c>
      <c r="G59" s="4">
        <v>0</v>
      </c>
      <c r="H59" s="11">
        <v>1</v>
      </c>
      <c r="I59" s="15"/>
    </row>
    <row r="60" spans="1:9" ht="12.75">
      <c r="A60" s="3" t="s">
        <v>9</v>
      </c>
      <c r="B60" s="4"/>
      <c r="C60" s="4">
        <f t="shared" si="4"/>
        <v>0</v>
      </c>
      <c r="D60" s="4" t="s">
        <v>50</v>
      </c>
      <c r="E60" s="4"/>
      <c r="F60" s="13">
        <v>0</v>
      </c>
      <c r="G60" s="30"/>
      <c r="H60" s="30"/>
      <c r="I60" s="15"/>
    </row>
    <row r="61" spans="1:9" ht="12.75">
      <c r="A61" s="3" t="s">
        <v>70</v>
      </c>
      <c r="B61" s="4"/>
      <c r="C61" s="4">
        <f t="shared" si="4"/>
        <v>2</v>
      </c>
      <c r="D61" s="4" t="s">
        <v>50</v>
      </c>
      <c r="E61" s="4"/>
      <c r="F61" s="31"/>
      <c r="G61" s="4">
        <v>1</v>
      </c>
      <c r="H61" s="11">
        <v>1</v>
      </c>
      <c r="I61" s="15"/>
    </row>
    <row r="62" spans="1:9" ht="12.75">
      <c r="A62" s="3" t="s">
        <v>35</v>
      </c>
      <c r="B62" s="4"/>
      <c r="C62" s="4">
        <f t="shared" si="4"/>
        <v>3</v>
      </c>
      <c r="D62" s="4" t="s">
        <v>51</v>
      </c>
      <c r="E62" s="4"/>
      <c r="F62" s="13">
        <v>1</v>
      </c>
      <c r="G62" s="4">
        <v>1</v>
      </c>
      <c r="H62" s="11">
        <v>1</v>
      </c>
      <c r="I62" s="15"/>
    </row>
    <row r="63" spans="1:6" ht="12.75">
      <c r="A63" s="9" t="s">
        <v>3</v>
      </c>
      <c r="B63" s="9"/>
      <c r="C63" s="6"/>
      <c r="D63" s="6"/>
      <c r="E63" s="6">
        <f>SUM(E53:E62)</f>
        <v>3000</v>
      </c>
      <c r="F63" s="6"/>
    </row>
    <row r="64" spans="3:6" ht="12.75">
      <c r="C64" s="7"/>
      <c r="D64" s="7"/>
      <c r="E64" s="7"/>
      <c r="F64" s="7"/>
    </row>
    <row r="65" spans="1:6" ht="12.75">
      <c r="A65" s="2" t="s">
        <v>10</v>
      </c>
      <c r="B65" s="2"/>
      <c r="C65" s="6"/>
      <c r="D65" s="6"/>
      <c r="E65" s="6">
        <f>SUM(E18,E32,E48,E63)</f>
        <v>29000</v>
      </c>
      <c r="F65" s="6"/>
    </row>
    <row r="67" ht="12.75">
      <c r="A67" s="12" t="s">
        <v>14</v>
      </c>
    </row>
    <row r="68" ht="12.75">
      <c r="A68" t="s">
        <v>17</v>
      </c>
    </row>
    <row r="69" ht="12.75">
      <c r="A69" t="s">
        <v>52</v>
      </c>
    </row>
    <row r="70" s="16" customFormat="1" ht="12.75">
      <c r="A70" s="16" t="s">
        <v>53</v>
      </c>
    </row>
    <row r="73" ht="12.75">
      <c r="C73" s="16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7">
      <selection activeCell="N7" sqref="N7"/>
    </sheetView>
  </sheetViews>
  <sheetFormatPr defaultColWidth="9.00390625" defaultRowHeight="12.75"/>
  <cols>
    <col min="1" max="1" width="22.625" style="0" customWidth="1"/>
    <col min="2" max="2" width="13.125" style="0" customWidth="1"/>
    <col min="3" max="3" width="12.25390625" style="0" customWidth="1"/>
    <col min="4" max="4" width="18.00390625" style="0" customWidth="1"/>
    <col min="5" max="5" width="18.875" style="0" customWidth="1"/>
    <col min="6" max="9" width="5.875" style="0" customWidth="1"/>
    <col min="10" max="10" width="6.75390625" style="0" customWidth="1"/>
    <col min="11" max="11" width="6.625" style="0" customWidth="1"/>
    <col min="12" max="12" width="6.75390625" style="7" customWidth="1"/>
    <col min="13" max="13" width="6.25390625" style="0" customWidth="1"/>
  </cols>
  <sheetData>
    <row r="2" spans="1:4" ht="20.25">
      <c r="A2" s="8" t="s">
        <v>73</v>
      </c>
      <c r="B2" s="1"/>
      <c r="C2" s="1"/>
      <c r="D2" s="1"/>
    </row>
    <row r="5" spans="1:2" ht="12.75">
      <c r="A5" s="2" t="s">
        <v>0</v>
      </c>
      <c r="B5" s="2"/>
    </row>
    <row r="6" spans="2:12" ht="12.75">
      <c r="B6" s="17" t="s">
        <v>13</v>
      </c>
      <c r="C6" s="18" t="s">
        <v>1</v>
      </c>
      <c r="D6" s="18" t="s">
        <v>2</v>
      </c>
      <c r="E6" s="22" t="s">
        <v>74</v>
      </c>
      <c r="F6" s="32" t="s">
        <v>55</v>
      </c>
      <c r="G6" s="20" t="s">
        <v>56</v>
      </c>
      <c r="H6" s="20" t="s">
        <v>57</v>
      </c>
      <c r="I6" s="17" t="s">
        <v>58</v>
      </c>
      <c r="J6" s="17" t="s">
        <v>59</v>
      </c>
      <c r="K6" s="17" t="s">
        <v>60</v>
      </c>
      <c r="L6" s="26"/>
    </row>
    <row r="7" spans="1:12" ht="12.75">
      <c r="A7" s="3" t="s">
        <v>75</v>
      </c>
      <c r="B7" s="4" t="s">
        <v>76</v>
      </c>
      <c r="C7" s="4">
        <f>F7+G7+H7+I7+J7</f>
        <v>4</v>
      </c>
      <c r="D7" s="4">
        <v>500</v>
      </c>
      <c r="E7" s="13">
        <f>D7*C7</f>
        <v>2000</v>
      </c>
      <c r="F7" s="13">
        <v>1</v>
      </c>
      <c r="G7" s="4">
        <v>1</v>
      </c>
      <c r="H7" s="4">
        <v>1</v>
      </c>
      <c r="I7" s="11">
        <v>0</v>
      </c>
      <c r="J7" s="11">
        <v>1</v>
      </c>
      <c r="K7" s="11">
        <v>0</v>
      </c>
      <c r="L7" s="26"/>
    </row>
    <row r="8" spans="1:12" ht="12.75">
      <c r="A8" s="9" t="s">
        <v>3</v>
      </c>
      <c r="B8" s="9"/>
      <c r="C8" s="2"/>
      <c r="D8" s="2"/>
      <c r="E8" s="6">
        <f>SUM(E7:E7)</f>
        <v>2000</v>
      </c>
      <c r="F8" s="6"/>
      <c r="G8" s="26"/>
      <c r="H8" s="26"/>
      <c r="I8" s="26"/>
      <c r="J8" s="26"/>
      <c r="K8" s="26"/>
      <c r="L8" s="14"/>
    </row>
    <row r="9" spans="7:12" ht="12.75">
      <c r="G9" s="26"/>
      <c r="H9" s="26"/>
      <c r="I9" s="26"/>
      <c r="J9" s="26"/>
      <c r="K9" s="26"/>
      <c r="L9" s="14"/>
    </row>
    <row r="10" spans="7:13" ht="12.75">
      <c r="G10" s="26"/>
      <c r="H10" s="26"/>
      <c r="I10" s="26"/>
      <c r="J10" s="26"/>
      <c r="K10" s="26"/>
      <c r="L10" s="14"/>
      <c r="M10" s="26"/>
    </row>
    <row r="11" spans="1:13" ht="12.75">
      <c r="A11" s="2" t="s">
        <v>4</v>
      </c>
      <c r="B11" s="2"/>
      <c r="G11" s="26"/>
      <c r="H11" s="26"/>
      <c r="I11" s="26"/>
      <c r="J11" s="26"/>
      <c r="K11" s="26"/>
      <c r="L11" s="14"/>
      <c r="M11" s="26"/>
    </row>
    <row r="12" spans="2:13" ht="12.75">
      <c r="B12" s="17" t="s">
        <v>13</v>
      </c>
      <c r="C12" s="18" t="s">
        <v>1</v>
      </c>
      <c r="D12" s="19" t="s">
        <v>2</v>
      </c>
      <c r="E12" s="33" t="s">
        <v>74</v>
      </c>
      <c r="F12" s="20" t="s">
        <v>61</v>
      </c>
      <c r="G12" s="20" t="s">
        <v>62</v>
      </c>
      <c r="H12" s="20" t="s">
        <v>63</v>
      </c>
      <c r="I12" s="17" t="s">
        <v>64</v>
      </c>
      <c r="J12" s="17" t="s">
        <v>65</v>
      </c>
      <c r="K12" s="20" t="s">
        <v>66</v>
      </c>
      <c r="L12" s="17" t="s">
        <v>67</v>
      </c>
      <c r="M12" s="26"/>
    </row>
    <row r="13" spans="1:13" ht="12.75">
      <c r="A13" s="3" t="s">
        <v>77</v>
      </c>
      <c r="B13" s="4" t="s">
        <v>76</v>
      </c>
      <c r="C13" s="4">
        <f>F13+G13+H13+I13+J13+K13</f>
        <v>5</v>
      </c>
      <c r="D13" s="4">
        <v>500</v>
      </c>
      <c r="E13" s="13">
        <f>D13*C13</f>
        <v>2500</v>
      </c>
      <c r="F13" s="4">
        <v>1</v>
      </c>
      <c r="G13" s="4">
        <v>1</v>
      </c>
      <c r="H13" s="11">
        <v>0</v>
      </c>
      <c r="I13" s="11">
        <v>1</v>
      </c>
      <c r="J13" s="11">
        <v>1</v>
      </c>
      <c r="K13" s="11">
        <v>1</v>
      </c>
      <c r="L13" s="11">
        <v>0</v>
      </c>
      <c r="M13" s="26"/>
    </row>
    <row r="14" spans="1:12" ht="12.75">
      <c r="A14" s="5" t="s">
        <v>3</v>
      </c>
      <c r="B14" s="9"/>
      <c r="C14" s="6"/>
      <c r="D14" s="6"/>
      <c r="E14" s="6">
        <f>SUM(E13:E13)</f>
        <v>2500</v>
      </c>
      <c r="F14" s="6"/>
      <c r="G14" s="26"/>
      <c r="H14" s="26"/>
      <c r="I14" s="26"/>
      <c r="J14" s="14"/>
      <c r="K14" s="26"/>
      <c r="L14"/>
    </row>
    <row r="15" spans="1:12" ht="12.75">
      <c r="A15" s="9"/>
      <c r="B15" s="9"/>
      <c r="C15" s="6"/>
      <c r="D15" s="6"/>
      <c r="E15" s="6"/>
      <c r="F15" s="6"/>
      <c r="G15" s="26"/>
      <c r="H15" s="26"/>
      <c r="I15" s="26"/>
      <c r="J15" s="14"/>
      <c r="K15" s="26"/>
      <c r="L15"/>
    </row>
    <row r="16" spans="7:12" ht="12.75">
      <c r="G16" s="26"/>
      <c r="H16" s="26"/>
      <c r="I16" s="26"/>
      <c r="J16" s="26"/>
      <c r="K16" s="26"/>
      <c r="L16" s="14"/>
    </row>
    <row r="17" spans="1:12" ht="12.75">
      <c r="A17" s="2" t="s">
        <v>5</v>
      </c>
      <c r="B17" s="2"/>
      <c r="G17" s="26"/>
      <c r="H17" s="26"/>
      <c r="I17" s="26"/>
      <c r="J17" s="26"/>
      <c r="K17" s="26"/>
      <c r="L17" s="14"/>
    </row>
    <row r="18" spans="2:13" ht="12.75">
      <c r="B18" s="17" t="s">
        <v>13</v>
      </c>
      <c r="C18" s="18" t="s">
        <v>1</v>
      </c>
      <c r="D18" s="19" t="s">
        <v>2</v>
      </c>
      <c r="E18" s="33" t="s">
        <v>74</v>
      </c>
      <c r="F18" s="20" t="s">
        <v>61</v>
      </c>
      <c r="G18" s="20" t="s">
        <v>62</v>
      </c>
      <c r="H18" s="20" t="s">
        <v>69</v>
      </c>
      <c r="I18" s="20" t="s">
        <v>64</v>
      </c>
      <c r="J18" s="20" t="s">
        <v>65</v>
      </c>
      <c r="K18" s="20" t="s">
        <v>66</v>
      </c>
      <c r="L18" s="20" t="s">
        <v>67</v>
      </c>
      <c r="M18" s="26"/>
    </row>
    <row r="19" spans="1:13" ht="12.75">
      <c r="A19" s="10" t="s">
        <v>78</v>
      </c>
      <c r="B19" s="4" t="s">
        <v>79</v>
      </c>
      <c r="C19" s="4">
        <v>6</v>
      </c>
      <c r="D19" s="4">
        <v>500</v>
      </c>
      <c r="E19" s="13">
        <f>D19*C19</f>
        <v>3000</v>
      </c>
      <c r="F19" s="4">
        <v>0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26"/>
    </row>
    <row r="20" spans="1:12" ht="12.75">
      <c r="A20" s="5" t="s">
        <v>3</v>
      </c>
      <c r="B20" s="9"/>
      <c r="C20" s="6"/>
      <c r="D20" s="6"/>
      <c r="E20" s="6">
        <f>SUM(E19:E19)</f>
        <v>3000</v>
      </c>
      <c r="F20" s="6"/>
      <c r="G20" s="26"/>
      <c r="H20" s="26"/>
      <c r="I20" s="26"/>
      <c r="J20" s="26"/>
      <c r="K20" s="26"/>
      <c r="L20" s="14"/>
    </row>
    <row r="21" spans="1:12" ht="12.75">
      <c r="A21" s="9"/>
      <c r="B21" s="9"/>
      <c r="C21" s="6"/>
      <c r="D21" s="6"/>
      <c r="E21" s="6"/>
      <c r="F21" s="6"/>
      <c r="G21" s="26"/>
      <c r="H21" s="26"/>
      <c r="I21" s="26"/>
      <c r="J21" s="26"/>
      <c r="K21" s="26"/>
      <c r="L21" s="14"/>
    </row>
    <row r="22" spans="7:13" ht="12.75">
      <c r="G22" s="26"/>
      <c r="H22" s="26"/>
      <c r="I22" s="26"/>
      <c r="J22" s="26"/>
      <c r="K22" s="26"/>
      <c r="L22" s="14"/>
      <c r="M22" s="26"/>
    </row>
    <row r="23" spans="1:13" ht="12.75">
      <c r="A23" s="2" t="s">
        <v>7</v>
      </c>
      <c r="B23" s="2"/>
      <c r="G23" s="26"/>
      <c r="H23" s="26"/>
      <c r="I23" s="23"/>
      <c r="J23" s="26"/>
      <c r="K23" s="26"/>
      <c r="L23" s="14"/>
      <c r="M23" s="26"/>
    </row>
    <row r="24" spans="2:13" ht="12.75">
      <c r="B24" s="17" t="s">
        <v>13</v>
      </c>
      <c r="C24" s="18" t="s">
        <v>1</v>
      </c>
      <c r="D24" s="19" t="s">
        <v>2</v>
      </c>
      <c r="E24" s="33" t="s">
        <v>74</v>
      </c>
      <c r="F24" s="21" t="s">
        <v>80</v>
      </c>
      <c r="G24" s="20" t="s">
        <v>71</v>
      </c>
      <c r="H24" s="17" t="s">
        <v>72</v>
      </c>
      <c r="I24" s="25"/>
      <c r="J24" s="26"/>
      <c r="K24" s="14"/>
      <c r="L24" s="26"/>
      <c r="M24" s="26"/>
    </row>
    <row r="25" spans="1:13" ht="12.75">
      <c r="A25" s="3" t="s">
        <v>81</v>
      </c>
      <c r="B25" s="4" t="s">
        <v>79</v>
      </c>
      <c r="C25" s="4">
        <f>F25+G25+H25+I25</f>
        <v>1</v>
      </c>
      <c r="D25" s="4">
        <v>500</v>
      </c>
      <c r="E25" s="13">
        <f>D25*C25</f>
        <v>500</v>
      </c>
      <c r="F25" s="13">
        <v>1</v>
      </c>
      <c r="G25" s="4">
        <v>0</v>
      </c>
      <c r="H25" s="11">
        <v>0</v>
      </c>
      <c r="I25" s="15"/>
      <c r="J25" s="26"/>
      <c r="K25" s="14"/>
      <c r="L25" s="26"/>
      <c r="M25" s="26"/>
    </row>
    <row r="26" spans="1:6" ht="12.75">
      <c r="A26" s="5" t="s">
        <v>3</v>
      </c>
      <c r="B26" s="9"/>
      <c r="C26" s="6"/>
      <c r="D26" s="6"/>
      <c r="E26" s="6">
        <f>SUM(E25)</f>
        <v>500</v>
      </c>
      <c r="F26" s="6"/>
    </row>
    <row r="27" spans="3:6" ht="12.75">
      <c r="C27" s="7"/>
      <c r="D27" s="7"/>
      <c r="E27" s="7"/>
      <c r="F27" s="7"/>
    </row>
    <row r="28" spans="1:6" ht="12.75">
      <c r="A28" s="2" t="s">
        <v>10</v>
      </c>
      <c r="B28" s="2"/>
      <c r="C28" s="6"/>
      <c r="D28" s="6"/>
      <c r="E28" s="6">
        <f>SUM(E8,E14,E20,E26)</f>
        <v>8000</v>
      </c>
      <c r="F28" s="6"/>
    </row>
    <row r="32" spans="7:11" ht="12.75">
      <c r="G32" s="34" t="s">
        <v>82</v>
      </c>
      <c r="H32" s="34"/>
      <c r="I32" s="34"/>
      <c r="J32" s="34"/>
      <c r="K32" s="7"/>
    </row>
    <row r="33" spans="7:11" ht="12.75">
      <c r="G33" s="35" t="s">
        <v>83</v>
      </c>
      <c r="H33" s="35"/>
      <c r="I33" s="35"/>
      <c r="J33" s="35"/>
      <c r="K33" s="7"/>
    </row>
    <row r="34" spans="6:11" ht="12.75">
      <c r="F34" s="34" t="s">
        <v>84</v>
      </c>
      <c r="G34" s="34"/>
      <c r="H34" s="34"/>
      <c r="I34" s="34"/>
      <c r="J34" s="34"/>
      <c r="K34" s="34"/>
    </row>
    <row r="35" spans="9:11" ht="12.75">
      <c r="I35" s="7"/>
      <c r="J35" s="7"/>
      <c r="K35" s="7"/>
    </row>
  </sheetData>
  <mergeCells count="3">
    <mergeCell ref="G32:J32"/>
    <mergeCell ref="G33:J33"/>
    <mergeCell ref="F34:K3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2007-06-06T11:00:48Z</cp:lastPrinted>
  <dcterms:created xsi:type="dcterms:W3CDTF">2002-05-28T12:57:45Z</dcterms:created>
  <dcterms:modified xsi:type="dcterms:W3CDTF">2007-06-07T07:17:33Z</dcterms:modified>
  <cp:category/>
  <cp:version/>
  <cp:contentType/>
  <cp:contentStatus/>
</cp:coreProperties>
</file>