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12" activeTab="0"/>
  </bookViews>
  <sheets>
    <sheet name="Plán PR aktivit" sheetId="1" r:id="rId1"/>
    <sheet name="Celková kalkulace" sheetId="2" r:id="rId2"/>
  </sheets>
  <definedNames>
    <definedName name="_xlnm.Print_Area" localSheetId="1">'Celková kalkulace'!$A$1:$G$30</definedName>
  </definedNames>
  <calcPr fullCalcOnLoad="1"/>
</workbook>
</file>

<file path=xl/sharedStrings.xml><?xml version="1.0" encoding="utf-8"?>
<sst xmlns="http://schemas.openxmlformats.org/spreadsheetml/2006/main" count="79" uniqueCount="60">
  <si>
    <t>Termín</t>
  </si>
  <si>
    <t xml:space="preserve">Informace o akci a jejím konání ve formě reportáží </t>
  </si>
  <si>
    <t>Téma REGIONU - 30 minut o dalším vzdělávání pracujících</t>
  </si>
  <si>
    <t>Rozhovory s představiteli projektu - zástupci úřadu práce, kraje a vzdělávacích institucí</t>
  </si>
  <si>
    <t>REGION</t>
  </si>
  <si>
    <t>Tisková konference</t>
  </si>
  <si>
    <t>Představení tématiky vzdělávání dospělých</t>
  </si>
  <si>
    <t>Deníky Vysočina</t>
  </si>
  <si>
    <t>Médium</t>
  </si>
  <si>
    <t>Téma</t>
  </si>
  <si>
    <t>Tištěný zpravodaj ERUDIC</t>
  </si>
  <si>
    <t>3. až 7. září</t>
  </si>
  <si>
    <t>27. srpna až 7. září</t>
  </si>
  <si>
    <t>10. až 14 září</t>
  </si>
  <si>
    <t>5. září</t>
  </si>
  <si>
    <t>6. září</t>
  </si>
  <si>
    <t>3. září</t>
  </si>
  <si>
    <t>Elektronický zpravodaj ERUDIC</t>
  </si>
  <si>
    <t>Všechna regionální média</t>
  </si>
  <si>
    <t>Specifikace</t>
  </si>
  <si>
    <t>množství</t>
  </si>
  <si>
    <t>cena grafiky</t>
  </si>
  <si>
    <t>Plakáty A3, papír 140g křída lesk, barevnost 4/0)</t>
  </si>
  <si>
    <t>MHD</t>
  </si>
  <si>
    <t>Rádio Region moderování jednoho dne na náměstí</t>
  </si>
  <si>
    <t>PR a organizace</t>
  </si>
  <si>
    <t>Výlep celkem 158 plakátů v okresních městech regionu</t>
  </si>
  <si>
    <t>cena jednotky</t>
  </si>
  <si>
    <t>viz tabulka</t>
  </si>
  <si>
    <t>Plakáty A2, papír 140g křída lesk, barevnost 4/0)</t>
  </si>
  <si>
    <t>Živé vstupy z akcÍ</t>
  </si>
  <si>
    <t>Pozvánka na akci, představení problematiky vzdělávání dospělých - cca 800 adresátů</t>
  </si>
  <si>
    <t>Podrobné informace o Týdnech vzdělávání dospělých - možné rozeslat  na neomezený počet emailových adres</t>
  </si>
  <si>
    <t>článek v novinách vydávaných krajem Vysočina</t>
  </si>
  <si>
    <t>články v  periodikách vydávaných městy v kraji (JI, HB, ZR, TR, PE, atd.)</t>
  </si>
  <si>
    <t>dále budou v JI, HB, ZR, TR, PE umístěny plakáty A3 v prostředcí hromadné dopravy po dobu 14 dní (27.8. do 9.9.)</t>
  </si>
  <si>
    <t>současně bude vyvěšeno 158 plakátů A2 na plakátovacích plochách v JI, HB, ZR, TR a PE</t>
  </si>
  <si>
    <t>Další plánované aktivity:</t>
  </si>
  <si>
    <t>cena celkem bez DPH</t>
  </si>
  <si>
    <t>cena celkem s DPH</t>
  </si>
  <si>
    <t>5 dní</t>
  </si>
  <si>
    <t>pronájem zařizovacích předmětů - stolky (cca 10) + židle (cca 50) - odhad</t>
  </si>
  <si>
    <t xml:space="preserve">CELKEM </t>
  </si>
  <si>
    <t>plánované financování z jiných zdrojů</t>
  </si>
  <si>
    <t>REKAPITULACE:</t>
  </si>
  <si>
    <t>NÁKLADY CELKEM</t>
  </si>
  <si>
    <t>JINÉ ZDROJE CELKEM</t>
  </si>
  <si>
    <t>NEKRYTÉ NÁKLADY CELKEM</t>
  </si>
  <si>
    <t>Týden vzdělávání dospělých 2007</t>
  </si>
  <si>
    <t>Balónky potisk s plastovými držáčky</t>
  </si>
  <si>
    <t xml:space="preserve">pronájem stanu  </t>
  </si>
  <si>
    <t>NÁVRH CELKOVÉ KALKULACE</t>
  </si>
  <si>
    <t>Plán PR aktivit kampaně Týden vzdělávání dospělých 2007</t>
  </si>
  <si>
    <t xml:space="preserve">ozvučení </t>
  </si>
  <si>
    <t xml:space="preserve">reklamní spoty </t>
  </si>
  <si>
    <t>reklama Deníky</t>
  </si>
  <si>
    <t>Rozhovory s představiteli projektu - zástupci úřadu práce, kraje a vzdělávacích institucí, podrobné představení všech zúčasněných partnerů, celkový přehled programu</t>
  </si>
  <si>
    <t>E-newsletter projektů Návrat do práce a Najdi si práci na Vysočině</t>
  </si>
  <si>
    <t>počet stran: 2</t>
  </si>
  <si>
    <t>RK-18-2007-52, př. 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</si>
</sst>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\ &quot;Kč&quot;;\-#,##0.\-\ &quot;Kč&quot;"/>
    <numFmt numFmtId="165" formatCode="[$-405]d\.\ mmmm\ yyyy"/>
    <numFmt numFmtId="166" formatCode="mmm/yyyy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\ [$Kč-405]_-;\-* #,##0\ [$Kč-405]_-;_-* &quot;-&quot;??\ [$Kč-405]_-;_-@_-"/>
    <numFmt numFmtId="174" formatCode="_-* #,##0.0\ _K_č_-;\-* #,##0.0\ _K_č_-;_-* &quot;-&quot;??\ _K_č_-;_-@_-"/>
    <numFmt numFmtId="175" formatCode="_-* #,##0\ _K_č_-;\-* #,##0\ _K_č_-;_-* &quot;-&quot;??\ _K_č_-;_-@_-"/>
  </numFmts>
  <fonts count="28">
    <font>
      <sz val="10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10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2" fillId="22" borderId="13" xfId="0" applyFont="1" applyFill="1" applyBorder="1" applyAlignment="1">
      <alignment vertical="center"/>
    </xf>
    <xf numFmtId="0" fontId="2" fillId="4" borderId="13" xfId="0" applyFont="1" applyFill="1" applyBorder="1" applyAlignment="1">
      <alignment/>
    </xf>
    <xf numFmtId="175" fontId="2" fillId="4" borderId="13" xfId="35" applyNumberFormat="1" applyFont="1" applyFill="1" applyBorder="1" applyAlignment="1">
      <alignment/>
    </xf>
    <xf numFmtId="168" fontId="2" fillId="4" borderId="13" xfId="40" applyNumberFormat="1" applyFont="1" applyFill="1" applyBorder="1" applyAlignment="1">
      <alignment/>
    </xf>
    <xf numFmtId="0" fontId="2" fillId="10" borderId="13" xfId="0" applyFont="1" applyFill="1" applyBorder="1" applyAlignment="1">
      <alignment/>
    </xf>
    <xf numFmtId="175" fontId="2" fillId="10" borderId="13" xfId="35" applyNumberFormat="1" applyFont="1" applyFill="1" applyBorder="1" applyAlignment="1">
      <alignment/>
    </xf>
    <xf numFmtId="168" fontId="2" fillId="10" borderId="13" xfId="40" applyNumberFormat="1" applyFont="1" applyFill="1" applyBorder="1" applyAlignment="1">
      <alignment/>
    </xf>
    <xf numFmtId="0" fontId="23" fillId="22" borderId="13" xfId="0" applyFont="1" applyFill="1" applyBorder="1" applyAlignment="1">
      <alignment horizontal="center" vertical="center"/>
    </xf>
    <xf numFmtId="0" fontId="22" fillId="22" borderId="13" xfId="0" applyFont="1" applyFill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2" fillId="4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0" fontId="2" fillId="10" borderId="14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23" fillId="22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49" fontId="2" fillId="4" borderId="13" xfId="0" applyNumberFormat="1" applyFont="1" applyFill="1" applyBorder="1" applyAlignment="1">
      <alignment vertical="center"/>
    </xf>
    <xf numFmtId="0" fontId="2" fillId="10" borderId="11" xfId="0" applyFont="1" applyFill="1" applyBorder="1" applyAlignment="1">
      <alignment vertical="center"/>
    </xf>
    <xf numFmtId="49" fontId="2" fillId="10" borderId="13" xfId="0" applyNumberFormat="1" applyFont="1" applyFill="1" applyBorder="1" applyAlignment="1">
      <alignment vertical="center"/>
    </xf>
    <xf numFmtId="0" fontId="2" fillId="10" borderId="12" xfId="0" applyFont="1" applyFill="1" applyBorder="1" applyAlignment="1">
      <alignment vertical="center" wrapText="1"/>
    </xf>
    <xf numFmtId="49" fontId="2" fillId="10" borderId="15" xfId="0" applyNumberFormat="1" applyFont="1" applyFill="1" applyBorder="1" applyAlignment="1">
      <alignment vertical="center"/>
    </xf>
    <xf numFmtId="0" fontId="2" fillId="10" borderId="15" xfId="0" applyFont="1" applyFill="1" applyBorder="1" applyAlignment="1">
      <alignment vertical="center"/>
    </xf>
    <xf numFmtId="0" fontId="2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173" fontId="2" fillId="24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68" fontId="2" fillId="4" borderId="14" xfId="40" applyNumberFormat="1" applyFont="1" applyFill="1" applyBorder="1" applyAlignment="1">
      <alignment/>
    </xf>
    <xf numFmtId="168" fontId="2" fillId="10" borderId="14" xfId="40" applyNumberFormat="1" applyFont="1" applyFill="1" applyBorder="1" applyAlignment="1">
      <alignment/>
    </xf>
    <xf numFmtId="168" fontId="2" fillId="4" borderId="14" xfId="4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24" borderId="13" xfId="0" applyFont="1" applyFill="1" applyBorder="1" applyAlignment="1">
      <alignment/>
    </xf>
    <xf numFmtId="175" fontId="2" fillId="4" borderId="13" xfId="35" applyNumberFormat="1" applyFont="1" applyFill="1" applyBorder="1" applyAlignment="1">
      <alignment horizontal="center"/>
    </xf>
    <xf numFmtId="168" fontId="2" fillId="0" borderId="17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2" fillId="22" borderId="14" xfId="0" applyFont="1" applyFill="1" applyBorder="1" applyAlignment="1">
      <alignment horizontal="center" vertical="center" wrapText="1"/>
    </xf>
    <xf numFmtId="173" fontId="2" fillId="4" borderId="14" xfId="0" applyNumberFormat="1" applyFont="1" applyFill="1" applyBorder="1" applyAlignment="1">
      <alignment/>
    </xf>
    <xf numFmtId="173" fontId="2" fillId="4" borderId="11" xfId="0" applyNumberFormat="1" applyFont="1" applyFill="1" applyBorder="1" applyAlignment="1">
      <alignment/>
    </xf>
    <xf numFmtId="173" fontId="2" fillId="10" borderId="11" xfId="0" applyNumberFormat="1" applyFont="1" applyFill="1" applyBorder="1" applyAlignment="1">
      <alignment/>
    </xf>
    <xf numFmtId="173" fontId="2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168" fontId="2" fillId="4" borderId="18" xfId="40" applyNumberFormat="1" applyFont="1" applyFill="1" applyBorder="1" applyAlignment="1">
      <alignment/>
    </xf>
    <xf numFmtId="168" fontId="2" fillId="10" borderId="18" xfId="40" applyNumberFormat="1" applyFont="1" applyFill="1" applyBorder="1" applyAlignment="1">
      <alignment/>
    </xf>
    <xf numFmtId="173" fontId="2" fillId="4" borderId="18" xfId="0" applyNumberFormat="1" applyFont="1" applyFill="1" applyBorder="1" applyAlignment="1">
      <alignment/>
    </xf>
    <xf numFmtId="173" fontId="2" fillId="24" borderId="18" xfId="0" applyNumberFormat="1" applyFont="1" applyFill="1" applyBorder="1" applyAlignment="1">
      <alignment/>
    </xf>
    <xf numFmtId="173" fontId="2" fillId="10" borderId="18" xfId="0" applyNumberFormat="1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22" fillId="22" borderId="19" xfId="0" applyFont="1" applyFill="1" applyBorder="1" applyAlignment="1">
      <alignment horizontal="center" vertical="center" wrapText="1"/>
    </xf>
    <xf numFmtId="168" fontId="2" fillId="4" borderId="19" xfId="40" applyNumberFormat="1" applyFont="1" applyFill="1" applyBorder="1" applyAlignment="1">
      <alignment/>
    </xf>
    <xf numFmtId="168" fontId="2" fillId="10" borderId="19" xfId="40" applyNumberFormat="1" applyFont="1" applyFill="1" applyBorder="1" applyAlignment="1">
      <alignment/>
    </xf>
    <xf numFmtId="173" fontId="2" fillId="4" borderId="19" xfId="0" applyNumberFormat="1" applyFont="1" applyFill="1" applyBorder="1" applyAlignment="1">
      <alignment/>
    </xf>
    <xf numFmtId="173" fontId="2" fillId="24" borderId="19" xfId="0" applyNumberFormat="1" applyFont="1" applyFill="1" applyBorder="1" applyAlignment="1">
      <alignment/>
    </xf>
    <xf numFmtId="173" fontId="2" fillId="10" borderId="19" xfId="0" applyNumberFormat="1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68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68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8" fontId="3" fillId="0" borderId="28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140625" defaultRowHeight="12.75"/>
  <cols>
    <col min="1" max="1" width="20.57421875" style="0" customWidth="1"/>
    <col min="2" max="2" width="33.8515625" style="0" customWidth="1"/>
    <col min="3" max="3" width="65.421875" style="0" customWidth="1"/>
  </cols>
  <sheetData>
    <row r="1" ht="12.75">
      <c r="C1" s="81" t="s">
        <v>59</v>
      </c>
    </row>
    <row r="2" ht="12.75">
      <c r="C2" s="81" t="s">
        <v>58</v>
      </c>
    </row>
    <row r="3" spans="1:3" ht="18">
      <c r="A3" s="82" t="s">
        <v>48</v>
      </c>
      <c r="B3" s="82"/>
      <c r="C3" s="82"/>
    </row>
    <row r="4" spans="1:3" ht="12" customHeight="1">
      <c r="A4" s="79"/>
      <c r="B4" s="79"/>
      <c r="C4" s="80"/>
    </row>
    <row r="5" spans="1:3" ht="18">
      <c r="A5" s="82" t="s">
        <v>52</v>
      </c>
      <c r="B5" s="83"/>
      <c r="C5" s="83"/>
    </row>
    <row r="6" spans="1:3" ht="12.75">
      <c r="A6" s="1"/>
      <c r="B6" s="1"/>
      <c r="C6" s="1"/>
    </row>
    <row r="7" spans="1:3" ht="15.75" customHeight="1">
      <c r="A7" s="15" t="s">
        <v>0</v>
      </c>
      <c r="B7" s="15" t="s">
        <v>8</v>
      </c>
      <c r="C7" s="23" t="s">
        <v>9</v>
      </c>
    </row>
    <row r="8" spans="1:3" ht="21" customHeight="1">
      <c r="A8" s="24" t="s">
        <v>11</v>
      </c>
      <c r="B8" s="25" t="s">
        <v>4</v>
      </c>
      <c r="C8" s="6" t="s">
        <v>2</v>
      </c>
    </row>
    <row r="9" spans="1:3" ht="33" customHeight="1">
      <c r="A9" s="26" t="s">
        <v>13</v>
      </c>
      <c r="B9" s="26" t="s">
        <v>4</v>
      </c>
      <c r="C9" s="2" t="s">
        <v>3</v>
      </c>
    </row>
    <row r="10" spans="1:3" ht="21.75" customHeight="1">
      <c r="A10" s="25" t="s">
        <v>12</v>
      </c>
      <c r="B10" s="25" t="s">
        <v>4</v>
      </c>
      <c r="C10" s="3" t="s">
        <v>1</v>
      </c>
    </row>
    <row r="11" spans="1:3" ht="21" customHeight="1">
      <c r="A11" s="27" t="s">
        <v>13</v>
      </c>
      <c r="B11" s="26" t="s">
        <v>4</v>
      </c>
      <c r="C11" s="4" t="s">
        <v>30</v>
      </c>
    </row>
    <row r="12" spans="1:3" ht="22.5" customHeight="1">
      <c r="A12" s="28" t="s">
        <v>14</v>
      </c>
      <c r="B12" s="25" t="s">
        <v>18</v>
      </c>
      <c r="C12" s="25" t="s">
        <v>5</v>
      </c>
    </row>
    <row r="13" spans="1:3" ht="24" customHeight="1">
      <c r="A13" s="26" t="s">
        <v>12</v>
      </c>
      <c r="B13" s="26" t="s">
        <v>7</v>
      </c>
      <c r="C13" s="29" t="s">
        <v>6</v>
      </c>
    </row>
    <row r="14" spans="1:3" ht="33" customHeight="1">
      <c r="A14" s="25" t="s">
        <v>13</v>
      </c>
      <c r="B14" s="25" t="s">
        <v>7</v>
      </c>
      <c r="C14" s="5" t="s">
        <v>3</v>
      </c>
    </row>
    <row r="15" spans="1:3" ht="42" customHeight="1">
      <c r="A15" s="30" t="s">
        <v>15</v>
      </c>
      <c r="B15" s="31" t="s">
        <v>57</v>
      </c>
      <c r="C15" s="31" t="s">
        <v>31</v>
      </c>
    </row>
    <row r="16" spans="1:3" ht="45" customHeight="1">
      <c r="A16" s="28" t="s">
        <v>16</v>
      </c>
      <c r="B16" s="25" t="s">
        <v>10</v>
      </c>
      <c r="C16" s="6" t="s">
        <v>56</v>
      </c>
    </row>
    <row r="17" spans="1:3" ht="36" customHeight="1">
      <c r="A17" s="32" t="s">
        <v>15</v>
      </c>
      <c r="B17" s="33" t="s">
        <v>17</v>
      </c>
      <c r="C17" s="31" t="s">
        <v>32</v>
      </c>
    </row>
    <row r="19" spans="1:2" ht="12.75">
      <c r="A19" t="s">
        <v>37</v>
      </c>
      <c r="B19" t="s">
        <v>33</v>
      </c>
    </row>
    <row r="20" ht="12.75">
      <c r="B20" t="s">
        <v>34</v>
      </c>
    </row>
    <row r="22" ht="12.75">
      <c r="B22" t="s">
        <v>35</v>
      </c>
    </row>
    <row r="24" ht="12.75">
      <c r="B24" t="s">
        <v>36</v>
      </c>
    </row>
  </sheetData>
  <sheetProtection/>
  <mergeCells count="2">
    <mergeCell ref="A3:C3"/>
    <mergeCell ref="A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55.00390625" style="7" bestFit="1" customWidth="1"/>
    <col min="2" max="2" width="11.421875" style="7" customWidth="1"/>
    <col min="3" max="3" width="14.140625" style="7" customWidth="1"/>
    <col min="4" max="4" width="12.57421875" style="7" customWidth="1"/>
    <col min="5" max="5" width="14.140625" style="7" bestFit="1" customWidth="1"/>
    <col min="6" max="6" width="14.140625" style="7" customWidth="1"/>
    <col min="7" max="7" width="22.28125" style="7" customWidth="1"/>
    <col min="8" max="8" width="13.140625" style="7" customWidth="1"/>
    <col min="9" max="9" width="16.00390625" style="7" customWidth="1"/>
    <col min="10" max="16384" width="9.140625" style="7" customWidth="1"/>
  </cols>
  <sheetData>
    <row r="2" spans="1:7" ht="23.25">
      <c r="A2" s="84" t="s">
        <v>51</v>
      </c>
      <c r="B2" s="83"/>
      <c r="C2" s="83"/>
      <c r="D2" s="83"/>
      <c r="E2" s="83"/>
      <c r="F2" s="83"/>
      <c r="G2" s="83"/>
    </row>
    <row r="4" spans="1:7" ht="30.75" customHeight="1">
      <c r="A4" s="8" t="s">
        <v>19</v>
      </c>
      <c r="B4" s="16" t="s">
        <v>20</v>
      </c>
      <c r="C4" s="16" t="s">
        <v>27</v>
      </c>
      <c r="D4" s="16" t="s">
        <v>21</v>
      </c>
      <c r="E4" s="49" t="s">
        <v>38</v>
      </c>
      <c r="F4" s="49" t="s">
        <v>39</v>
      </c>
      <c r="G4" s="61" t="s">
        <v>43</v>
      </c>
    </row>
    <row r="5" spans="1:9" ht="18" customHeight="1">
      <c r="A5" s="9" t="s">
        <v>29</v>
      </c>
      <c r="B5" s="10">
        <v>258</v>
      </c>
      <c r="C5" s="11">
        <v>60</v>
      </c>
      <c r="D5" s="11">
        <v>2000</v>
      </c>
      <c r="E5" s="40">
        <f>C5*B5+D5</f>
        <v>17480</v>
      </c>
      <c r="F5" s="55">
        <f>E5*1.19</f>
        <v>20801.2</v>
      </c>
      <c r="G5" s="62">
        <f>F5</f>
        <v>20801.2</v>
      </c>
      <c r="I5" s="17"/>
    </row>
    <row r="6" spans="1:9" ht="18" customHeight="1">
      <c r="A6" s="12" t="s">
        <v>22</v>
      </c>
      <c r="B6" s="13">
        <v>168</v>
      </c>
      <c r="C6" s="14">
        <v>48</v>
      </c>
      <c r="D6" s="14">
        <v>1000</v>
      </c>
      <c r="E6" s="41">
        <f>C6*B6+D6</f>
        <v>9064</v>
      </c>
      <c r="F6" s="56">
        <f>E6*1.19</f>
        <v>10786.16</v>
      </c>
      <c r="G6" s="63">
        <f>F6</f>
        <v>10786.16</v>
      </c>
      <c r="I6" s="17"/>
    </row>
    <row r="7" spans="1:9" ht="18" customHeight="1">
      <c r="A7" s="9" t="s">
        <v>26</v>
      </c>
      <c r="B7" s="10">
        <v>158</v>
      </c>
      <c r="C7" s="18" t="s">
        <v>28</v>
      </c>
      <c r="D7" s="9"/>
      <c r="E7" s="40">
        <v>9565</v>
      </c>
      <c r="F7" s="55">
        <v>11383</v>
      </c>
      <c r="G7" s="62">
        <f>F7</f>
        <v>11383</v>
      </c>
      <c r="I7" s="17"/>
    </row>
    <row r="8" spans="1:9" ht="18" customHeight="1">
      <c r="A8" s="12" t="s">
        <v>23</v>
      </c>
      <c r="B8" s="13">
        <v>168</v>
      </c>
      <c r="C8" s="19" t="s">
        <v>28</v>
      </c>
      <c r="D8" s="12"/>
      <c r="E8" s="41">
        <v>12898</v>
      </c>
      <c r="F8" s="56">
        <f>E8*1.19</f>
        <v>15348.619999999999</v>
      </c>
      <c r="G8" s="63">
        <f>F8</f>
        <v>15348.619999999999</v>
      </c>
      <c r="I8" s="17"/>
    </row>
    <row r="9" spans="1:9" ht="18" customHeight="1">
      <c r="A9" s="9" t="s">
        <v>49</v>
      </c>
      <c r="B9" s="10">
        <v>8000</v>
      </c>
      <c r="C9" s="18" t="s">
        <v>28</v>
      </c>
      <c r="D9" s="9"/>
      <c r="E9" s="50">
        <v>34800</v>
      </c>
      <c r="F9" s="57">
        <v>41412</v>
      </c>
      <c r="G9" s="64">
        <v>2000</v>
      </c>
      <c r="I9" s="17"/>
    </row>
    <row r="10" spans="1:9" ht="18" customHeight="1">
      <c r="A10" s="36"/>
      <c r="B10" s="36"/>
      <c r="C10" s="37"/>
      <c r="D10" s="36"/>
      <c r="E10" s="38"/>
      <c r="F10" s="58"/>
      <c r="G10" s="65"/>
      <c r="I10" s="17"/>
    </row>
    <row r="11" spans="1:9" ht="14.25">
      <c r="A11" s="36"/>
      <c r="B11" s="36"/>
      <c r="C11" s="36"/>
      <c r="D11" s="36"/>
      <c r="E11" s="38"/>
      <c r="F11" s="58"/>
      <c r="G11" s="65"/>
      <c r="I11" s="17"/>
    </row>
    <row r="12" spans="1:10" ht="27.75" customHeight="1">
      <c r="A12" s="8" t="s">
        <v>19</v>
      </c>
      <c r="B12" s="16" t="s">
        <v>20</v>
      </c>
      <c r="C12" s="16" t="s">
        <v>27</v>
      </c>
      <c r="D12" s="16" t="s">
        <v>21</v>
      </c>
      <c r="E12" s="49" t="s">
        <v>38</v>
      </c>
      <c r="F12" s="49" t="s">
        <v>39</v>
      </c>
      <c r="G12" s="61" t="s">
        <v>43</v>
      </c>
      <c r="I12" s="17"/>
      <c r="J12" s="39"/>
    </row>
    <row r="13" spans="1:9" ht="14.25">
      <c r="A13" s="9" t="s">
        <v>24</v>
      </c>
      <c r="B13" s="46" t="s">
        <v>40</v>
      </c>
      <c r="C13" s="40">
        <v>7000</v>
      </c>
      <c r="D13" s="9"/>
      <c r="E13" s="51">
        <f>5*C13</f>
        <v>35000</v>
      </c>
      <c r="F13" s="57">
        <f>E13*1.19</f>
        <v>41650</v>
      </c>
      <c r="G13" s="64"/>
      <c r="I13" s="17"/>
    </row>
    <row r="14" spans="1:9" ht="14.25">
      <c r="A14" s="12" t="s">
        <v>54</v>
      </c>
      <c r="B14" s="13">
        <v>38</v>
      </c>
      <c r="C14" s="41">
        <f>E14/B14</f>
        <v>597.8947368421053</v>
      </c>
      <c r="D14" s="12"/>
      <c r="E14" s="52">
        <v>22720</v>
      </c>
      <c r="F14" s="59">
        <f>E14*1.19</f>
        <v>27036.8</v>
      </c>
      <c r="G14" s="66"/>
      <c r="I14" s="17"/>
    </row>
    <row r="15" spans="1:9" ht="14.25">
      <c r="A15" s="9" t="s">
        <v>55</v>
      </c>
      <c r="B15" s="10">
        <v>30</v>
      </c>
      <c r="C15" s="42">
        <v>2500</v>
      </c>
      <c r="D15" s="11">
        <v>1000</v>
      </c>
      <c r="E15" s="51">
        <v>76000</v>
      </c>
      <c r="F15" s="57">
        <f>E15*1.19</f>
        <v>90440</v>
      </c>
      <c r="G15" s="64">
        <f>F15</f>
        <v>90440</v>
      </c>
      <c r="I15" s="17"/>
    </row>
    <row r="16" spans="1:9" ht="14.25">
      <c r="A16" s="12" t="s">
        <v>53</v>
      </c>
      <c r="B16" s="19" t="s">
        <v>40</v>
      </c>
      <c r="C16" s="43"/>
      <c r="D16" s="12"/>
      <c r="E16" s="52">
        <v>33016</v>
      </c>
      <c r="F16" s="59">
        <f>E16*1.19</f>
        <v>39289.04</v>
      </c>
      <c r="G16" s="66"/>
      <c r="I16" s="17"/>
    </row>
    <row r="17" spans="1:9" ht="14.25">
      <c r="A17" s="9" t="s">
        <v>41</v>
      </c>
      <c r="B17" s="9"/>
      <c r="C17" s="20"/>
      <c r="D17" s="9"/>
      <c r="E17" s="51">
        <v>4000</v>
      </c>
      <c r="F17" s="57">
        <f>E17*1.19</f>
        <v>4760</v>
      </c>
      <c r="G17" s="64"/>
      <c r="I17" s="17"/>
    </row>
    <row r="18" spans="1:9" ht="14.25">
      <c r="A18" s="35"/>
      <c r="B18" s="35"/>
      <c r="C18" s="35"/>
      <c r="D18" s="45"/>
      <c r="E18" s="53"/>
      <c r="F18" s="58"/>
      <c r="G18" s="65"/>
      <c r="I18" s="17"/>
    </row>
    <row r="19" spans="1:9" ht="14.25">
      <c r="A19" s="12" t="s">
        <v>25</v>
      </c>
      <c r="B19" s="21"/>
      <c r="C19" s="22"/>
      <c r="D19" s="12"/>
      <c r="E19" s="52">
        <v>30000</v>
      </c>
      <c r="F19" s="59">
        <f>E19*1.19</f>
        <v>35700</v>
      </c>
      <c r="G19" s="66">
        <f>F19</f>
        <v>35700</v>
      </c>
      <c r="I19" s="17"/>
    </row>
    <row r="20" spans="1:9" ht="14.25">
      <c r="A20" s="35"/>
      <c r="B20" s="35"/>
      <c r="C20" s="35"/>
      <c r="D20" s="45"/>
      <c r="E20" s="54"/>
      <c r="F20" s="60"/>
      <c r="G20" s="67"/>
      <c r="I20" s="17"/>
    </row>
    <row r="21" spans="1:9" ht="14.25">
      <c r="A21" s="12" t="s">
        <v>50</v>
      </c>
      <c r="B21" s="22"/>
      <c r="C21" s="22"/>
      <c r="D21" s="12"/>
      <c r="E21" s="52">
        <v>50000</v>
      </c>
      <c r="F21" s="59">
        <f>E21*1.19</f>
        <v>59500</v>
      </c>
      <c r="G21" s="66">
        <f>F21</f>
        <v>59500</v>
      </c>
      <c r="I21" s="17"/>
    </row>
    <row r="22" spans="1:9" ht="15" thickBot="1">
      <c r="A22" s="34"/>
      <c r="B22" s="34"/>
      <c r="C22" s="34"/>
      <c r="D22" s="34"/>
      <c r="E22" s="34"/>
      <c r="F22" s="44"/>
      <c r="G22" s="68"/>
      <c r="I22" s="17"/>
    </row>
    <row r="23" spans="1:9" ht="15" thickTop="1">
      <c r="A23" s="7" t="s">
        <v>42</v>
      </c>
      <c r="E23" s="17">
        <f>SUM(E5:E21)</f>
        <v>334543</v>
      </c>
      <c r="F23" s="47">
        <f>SUM(F5:F21)</f>
        <v>398106.81999999995</v>
      </c>
      <c r="G23" s="47">
        <f>SUM(G5:G21)</f>
        <v>245958.97999999998</v>
      </c>
      <c r="H23" s="17"/>
      <c r="I23" s="17"/>
    </row>
    <row r="24" spans="5:9" ht="14.25">
      <c r="E24" s="17"/>
      <c r="F24" s="48"/>
      <c r="G24" s="48"/>
      <c r="H24" s="17"/>
      <c r="I24" s="17"/>
    </row>
    <row r="25" spans="5:9" ht="14.25">
      <c r="E25" s="17"/>
      <c r="F25" s="48"/>
      <c r="G25" s="48"/>
      <c r="H25" s="17"/>
      <c r="I25" s="17"/>
    </row>
    <row r="26" spans="5:9" ht="14.25">
      <c r="E26" s="17"/>
      <c r="F26" s="48"/>
      <c r="G26" s="48"/>
      <c r="H26" s="17"/>
      <c r="I26" s="17"/>
    </row>
    <row r="27" spans="5:9" ht="15" thickBot="1">
      <c r="E27" s="17"/>
      <c r="F27" s="17"/>
      <c r="G27" s="17"/>
      <c r="H27" s="17"/>
      <c r="I27" s="17"/>
    </row>
    <row r="28" spans="1:5" ht="15" thickTop="1">
      <c r="A28" s="70" t="s">
        <v>44</v>
      </c>
      <c r="B28" s="71" t="s">
        <v>45</v>
      </c>
      <c r="C28" s="71"/>
      <c r="D28" s="71"/>
      <c r="E28" s="72">
        <f>F23</f>
        <v>398106.81999999995</v>
      </c>
    </row>
    <row r="29" spans="1:5" ht="15" thickBot="1">
      <c r="A29" s="73"/>
      <c r="B29" s="44" t="s">
        <v>46</v>
      </c>
      <c r="C29" s="44"/>
      <c r="D29" s="44"/>
      <c r="E29" s="74">
        <f>G23</f>
        <v>245958.97999999998</v>
      </c>
    </row>
    <row r="30" spans="1:5" ht="16.5" thickBot="1" thickTop="1">
      <c r="A30" s="75"/>
      <c r="B30" s="76" t="s">
        <v>47</v>
      </c>
      <c r="C30" s="77"/>
      <c r="D30" s="77"/>
      <c r="E30" s="78">
        <f>E28-E29</f>
        <v>152147.83999999997</v>
      </c>
    </row>
    <row r="31" ht="15" thickTop="1"/>
    <row r="36" ht="14.25">
      <c r="D36" s="17"/>
    </row>
    <row r="37" spans="4:5" ht="14.25">
      <c r="D37" s="17"/>
      <c r="E37" s="69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landscape" paperSize="9" scale="83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87.9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křivánek</dc:creator>
  <cp:keywords/>
  <dc:description/>
  <cp:lastModifiedBy>chrastova</cp:lastModifiedBy>
  <cp:lastPrinted>2007-05-23T05:41:52Z</cp:lastPrinted>
  <dcterms:created xsi:type="dcterms:W3CDTF">2006-07-20T13:03:15Z</dcterms:created>
  <dcterms:modified xsi:type="dcterms:W3CDTF">2007-05-24T07:50:45Z</dcterms:modified>
  <cp:category/>
  <cp:version/>
  <cp:contentType/>
  <cp:contentStatus/>
</cp:coreProperties>
</file>