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0740" activeTab="0"/>
  </bookViews>
  <sheets>
    <sheet name="RK-03-2007-40, př. 5 " sheetId="1" r:id="rId1"/>
  </sheets>
  <definedNames/>
  <calcPr fullCalcOnLoad="1"/>
</workbook>
</file>

<file path=xl/sharedStrings.xml><?xml version="1.0" encoding="utf-8"?>
<sst xmlns="http://schemas.openxmlformats.org/spreadsheetml/2006/main" count="142" uniqueCount="73">
  <si>
    <t>Název organizace</t>
  </si>
  <si>
    <t>druh služby</t>
  </si>
  <si>
    <t>Cílová skupina</t>
  </si>
  <si>
    <t>Domov důchodců Velké Meziříčí, příspěvková organizace</t>
  </si>
  <si>
    <t>domovy pro seniory</t>
  </si>
  <si>
    <t>senioři</t>
  </si>
  <si>
    <t>Domov důchodců Velký Újezd, příspěvková organizace</t>
  </si>
  <si>
    <t>Domov důchodců Onšov, příspěvková organizace</t>
  </si>
  <si>
    <t>Domov důchodců Proseč u Pošné, příspěvková organizace</t>
  </si>
  <si>
    <t>Domov důchodců Třebíč-Manž. Curieových, příspěvková organizace</t>
  </si>
  <si>
    <t>Domov důchodců Humpolec, příspěvková organizace</t>
  </si>
  <si>
    <t>Domov pro seniory Třebíč, Koutkova-Kubešova, příspěvková organizace</t>
  </si>
  <si>
    <t>Domov důchodců Náměšť nad Oslavou, příspěvková organizace</t>
  </si>
  <si>
    <t>Domov důchodců Havlíčkův Brod, příspěvková organizace</t>
  </si>
  <si>
    <t>Domov důchodců Ždírec, příspěvková organizace</t>
  </si>
  <si>
    <t>Domov důchodců Mitrov, příspěvková organizace</t>
  </si>
  <si>
    <t>osoby se zdravotním postižením</t>
  </si>
  <si>
    <t>Domov důchodců Proseč-Obořiště, příspěvková organizace</t>
  </si>
  <si>
    <t>DÚSP Černovice, příspěvková organizace</t>
  </si>
  <si>
    <t>domovy pro osoby se ZP</t>
  </si>
  <si>
    <t>ÚSP pro mentálně postižené Těchobuz, příspěvková organizace</t>
  </si>
  <si>
    <t>osoby s mentálním postižením</t>
  </si>
  <si>
    <t>ÚSP Zboží, příspěvková organizace</t>
  </si>
  <si>
    <t>ÚSP Křižanov, příspěvková organizace</t>
  </si>
  <si>
    <t>ÚSP Ledeč nad Sázavou, příspěvková organizace</t>
  </si>
  <si>
    <t>ÚSP Lidmaň, příspěvková organizace</t>
  </si>
  <si>
    <t>ÚSP Jinošov, příspěvková organizace</t>
  </si>
  <si>
    <t>ÚSP Nové Syrovice, příspěvková organizace</t>
  </si>
  <si>
    <t>domovy se zvláštním režimem</t>
  </si>
  <si>
    <t>osoby ohrožené závislostí nebo závislé na návykových látkách</t>
  </si>
  <si>
    <t>ÚSP pro dospělé Věž, příspěvková organizace</t>
  </si>
  <si>
    <t>osoby s chronickým nebo duševním onemocněním</t>
  </si>
  <si>
    <t>rodiny s dítětem/dětmi</t>
  </si>
  <si>
    <t>sociální poradenství</t>
  </si>
  <si>
    <t>Psychocentrum-manželská a rodinná poradna kraje Vysočina, příspěvková organizace</t>
  </si>
  <si>
    <t>Rozpočet 2006</t>
  </si>
  <si>
    <t>Rozpočet 2007</t>
  </si>
  <si>
    <t>okres</t>
  </si>
  <si>
    <t>HB</t>
  </si>
  <si>
    <t>ZR</t>
  </si>
  <si>
    <t>JI</t>
  </si>
  <si>
    <t>PE</t>
  </si>
  <si>
    <t>TR</t>
  </si>
  <si>
    <t>Vysočina</t>
  </si>
  <si>
    <t>MPSV 2006</t>
  </si>
  <si>
    <t>Kraj Vysočina 2006</t>
  </si>
  <si>
    <t>RVKPP 2006</t>
  </si>
  <si>
    <t>Jiná státní správa 2006</t>
  </si>
  <si>
    <t>MPSV 2007</t>
  </si>
  <si>
    <t>Jiná státní správa 2007</t>
  </si>
  <si>
    <t>RVKPP 2007</t>
  </si>
  <si>
    <t xml:space="preserve">Kraj Vysočina 2007 </t>
  </si>
  <si>
    <t>Celkem</t>
  </si>
  <si>
    <t>Uživatel 2006</t>
  </si>
  <si>
    <t>Uživatel 2007</t>
  </si>
  <si>
    <t>Navržená dotace 2007</t>
  </si>
  <si>
    <t>Zřizovatel 2006</t>
  </si>
  <si>
    <t>Fondy EU 2006</t>
  </si>
  <si>
    <t>Ostatní příjmy  2006</t>
  </si>
  <si>
    <t>Zřizovatel 2007</t>
  </si>
  <si>
    <t>Fondy EU 2007</t>
  </si>
  <si>
    <t>Ostatní příjmy     2007</t>
  </si>
  <si>
    <t>Ostatní příjmy  2007</t>
  </si>
  <si>
    <t>Přidělená dotace 2007</t>
  </si>
  <si>
    <t>Přidělená dotace 2007 - celkem</t>
  </si>
  <si>
    <t>Procento z požadavku organizace od MPSV</t>
  </si>
  <si>
    <t xml:space="preserve">Procento z navržené dotace </t>
  </si>
  <si>
    <t>Procento z navržené dotace 2007 - celkem</t>
  </si>
  <si>
    <t>Procento z požadavku organizace od MPSV - celkem</t>
  </si>
  <si>
    <t>Informace o výsledku dotačního řízení MPSV pro rok 2007 u příspěvkových organizací kraje Vysočina</t>
  </si>
  <si>
    <t>Počet stran: 1</t>
  </si>
  <si>
    <t>Rozdíl mezi navrženou a přidělenou dotací</t>
  </si>
  <si>
    <t>RK-03-2007-40, př. 5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</si>
</sst>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double"/>
      <bottom style="thin"/>
    </border>
    <border>
      <left style="medium"/>
      <right style="thin"/>
      <top style="double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1" xfId="0" applyBorder="1" applyAlignment="1">
      <alignment wrapText="1"/>
    </xf>
    <xf numFmtId="0" fontId="0" fillId="0" borderId="2" xfId="0" applyBorder="1" applyAlignment="1">
      <alignment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3" fontId="0" fillId="2" borderId="3" xfId="0" applyNumberFormat="1" applyFill="1" applyBorder="1" applyAlignment="1">
      <alignment/>
    </xf>
    <xf numFmtId="3" fontId="0" fillId="2" borderId="5" xfId="0" applyNumberFormat="1" applyFill="1" applyBorder="1" applyAlignment="1">
      <alignment/>
    </xf>
    <xf numFmtId="3" fontId="0" fillId="3" borderId="4" xfId="0" applyNumberFormat="1" applyFill="1" applyBorder="1" applyAlignment="1">
      <alignment/>
    </xf>
    <xf numFmtId="3" fontId="0" fillId="4" borderId="5" xfId="0" applyNumberFormat="1" applyFill="1" applyBorder="1" applyAlignment="1">
      <alignment/>
    </xf>
    <xf numFmtId="3" fontId="0" fillId="0" borderId="0" xfId="0" applyNumberFormat="1" applyAlignment="1">
      <alignment/>
    </xf>
    <xf numFmtId="3" fontId="0" fillId="5" borderId="6" xfId="0" applyNumberFormat="1" applyFont="1" applyFill="1" applyBorder="1" applyAlignment="1">
      <alignment/>
    </xf>
    <xf numFmtId="3" fontId="0" fillId="5" borderId="7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wrapText="1"/>
    </xf>
    <xf numFmtId="3" fontId="2" fillId="2" borderId="8" xfId="0" applyNumberFormat="1" applyFont="1" applyFill="1" applyBorder="1" applyAlignment="1">
      <alignment/>
    </xf>
    <xf numFmtId="3" fontId="2" fillId="2" borderId="9" xfId="0" applyNumberFormat="1" applyFont="1" applyFill="1" applyBorder="1" applyAlignment="1">
      <alignment/>
    </xf>
    <xf numFmtId="3" fontId="2" fillId="6" borderId="10" xfId="0" applyNumberFormat="1" applyFont="1" applyFill="1" applyBorder="1" applyAlignment="1">
      <alignment/>
    </xf>
    <xf numFmtId="3" fontId="2" fillId="4" borderId="8" xfId="0" applyNumberFormat="1" applyFont="1" applyFill="1" applyBorder="1" applyAlignment="1">
      <alignment/>
    </xf>
    <xf numFmtId="3" fontId="2" fillId="4" borderId="9" xfId="0" applyNumberFormat="1" applyFont="1" applyFill="1" applyBorder="1" applyAlignment="1">
      <alignment/>
    </xf>
    <xf numFmtId="3" fontId="2" fillId="3" borderId="11" xfId="0" applyNumberFormat="1" applyFont="1" applyFill="1" applyBorder="1" applyAlignment="1">
      <alignment/>
    </xf>
    <xf numFmtId="0" fontId="3" fillId="7" borderId="12" xfId="0" applyFont="1" applyFill="1" applyBorder="1" applyAlignment="1">
      <alignment horizontal="center" vertical="center"/>
    </xf>
    <xf numFmtId="0" fontId="3" fillId="7" borderId="13" xfId="0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3" fontId="0" fillId="2" borderId="16" xfId="0" applyNumberFormat="1" applyFill="1" applyBorder="1" applyAlignment="1">
      <alignment/>
    </xf>
    <xf numFmtId="3" fontId="0" fillId="2" borderId="18" xfId="0" applyNumberFormat="1" applyFill="1" applyBorder="1" applyAlignment="1">
      <alignment/>
    </xf>
    <xf numFmtId="3" fontId="0" fillId="3" borderId="17" xfId="0" applyNumberFormat="1" applyFill="1" applyBorder="1" applyAlignment="1">
      <alignment/>
    </xf>
    <xf numFmtId="3" fontId="0" fillId="4" borderId="18" xfId="0" applyNumberFormat="1" applyFill="1" applyBorder="1" applyAlignment="1">
      <alignment/>
    </xf>
    <xf numFmtId="3" fontId="0" fillId="5" borderId="19" xfId="0" applyNumberFormat="1" applyFont="1" applyFill="1" applyBorder="1" applyAlignment="1">
      <alignment/>
    </xf>
    <xf numFmtId="3" fontId="0" fillId="4" borderId="3" xfId="0" applyNumberFormat="1" applyFill="1" applyBorder="1" applyAlignment="1">
      <alignment/>
    </xf>
    <xf numFmtId="3" fontId="0" fillId="4" borderId="16" xfId="0" applyNumberFormat="1" applyFill="1" applyBorder="1" applyAlignment="1">
      <alignment/>
    </xf>
    <xf numFmtId="3" fontId="0" fillId="2" borderId="1" xfId="0" applyNumberFormat="1" applyFill="1" applyBorder="1" applyAlignment="1">
      <alignment/>
    </xf>
    <xf numFmtId="3" fontId="0" fillId="2" borderId="20" xfId="0" applyNumberFormat="1" applyFill="1" applyBorder="1" applyAlignment="1">
      <alignment/>
    </xf>
    <xf numFmtId="3" fontId="0" fillId="2" borderId="21" xfId="0" applyNumberFormat="1" applyFill="1" applyBorder="1" applyAlignment="1">
      <alignment/>
    </xf>
    <xf numFmtId="3" fontId="0" fillId="3" borderId="2" xfId="0" applyNumberFormat="1" applyFill="1" applyBorder="1" applyAlignment="1">
      <alignment/>
    </xf>
    <xf numFmtId="3" fontId="0" fillId="4" borderId="1" xfId="0" applyNumberFormat="1" applyFill="1" applyBorder="1" applyAlignment="1">
      <alignment/>
    </xf>
    <xf numFmtId="3" fontId="0" fillId="4" borderId="20" xfId="0" applyNumberFormat="1" applyFill="1" applyBorder="1" applyAlignment="1">
      <alignment/>
    </xf>
    <xf numFmtId="3" fontId="0" fillId="4" borderId="21" xfId="0" applyNumberFormat="1" applyFill="1" applyBorder="1" applyAlignment="1">
      <alignment/>
    </xf>
    <xf numFmtId="0" fontId="1" fillId="7" borderId="12" xfId="0" applyFont="1" applyFill="1" applyBorder="1" applyAlignment="1">
      <alignment horizontal="center" vertical="center"/>
    </xf>
    <xf numFmtId="0" fontId="1" fillId="7" borderId="15" xfId="0" applyFont="1" applyFill="1" applyBorder="1" applyAlignment="1">
      <alignment horizontal="center" vertical="center"/>
    </xf>
    <xf numFmtId="0" fontId="1" fillId="7" borderId="13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7" borderId="12" xfId="0" applyFont="1" applyFill="1" applyBorder="1" applyAlignment="1">
      <alignment horizontal="center" vertical="center" wrapText="1"/>
    </xf>
    <xf numFmtId="0" fontId="1" fillId="5" borderId="22" xfId="0" applyFont="1" applyFill="1" applyBorder="1" applyAlignment="1">
      <alignment horizontal="center" vertical="center" wrapText="1"/>
    </xf>
    <xf numFmtId="0" fontId="1" fillId="7" borderId="23" xfId="0" applyFont="1" applyFill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 wrapText="1"/>
    </xf>
    <xf numFmtId="0" fontId="0" fillId="0" borderId="26" xfId="0" applyBorder="1" applyAlignment="1">
      <alignment wrapText="1"/>
    </xf>
    <xf numFmtId="0" fontId="1" fillId="4" borderId="22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3" fontId="0" fillId="4" borderId="6" xfId="0" applyNumberFormat="1" applyFill="1" applyBorder="1" applyAlignment="1">
      <alignment/>
    </xf>
    <xf numFmtId="10" fontId="0" fillId="0" borderId="28" xfId="0" applyNumberFormat="1" applyBorder="1" applyAlignment="1">
      <alignment/>
    </xf>
    <xf numFmtId="3" fontId="0" fillId="4" borderId="7" xfId="0" applyNumberFormat="1" applyFill="1" applyBorder="1" applyAlignment="1">
      <alignment/>
    </xf>
    <xf numFmtId="3" fontId="0" fillId="4" borderId="19" xfId="0" applyNumberFormat="1" applyFill="1" applyBorder="1" applyAlignment="1">
      <alignment/>
    </xf>
    <xf numFmtId="0" fontId="3" fillId="5" borderId="22" xfId="0" applyFont="1" applyFill="1" applyBorder="1" applyAlignment="1">
      <alignment horizontal="center" vertical="center" wrapText="1"/>
    </xf>
    <xf numFmtId="3" fontId="2" fillId="5" borderId="29" xfId="0" applyNumberFormat="1" applyFont="1" applyFill="1" applyBorder="1" applyAlignment="1">
      <alignment/>
    </xf>
    <xf numFmtId="0" fontId="3" fillId="4" borderId="22" xfId="0" applyFont="1" applyFill="1" applyBorder="1" applyAlignment="1">
      <alignment horizontal="center" vertical="center" wrapText="1"/>
    </xf>
    <xf numFmtId="3" fontId="2" fillId="4" borderId="29" xfId="0" applyNumberFormat="1" applyFont="1" applyFill="1" applyBorder="1" applyAlignment="1">
      <alignment/>
    </xf>
    <xf numFmtId="10" fontId="0" fillId="0" borderId="3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1" fillId="8" borderId="31" xfId="19" applyFont="1" applyFill="1" applyBorder="1" applyAlignment="1">
      <alignment horizontal="center" vertical="center" wrapText="1"/>
      <protection/>
    </xf>
    <xf numFmtId="3" fontId="0" fillId="8" borderId="32" xfId="0" applyNumberFormat="1" applyFill="1" applyBorder="1" applyAlignment="1">
      <alignment/>
    </xf>
    <xf numFmtId="3" fontId="0" fillId="8" borderId="1" xfId="0" applyNumberFormat="1" applyFill="1" applyBorder="1" applyAlignment="1">
      <alignment/>
    </xf>
    <xf numFmtId="3" fontId="0" fillId="8" borderId="16" xfId="0" applyNumberFormat="1" applyFill="1" applyBorder="1" applyAlignment="1">
      <alignment/>
    </xf>
    <xf numFmtId="0" fontId="3" fillId="0" borderId="27" xfId="0" applyFont="1" applyFill="1" applyBorder="1" applyAlignment="1">
      <alignment horizontal="center" vertical="center" wrapText="1"/>
    </xf>
    <xf numFmtId="0" fontId="3" fillId="8" borderId="12" xfId="19" applyFont="1" applyFill="1" applyBorder="1" applyAlignment="1">
      <alignment horizontal="center" vertical="center" wrapText="1"/>
      <protection/>
    </xf>
    <xf numFmtId="3" fontId="0" fillId="8" borderId="33" xfId="0" applyNumberFormat="1" applyFill="1" applyBorder="1" applyAlignment="1">
      <alignment/>
    </xf>
    <xf numFmtId="0" fontId="1" fillId="0" borderId="13" xfId="0" applyFont="1" applyFill="1" applyBorder="1" applyAlignment="1">
      <alignment horizontal="center" vertical="center" wrapText="1"/>
    </xf>
    <xf numFmtId="10" fontId="0" fillId="0" borderId="20" xfId="0" applyNumberFormat="1" applyBorder="1" applyAlignment="1">
      <alignment/>
    </xf>
    <xf numFmtId="10" fontId="0" fillId="0" borderId="9" xfId="0" applyNumberFormat="1" applyBorder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10" fontId="0" fillId="0" borderId="17" xfId="0" applyNumberFormat="1" applyBorder="1" applyAlignment="1">
      <alignment/>
    </xf>
    <xf numFmtId="0" fontId="3" fillId="0" borderId="0" xfId="0" applyFont="1" applyAlignment="1">
      <alignment horizontal="right"/>
    </xf>
  </cellXfs>
  <cellStyles count="7">
    <cellStyle name="Normal" xfId="0"/>
    <cellStyle name="Currency [0]" xfId="15"/>
    <cellStyle name="Comma" xfId="16"/>
    <cellStyle name="Comma [0]" xfId="17"/>
    <cellStyle name="Currency" xfId="18"/>
    <cellStyle name="normální_Lis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52"/>
  <sheetViews>
    <sheetView tabSelected="1" zoomScale="75" zoomScaleNormal="75" workbookViewId="0" topLeftCell="I1">
      <selection activeCell="AA1" sqref="AA1:AB1"/>
    </sheetView>
  </sheetViews>
  <sheetFormatPr defaultColWidth="9.140625" defaultRowHeight="12.75"/>
  <cols>
    <col min="1" max="1" width="29.57421875" style="0" customWidth="1"/>
    <col min="2" max="2" width="18.28125" style="0" customWidth="1"/>
    <col min="3" max="3" width="15.00390625" style="0" hidden="1" customWidth="1"/>
    <col min="4" max="4" width="9.140625" style="0" hidden="1" customWidth="1"/>
    <col min="5" max="5" width="11.57421875" style="0" customWidth="1"/>
    <col min="6" max="6" width="12.28125" style="0" customWidth="1"/>
    <col min="7" max="7" width="10.421875" style="0" customWidth="1"/>
    <col min="8" max="9" width="12.28125" style="0" customWidth="1"/>
    <col min="10" max="10" width="10.7109375" style="0" customWidth="1"/>
    <col min="11" max="11" width="11.7109375" style="0" customWidth="1"/>
    <col min="12" max="12" width="11.8515625" style="0" customWidth="1"/>
    <col min="13" max="13" width="12.57421875" style="0" customWidth="1"/>
    <col min="14" max="14" width="13.28125" style="0" customWidth="1"/>
    <col min="15" max="15" width="11.421875" style="0" customWidth="1"/>
    <col min="16" max="16" width="10.421875" style="0" customWidth="1"/>
    <col min="17" max="17" width="11.421875" style="0" customWidth="1"/>
    <col min="18" max="18" width="12.28125" style="0" customWidth="1"/>
    <col min="19" max="19" width="10.140625" style="0" customWidth="1"/>
    <col min="20" max="20" width="11.57421875" style="0" customWidth="1"/>
    <col min="21" max="21" width="11.421875" style="0" customWidth="1"/>
    <col min="22" max="22" width="12.28125" style="0" customWidth="1"/>
    <col min="23" max="23" width="5.00390625" style="66" customWidth="1"/>
    <col min="24" max="24" width="12.28125" style="0" customWidth="1"/>
    <col min="25" max="25" width="12.7109375" style="0" customWidth="1"/>
    <col min="26" max="26" width="13.7109375" style="0" customWidth="1"/>
    <col min="27" max="27" width="12.28125" style="0" customWidth="1"/>
    <col min="28" max="28" width="12.140625" style="0" customWidth="1"/>
  </cols>
  <sheetData>
    <row r="1" spans="27:28" ht="15">
      <c r="AA1" s="85" t="s">
        <v>72</v>
      </c>
      <c r="AB1" s="85"/>
    </row>
    <row r="2" spans="27:28" ht="15">
      <c r="AA2" s="85" t="s">
        <v>70</v>
      </c>
      <c r="AB2" s="85"/>
    </row>
    <row r="3" spans="1:6" ht="14.25">
      <c r="A3" s="72" t="s">
        <v>69</v>
      </c>
      <c r="B3" s="16"/>
      <c r="C3" s="16"/>
      <c r="D3" s="16"/>
      <c r="E3" s="16"/>
      <c r="F3" s="16"/>
    </row>
    <row r="4" spans="22:23" ht="13.5" thickBot="1">
      <c r="V4" s="2"/>
      <c r="W4" s="67"/>
    </row>
    <row r="5" spans="1:28" ht="57.75" customHeight="1" thickBot="1">
      <c r="A5" s="45" t="s">
        <v>0</v>
      </c>
      <c r="B5" s="46" t="s">
        <v>1</v>
      </c>
      <c r="C5" s="51" t="s">
        <v>2</v>
      </c>
      <c r="D5" s="46" t="s">
        <v>37</v>
      </c>
      <c r="E5" s="45" t="s">
        <v>44</v>
      </c>
      <c r="F5" s="47" t="s">
        <v>47</v>
      </c>
      <c r="G5" s="47" t="s">
        <v>46</v>
      </c>
      <c r="H5" s="47" t="s">
        <v>56</v>
      </c>
      <c r="I5" s="47" t="s">
        <v>53</v>
      </c>
      <c r="J5" s="47" t="s">
        <v>57</v>
      </c>
      <c r="K5" s="47" t="s">
        <v>58</v>
      </c>
      <c r="L5" s="47" t="s">
        <v>45</v>
      </c>
      <c r="M5" s="48" t="s">
        <v>35</v>
      </c>
      <c r="N5" s="49" t="s">
        <v>48</v>
      </c>
      <c r="O5" s="47" t="s">
        <v>49</v>
      </c>
      <c r="P5" s="47" t="s">
        <v>50</v>
      </c>
      <c r="Q5" s="47" t="s">
        <v>59</v>
      </c>
      <c r="R5" s="47" t="s">
        <v>54</v>
      </c>
      <c r="S5" s="47" t="s">
        <v>60</v>
      </c>
      <c r="T5" s="47" t="s">
        <v>61</v>
      </c>
      <c r="U5" s="47" t="s">
        <v>51</v>
      </c>
      <c r="V5" s="48" t="s">
        <v>36</v>
      </c>
      <c r="W5" s="68"/>
      <c r="X5" s="50" t="s">
        <v>55</v>
      </c>
      <c r="Y5" s="55" t="s">
        <v>63</v>
      </c>
      <c r="Z5" s="73" t="s">
        <v>71</v>
      </c>
      <c r="AA5" s="80" t="s">
        <v>65</v>
      </c>
      <c r="AB5" s="56" t="s">
        <v>66</v>
      </c>
    </row>
    <row r="6" spans="1:28" ht="40.5" customHeight="1" thickTop="1">
      <c r="A6" s="3" t="s">
        <v>3</v>
      </c>
      <c r="B6" s="4" t="s">
        <v>4</v>
      </c>
      <c r="C6" s="52" t="s">
        <v>5</v>
      </c>
      <c r="D6" s="4" t="s">
        <v>39</v>
      </c>
      <c r="E6" s="38">
        <v>0</v>
      </c>
      <c r="F6" s="39">
        <v>15635000</v>
      </c>
      <c r="G6" s="39">
        <v>0</v>
      </c>
      <c r="H6" s="40">
        <v>2145000</v>
      </c>
      <c r="I6" s="40">
        <v>12500000</v>
      </c>
      <c r="J6" s="40">
        <v>0</v>
      </c>
      <c r="K6" s="40">
        <f>M6-L6-J6-I6-H6-G6-F6-E6</f>
        <v>580000</v>
      </c>
      <c r="L6" s="39">
        <v>0</v>
      </c>
      <c r="M6" s="41">
        <v>30860000</v>
      </c>
      <c r="N6" s="42">
        <v>17136821</v>
      </c>
      <c r="O6" s="43">
        <v>0</v>
      </c>
      <c r="P6" s="43">
        <v>0</v>
      </c>
      <c r="Q6" s="43">
        <v>2145000</v>
      </c>
      <c r="R6" s="43">
        <v>17380640</v>
      </c>
      <c r="S6" s="43">
        <v>0</v>
      </c>
      <c r="T6" s="44">
        <f>V6-U6-S6-R6-Q6-P6-O6-N6</f>
        <v>440720</v>
      </c>
      <c r="U6" s="43">
        <v>0</v>
      </c>
      <c r="V6" s="41">
        <v>37103181</v>
      </c>
      <c r="W6" s="69"/>
      <c r="X6" s="14">
        <v>17136821</v>
      </c>
      <c r="Y6" s="57">
        <v>15441000</v>
      </c>
      <c r="Z6" s="74">
        <f>+X6-Y6</f>
        <v>1695821</v>
      </c>
      <c r="AA6" s="81">
        <f aca="true" t="shared" si="0" ref="AA6:AA27">Y6/N6</f>
        <v>0.9010422644900125</v>
      </c>
      <c r="AB6" s="58">
        <f>Y6/X6</f>
        <v>0.9010422644900125</v>
      </c>
    </row>
    <row r="7" spans="1:28" ht="25.5">
      <c r="A7" s="5" t="s">
        <v>6</v>
      </c>
      <c r="B7" s="6" t="s">
        <v>4</v>
      </c>
      <c r="C7" s="53" t="s">
        <v>5</v>
      </c>
      <c r="D7" s="6" t="s">
        <v>42</v>
      </c>
      <c r="E7" s="9">
        <v>0</v>
      </c>
      <c r="F7" s="10">
        <v>10500000</v>
      </c>
      <c r="G7" s="10">
        <v>0</v>
      </c>
      <c r="H7" s="10">
        <v>1440000</v>
      </c>
      <c r="I7" s="10">
        <v>9224000</v>
      </c>
      <c r="J7" s="10">
        <v>0</v>
      </c>
      <c r="K7" s="10">
        <f aca="true" t="shared" si="1" ref="K7:K26">M7-L7-J7-I7-H7-G7-F7-E7</f>
        <v>447000</v>
      </c>
      <c r="L7" s="10">
        <v>0</v>
      </c>
      <c r="M7" s="11">
        <v>21611000</v>
      </c>
      <c r="N7" s="36">
        <v>7913594</v>
      </c>
      <c r="O7" s="12">
        <v>0</v>
      </c>
      <c r="P7" s="12">
        <v>0</v>
      </c>
      <c r="Q7" s="12">
        <v>1440000</v>
      </c>
      <c r="R7" s="12">
        <v>12896000</v>
      </c>
      <c r="S7" s="12">
        <v>0</v>
      </c>
      <c r="T7" s="12">
        <f>V7-U7-S7-R7-Q7-P7-O7-N7</f>
        <v>0</v>
      </c>
      <c r="U7" s="12">
        <v>0</v>
      </c>
      <c r="V7" s="11">
        <v>22249594</v>
      </c>
      <c r="W7" s="69"/>
      <c r="X7" s="15">
        <v>7913594</v>
      </c>
      <c r="Y7" s="59">
        <v>6332000</v>
      </c>
      <c r="Z7" s="75">
        <f aca="true" t="shared" si="2" ref="Z7:Z27">+X7-Y7</f>
        <v>1581594</v>
      </c>
      <c r="AA7" s="81">
        <f t="shared" si="0"/>
        <v>0.8001421351663984</v>
      </c>
      <c r="AB7" s="58">
        <f aca="true" t="shared" si="3" ref="AB7:AB27">Y7/X7</f>
        <v>0.8001421351663984</v>
      </c>
    </row>
    <row r="8" spans="1:28" ht="25.5">
      <c r="A8" s="5" t="s">
        <v>7</v>
      </c>
      <c r="B8" s="6" t="s">
        <v>4</v>
      </c>
      <c r="C8" s="53" t="s">
        <v>5</v>
      </c>
      <c r="D8" s="6" t="s">
        <v>41</v>
      </c>
      <c r="E8" s="9">
        <v>0</v>
      </c>
      <c r="F8" s="10">
        <v>3881000</v>
      </c>
      <c r="G8" s="10">
        <v>0</v>
      </c>
      <c r="H8" s="10">
        <v>532000</v>
      </c>
      <c r="I8" s="10">
        <v>3130000</v>
      </c>
      <c r="J8" s="10">
        <v>0</v>
      </c>
      <c r="K8" s="10">
        <f t="shared" si="1"/>
        <v>70000</v>
      </c>
      <c r="L8" s="10">
        <v>0</v>
      </c>
      <c r="M8" s="11">
        <v>7613000</v>
      </c>
      <c r="N8" s="36">
        <v>3965000</v>
      </c>
      <c r="O8" s="12">
        <v>0</v>
      </c>
      <c r="P8" s="12">
        <v>0</v>
      </c>
      <c r="Q8" s="12">
        <v>532000</v>
      </c>
      <c r="R8" s="12">
        <v>3503000</v>
      </c>
      <c r="S8" s="12">
        <v>0</v>
      </c>
      <c r="T8" s="12">
        <f aca="true" t="shared" si="4" ref="T8:T26">V8-U8-S8-R8-Q8-P8-O8-N8</f>
        <v>0</v>
      </c>
      <c r="U8" s="12">
        <v>0</v>
      </c>
      <c r="V8" s="11">
        <v>8000000</v>
      </c>
      <c r="W8" s="69"/>
      <c r="X8" s="15">
        <v>3965000</v>
      </c>
      <c r="Y8" s="59">
        <v>3021000</v>
      </c>
      <c r="Z8" s="75">
        <f t="shared" si="2"/>
        <v>944000</v>
      </c>
      <c r="AA8" s="81">
        <f t="shared" si="0"/>
        <v>0.7619167717528373</v>
      </c>
      <c r="AB8" s="58">
        <f t="shared" si="3"/>
        <v>0.7619167717528373</v>
      </c>
    </row>
    <row r="9" spans="1:28" ht="25.5">
      <c r="A9" s="5" t="s">
        <v>8</v>
      </c>
      <c r="B9" s="6" t="s">
        <v>4</v>
      </c>
      <c r="C9" s="53" t="s">
        <v>5</v>
      </c>
      <c r="D9" s="6" t="s">
        <v>41</v>
      </c>
      <c r="E9" s="9">
        <v>0</v>
      </c>
      <c r="F9" s="10">
        <v>6435000</v>
      </c>
      <c r="G9" s="10">
        <v>0</v>
      </c>
      <c r="H9" s="10">
        <v>883000</v>
      </c>
      <c r="I9" s="10">
        <v>5184000</v>
      </c>
      <c r="J9" s="10">
        <v>0</v>
      </c>
      <c r="K9" s="10">
        <f t="shared" si="1"/>
        <v>165000</v>
      </c>
      <c r="L9" s="10">
        <v>0</v>
      </c>
      <c r="M9" s="11">
        <v>12667000</v>
      </c>
      <c r="N9" s="36">
        <v>5446640</v>
      </c>
      <c r="O9" s="12">
        <v>0</v>
      </c>
      <c r="P9" s="12">
        <v>0</v>
      </c>
      <c r="Q9" s="12">
        <v>883000</v>
      </c>
      <c r="R9" s="12">
        <v>7406760</v>
      </c>
      <c r="S9" s="12">
        <v>0</v>
      </c>
      <c r="T9" s="12">
        <f t="shared" si="4"/>
        <v>172000</v>
      </c>
      <c r="U9" s="12">
        <v>0</v>
      </c>
      <c r="V9" s="11">
        <v>13908400</v>
      </c>
      <c r="W9" s="69"/>
      <c r="X9" s="15">
        <v>5446640</v>
      </c>
      <c r="Y9" s="59">
        <v>5446000</v>
      </c>
      <c r="Z9" s="75">
        <f t="shared" si="2"/>
        <v>640</v>
      </c>
      <c r="AA9" s="81">
        <f t="shared" si="0"/>
        <v>0.9998824963647313</v>
      </c>
      <c r="AB9" s="58">
        <f t="shared" si="3"/>
        <v>0.9998824963647313</v>
      </c>
    </row>
    <row r="10" spans="1:28" ht="38.25">
      <c r="A10" s="5" t="s">
        <v>9</v>
      </c>
      <c r="B10" s="6" t="s">
        <v>4</v>
      </c>
      <c r="C10" s="53" t="s">
        <v>5</v>
      </c>
      <c r="D10" s="6" t="s">
        <v>42</v>
      </c>
      <c r="E10" s="9">
        <v>0</v>
      </c>
      <c r="F10" s="10">
        <v>19203000</v>
      </c>
      <c r="G10" s="10">
        <v>0</v>
      </c>
      <c r="H10" s="10">
        <v>2634000</v>
      </c>
      <c r="I10" s="10">
        <v>14655000</v>
      </c>
      <c r="J10" s="10">
        <v>0</v>
      </c>
      <c r="K10" s="10">
        <f t="shared" si="1"/>
        <v>772000</v>
      </c>
      <c r="L10" s="10">
        <v>0</v>
      </c>
      <c r="M10" s="11">
        <v>37264000</v>
      </c>
      <c r="N10" s="36">
        <v>20694000</v>
      </c>
      <c r="O10" s="12">
        <v>0</v>
      </c>
      <c r="P10" s="12">
        <v>0</v>
      </c>
      <c r="Q10" s="12">
        <v>2634000</v>
      </c>
      <c r="R10" s="12">
        <v>19336000</v>
      </c>
      <c r="S10" s="12"/>
      <c r="T10" s="12">
        <f t="shared" si="4"/>
        <v>0</v>
      </c>
      <c r="U10" s="12">
        <v>0</v>
      </c>
      <c r="V10" s="11">
        <v>42664000</v>
      </c>
      <c r="W10" s="69"/>
      <c r="X10" s="15">
        <v>20694000</v>
      </c>
      <c r="Y10" s="59">
        <v>20694000</v>
      </c>
      <c r="Z10" s="75">
        <f t="shared" si="2"/>
        <v>0</v>
      </c>
      <c r="AA10" s="81">
        <f t="shared" si="0"/>
        <v>1</v>
      </c>
      <c r="AB10" s="58">
        <f t="shared" si="3"/>
        <v>1</v>
      </c>
    </row>
    <row r="11" spans="1:28" ht="27.75" customHeight="1">
      <c r="A11" s="5" t="s">
        <v>10</v>
      </c>
      <c r="B11" s="6" t="s">
        <v>4</v>
      </c>
      <c r="C11" s="53" t="s">
        <v>5</v>
      </c>
      <c r="D11" s="6" t="s">
        <v>41</v>
      </c>
      <c r="E11" s="9">
        <v>0</v>
      </c>
      <c r="F11" s="10">
        <v>17926000</v>
      </c>
      <c r="G11" s="10">
        <v>0</v>
      </c>
      <c r="H11" s="10">
        <v>2459000</v>
      </c>
      <c r="I11" s="10">
        <v>14850000</v>
      </c>
      <c r="J11" s="10">
        <v>0</v>
      </c>
      <c r="K11" s="10">
        <f t="shared" si="1"/>
        <v>1155000</v>
      </c>
      <c r="L11" s="10">
        <v>0</v>
      </c>
      <c r="M11" s="11">
        <v>36390000</v>
      </c>
      <c r="N11" s="36">
        <v>15838000</v>
      </c>
      <c r="O11" s="12">
        <v>0</v>
      </c>
      <c r="P11" s="12">
        <v>0</v>
      </c>
      <c r="Q11" s="12">
        <v>2459000</v>
      </c>
      <c r="R11" s="12">
        <v>20118000</v>
      </c>
      <c r="S11" s="12">
        <v>0</v>
      </c>
      <c r="T11" s="12">
        <f t="shared" si="4"/>
        <v>1180098</v>
      </c>
      <c r="U11" s="12">
        <v>0</v>
      </c>
      <c r="V11" s="11">
        <v>39595098</v>
      </c>
      <c r="W11" s="69"/>
      <c r="X11" s="15">
        <v>15838000</v>
      </c>
      <c r="Y11" s="59">
        <v>14076000</v>
      </c>
      <c r="Z11" s="75">
        <f t="shared" si="2"/>
        <v>1762000</v>
      </c>
      <c r="AA11" s="81">
        <f t="shared" si="0"/>
        <v>0.8887485793660815</v>
      </c>
      <c r="AB11" s="58">
        <f t="shared" si="3"/>
        <v>0.8887485793660815</v>
      </c>
    </row>
    <row r="12" spans="1:28" ht="38.25">
      <c r="A12" s="5" t="s">
        <v>11</v>
      </c>
      <c r="B12" s="6" t="s">
        <v>4</v>
      </c>
      <c r="C12" s="53" t="s">
        <v>5</v>
      </c>
      <c r="D12" s="6" t="s">
        <v>42</v>
      </c>
      <c r="E12" s="9">
        <v>0</v>
      </c>
      <c r="F12" s="10">
        <v>20015000</v>
      </c>
      <c r="G12" s="10">
        <v>0</v>
      </c>
      <c r="H12" s="10">
        <v>2745000</v>
      </c>
      <c r="I12" s="10">
        <v>14390000</v>
      </c>
      <c r="J12" s="10">
        <v>0</v>
      </c>
      <c r="K12" s="10">
        <f t="shared" si="1"/>
        <v>170000</v>
      </c>
      <c r="L12" s="10">
        <v>0</v>
      </c>
      <c r="M12" s="11">
        <v>37320000</v>
      </c>
      <c r="N12" s="36">
        <v>18026110</v>
      </c>
      <c r="O12" s="12">
        <v>0</v>
      </c>
      <c r="P12" s="12">
        <v>0</v>
      </c>
      <c r="Q12" s="12">
        <v>2745000</v>
      </c>
      <c r="R12" s="12">
        <v>18372948</v>
      </c>
      <c r="S12" s="12">
        <v>0</v>
      </c>
      <c r="T12" s="12">
        <f t="shared" si="4"/>
        <v>0</v>
      </c>
      <c r="U12" s="12">
        <v>0</v>
      </c>
      <c r="V12" s="11">
        <v>39144058</v>
      </c>
      <c r="W12" s="69"/>
      <c r="X12" s="15">
        <v>18026110</v>
      </c>
      <c r="Y12" s="59">
        <v>17070000</v>
      </c>
      <c r="Z12" s="75">
        <f t="shared" si="2"/>
        <v>956110</v>
      </c>
      <c r="AA12" s="81">
        <f t="shared" si="0"/>
        <v>0.9469597156569</v>
      </c>
      <c r="AB12" s="58">
        <f t="shared" si="3"/>
        <v>0.9469597156569</v>
      </c>
    </row>
    <row r="13" spans="1:28" ht="39.75" customHeight="1">
      <c r="A13" s="5" t="s">
        <v>12</v>
      </c>
      <c r="B13" s="6" t="s">
        <v>4</v>
      </c>
      <c r="C13" s="53" t="s">
        <v>5</v>
      </c>
      <c r="D13" s="6" t="s">
        <v>42</v>
      </c>
      <c r="E13" s="9">
        <v>0</v>
      </c>
      <c r="F13" s="10">
        <v>10784000</v>
      </c>
      <c r="G13" s="10">
        <v>0</v>
      </c>
      <c r="H13" s="10">
        <v>1479000</v>
      </c>
      <c r="I13" s="10">
        <v>7840000</v>
      </c>
      <c r="J13" s="10"/>
      <c r="K13" s="10">
        <f t="shared" si="1"/>
        <v>80000</v>
      </c>
      <c r="L13" s="10">
        <v>0</v>
      </c>
      <c r="M13" s="11">
        <v>20183000</v>
      </c>
      <c r="N13" s="36">
        <v>8999000</v>
      </c>
      <c r="O13" s="12">
        <v>0</v>
      </c>
      <c r="P13" s="12">
        <v>0</v>
      </c>
      <c r="Q13" s="12">
        <v>1479000</v>
      </c>
      <c r="R13" s="12">
        <v>10986000</v>
      </c>
      <c r="S13" s="12">
        <v>0</v>
      </c>
      <c r="T13" s="12">
        <f t="shared" si="4"/>
        <v>105000</v>
      </c>
      <c r="U13" s="12">
        <v>0</v>
      </c>
      <c r="V13" s="11">
        <v>21569000</v>
      </c>
      <c r="W13" s="69"/>
      <c r="X13" s="15">
        <v>8999000</v>
      </c>
      <c r="Y13" s="59">
        <v>8999000</v>
      </c>
      <c r="Z13" s="75">
        <f t="shared" si="2"/>
        <v>0</v>
      </c>
      <c r="AA13" s="81">
        <f t="shared" si="0"/>
        <v>1</v>
      </c>
      <c r="AB13" s="58">
        <f t="shared" si="3"/>
        <v>1</v>
      </c>
    </row>
    <row r="14" spans="1:28" ht="25.5">
      <c r="A14" s="5" t="s">
        <v>13</v>
      </c>
      <c r="B14" s="6" t="s">
        <v>4</v>
      </c>
      <c r="C14" s="53" t="s">
        <v>5</v>
      </c>
      <c r="D14" s="6" t="s">
        <v>38</v>
      </c>
      <c r="E14" s="9">
        <v>0</v>
      </c>
      <c r="F14" s="10">
        <v>8818000</v>
      </c>
      <c r="G14" s="10">
        <v>0</v>
      </c>
      <c r="H14" s="10">
        <v>1210000</v>
      </c>
      <c r="I14" s="10">
        <v>4942000</v>
      </c>
      <c r="J14" s="10">
        <v>0</v>
      </c>
      <c r="K14" s="10">
        <f t="shared" si="1"/>
        <v>47000</v>
      </c>
      <c r="L14" s="10">
        <v>0</v>
      </c>
      <c r="M14" s="11">
        <v>15017000</v>
      </c>
      <c r="N14" s="36">
        <v>8802339</v>
      </c>
      <c r="O14" s="12">
        <v>0</v>
      </c>
      <c r="P14" s="12">
        <v>0</v>
      </c>
      <c r="Q14" s="12">
        <v>1210000</v>
      </c>
      <c r="R14" s="12">
        <v>6288000</v>
      </c>
      <c r="S14" s="12">
        <v>0</v>
      </c>
      <c r="T14" s="12">
        <f t="shared" si="4"/>
        <v>10000</v>
      </c>
      <c r="U14" s="12">
        <v>0</v>
      </c>
      <c r="V14" s="11">
        <v>16310339</v>
      </c>
      <c r="W14" s="69"/>
      <c r="X14" s="15">
        <v>8802339</v>
      </c>
      <c r="Y14" s="59">
        <v>7313000</v>
      </c>
      <c r="Z14" s="75">
        <f t="shared" si="2"/>
        <v>1489339</v>
      </c>
      <c r="AA14" s="81">
        <f t="shared" si="0"/>
        <v>0.8308019039030421</v>
      </c>
      <c r="AB14" s="58">
        <f t="shared" si="3"/>
        <v>0.8308019039030421</v>
      </c>
    </row>
    <row r="15" spans="1:28" ht="25.5">
      <c r="A15" s="5" t="s">
        <v>14</v>
      </c>
      <c r="B15" s="6" t="s">
        <v>4</v>
      </c>
      <c r="C15" s="53" t="s">
        <v>5</v>
      </c>
      <c r="D15" s="6" t="s">
        <v>40</v>
      </c>
      <c r="E15" s="9">
        <v>0</v>
      </c>
      <c r="F15" s="10">
        <v>12788000</v>
      </c>
      <c r="G15" s="10">
        <v>0</v>
      </c>
      <c r="H15" s="10">
        <v>1754000</v>
      </c>
      <c r="I15" s="10">
        <v>8413000</v>
      </c>
      <c r="J15" s="10"/>
      <c r="K15" s="10">
        <f t="shared" si="1"/>
        <v>156000</v>
      </c>
      <c r="L15" s="10">
        <v>0</v>
      </c>
      <c r="M15" s="11">
        <v>23111000</v>
      </c>
      <c r="N15" s="36">
        <v>10716000</v>
      </c>
      <c r="O15" s="12">
        <v>0</v>
      </c>
      <c r="P15" s="12">
        <v>0</v>
      </c>
      <c r="Q15" s="12">
        <v>1754000</v>
      </c>
      <c r="R15" s="12">
        <v>11805000</v>
      </c>
      <c r="S15" s="12">
        <v>0</v>
      </c>
      <c r="T15" s="12">
        <f t="shared" si="4"/>
        <v>0</v>
      </c>
      <c r="U15" s="12">
        <v>0</v>
      </c>
      <c r="V15" s="11">
        <v>24275000</v>
      </c>
      <c r="W15" s="69"/>
      <c r="X15" s="15">
        <v>10716000</v>
      </c>
      <c r="Y15" s="59">
        <v>9457000</v>
      </c>
      <c r="Z15" s="75">
        <f t="shared" si="2"/>
        <v>1259000</v>
      </c>
      <c r="AA15" s="81">
        <f t="shared" si="0"/>
        <v>0.8825121313923106</v>
      </c>
      <c r="AB15" s="58">
        <f t="shared" si="3"/>
        <v>0.8825121313923106</v>
      </c>
    </row>
    <row r="16" spans="1:28" ht="38.25">
      <c r="A16" s="5" t="s">
        <v>15</v>
      </c>
      <c r="B16" s="6" t="s">
        <v>4</v>
      </c>
      <c r="C16" s="53" t="s">
        <v>16</v>
      </c>
      <c r="D16" s="6" t="s">
        <v>39</v>
      </c>
      <c r="E16" s="9">
        <v>0</v>
      </c>
      <c r="F16" s="10">
        <v>12948000</v>
      </c>
      <c r="G16" s="10">
        <v>0</v>
      </c>
      <c r="H16" s="10">
        <v>1776000</v>
      </c>
      <c r="I16" s="10">
        <v>10749000</v>
      </c>
      <c r="J16" s="10">
        <v>0</v>
      </c>
      <c r="K16" s="10">
        <f t="shared" si="1"/>
        <v>742000</v>
      </c>
      <c r="L16" s="10">
        <v>0</v>
      </c>
      <c r="M16" s="11">
        <v>26215000</v>
      </c>
      <c r="N16" s="36">
        <v>15018710</v>
      </c>
      <c r="O16" s="12">
        <v>0</v>
      </c>
      <c r="P16" s="12">
        <v>0</v>
      </c>
      <c r="Q16" s="12">
        <v>1776000</v>
      </c>
      <c r="R16" s="12">
        <v>14798080</v>
      </c>
      <c r="S16" s="12">
        <v>0</v>
      </c>
      <c r="T16" s="12">
        <f t="shared" si="4"/>
        <v>0</v>
      </c>
      <c r="U16" s="12">
        <v>0</v>
      </c>
      <c r="V16" s="11">
        <v>31592790</v>
      </c>
      <c r="W16" s="69"/>
      <c r="X16" s="15">
        <v>12907400</v>
      </c>
      <c r="Y16" s="59">
        <v>12907000</v>
      </c>
      <c r="Z16" s="75">
        <f t="shared" si="2"/>
        <v>400</v>
      </c>
      <c r="AA16" s="81">
        <f t="shared" si="0"/>
        <v>0.8593947149921665</v>
      </c>
      <c r="AB16" s="58">
        <f t="shared" si="3"/>
        <v>0.9999690100252568</v>
      </c>
    </row>
    <row r="17" spans="1:28" ht="41.25" customHeight="1">
      <c r="A17" s="5" t="s">
        <v>17</v>
      </c>
      <c r="B17" s="6" t="s">
        <v>4</v>
      </c>
      <c r="C17" s="53" t="s">
        <v>5</v>
      </c>
      <c r="D17" s="6" t="s">
        <v>41</v>
      </c>
      <c r="E17" s="9">
        <v>0</v>
      </c>
      <c r="F17" s="10">
        <v>6628000</v>
      </c>
      <c r="G17" s="10">
        <v>0</v>
      </c>
      <c r="H17" s="10">
        <v>909000</v>
      </c>
      <c r="I17" s="10">
        <v>5422872</v>
      </c>
      <c r="J17" s="10">
        <v>0</v>
      </c>
      <c r="K17" s="10">
        <f t="shared" si="1"/>
        <v>36000</v>
      </c>
      <c r="L17" s="10">
        <v>0</v>
      </c>
      <c r="M17" s="11">
        <v>12995872</v>
      </c>
      <c r="N17" s="36">
        <v>5963488</v>
      </c>
      <c r="O17" s="12">
        <v>0</v>
      </c>
      <c r="P17" s="12">
        <v>0</v>
      </c>
      <c r="Q17" s="12">
        <v>909000</v>
      </c>
      <c r="R17" s="12">
        <v>7387512</v>
      </c>
      <c r="S17" s="12">
        <v>0</v>
      </c>
      <c r="T17" s="12">
        <f t="shared" si="4"/>
        <v>72000</v>
      </c>
      <c r="U17" s="12">
        <v>0</v>
      </c>
      <c r="V17" s="11">
        <v>14332000</v>
      </c>
      <c r="W17" s="69"/>
      <c r="X17" s="15">
        <v>5963488</v>
      </c>
      <c r="Y17" s="59">
        <v>5963000</v>
      </c>
      <c r="Z17" s="75">
        <f t="shared" si="2"/>
        <v>488</v>
      </c>
      <c r="AA17" s="81">
        <f t="shared" si="0"/>
        <v>0.9999181686959041</v>
      </c>
      <c r="AB17" s="58">
        <f t="shared" si="3"/>
        <v>0.9999181686959041</v>
      </c>
    </row>
    <row r="18" spans="1:28" ht="25.5">
      <c r="A18" s="5" t="s">
        <v>18</v>
      </c>
      <c r="B18" s="6" t="s">
        <v>19</v>
      </c>
      <c r="C18" s="53"/>
      <c r="D18" s="6" t="s">
        <v>41</v>
      </c>
      <c r="E18" s="9">
        <v>0</v>
      </c>
      <c r="F18" s="10">
        <v>43776000</v>
      </c>
      <c r="G18" s="10">
        <v>0</v>
      </c>
      <c r="H18" s="10">
        <v>6005000</v>
      </c>
      <c r="I18" s="10">
        <v>7150000</v>
      </c>
      <c r="J18" s="10">
        <v>0</v>
      </c>
      <c r="K18" s="10">
        <f t="shared" si="1"/>
        <v>1315000</v>
      </c>
      <c r="L18" s="10">
        <v>0</v>
      </c>
      <c r="M18" s="11">
        <v>58246000</v>
      </c>
      <c r="N18" s="36">
        <v>46678000</v>
      </c>
      <c r="O18" s="12">
        <v>0</v>
      </c>
      <c r="P18" s="12">
        <v>0</v>
      </c>
      <c r="Q18" s="12">
        <v>6005000</v>
      </c>
      <c r="R18" s="12">
        <v>7559000</v>
      </c>
      <c r="S18" s="12">
        <v>0</v>
      </c>
      <c r="T18" s="12">
        <f t="shared" si="4"/>
        <v>751000</v>
      </c>
      <c r="U18" s="12">
        <v>0</v>
      </c>
      <c r="V18" s="11">
        <v>60993000</v>
      </c>
      <c r="W18" s="69"/>
      <c r="X18" s="15">
        <v>46678000</v>
      </c>
      <c r="Y18" s="59">
        <v>35259000</v>
      </c>
      <c r="Z18" s="75">
        <f t="shared" si="2"/>
        <v>11419000</v>
      </c>
      <c r="AA18" s="81">
        <f t="shared" si="0"/>
        <v>0.7553665538369253</v>
      </c>
      <c r="AB18" s="58">
        <f t="shared" si="3"/>
        <v>0.7553665538369253</v>
      </c>
    </row>
    <row r="19" spans="1:28" ht="38.25">
      <c r="A19" s="5" t="s">
        <v>20</v>
      </c>
      <c r="B19" s="6" t="s">
        <v>19</v>
      </c>
      <c r="C19" s="53" t="s">
        <v>21</v>
      </c>
      <c r="D19" s="6" t="s">
        <v>41</v>
      </c>
      <c r="E19" s="9">
        <v>0</v>
      </c>
      <c r="F19" s="10">
        <v>9184000</v>
      </c>
      <c r="G19" s="10">
        <v>0</v>
      </c>
      <c r="H19" s="10">
        <v>1260000</v>
      </c>
      <c r="I19" s="10">
        <v>4850000</v>
      </c>
      <c r="J19" s="10">
        <v>0</v>
      </c>
      <c r="K19" s="10">
        <f t="shared" si="1"/>
        <v>260000</v>
      </c>
      <c r="L19" s="10">
        <v>0</v>
      </c>
      <c r="M19" s="11">
        <v>15554000</v>
      </c>
      <c r="N19" s="36">
        <v>8475300</v>
      </c>
      <c r="O19" s="12">
        <v>0</v>
      </c>
      <c r="P19" s="12">
        <v>0</v>
      </c>
      <c r="Q19" s="12">
        <v>1260000</v>
      </c>
      <c r="R19" s="12">
        <v>7515000</v>
      </c>
      <c r="S19" s="12">
        <v>0</v>
      </c>
      <c r="T19" s="12">
        <f t="shared" si="4"/>
        <v>200000</v>
      </c>
      <c r="U19" s="12">
        <v>0</v>
      </c>
      <c r="V19" s="11">
        <v>17450300</v>
      </c>
      <c r="W19" s="69"/>
      <c r="X19" s="15">
        <v>8475300</v>
      </c>
      <c r="Y19" s="59">
        <v>8475000</v>
      </c>
      <c r="Z19" s="75">
        <f t="shared" si="2"/>
        <v>300</v>
      </c>
      <c r="AA19" s="81">
        <f t="shared" si="0"/>
        <v>0.9999646030229018</v>
      </c>
      <c r="AB19" s="58">
        <f t="shared" si="3"/>
        <v>0.9999646030229018</v>
      </c>
    </row>
    <row r="20" spans="1:28" ht="38.25">
      <c r="A20" s="5" t="s">
        <v>22</v>
      </c>
      <c r="B20" s="6" t="s">
        <v>19</v>
      </c>
      <c r="C20" s="53" t="s">
        <v>21</v>
      </c>
      <c r="D20" s="6" t="s">
        <v>38</v>
      </c>
      <c r="E20" s="9">
        <v>0</v>
      </c>
      <c r="F20" s="10">
        <v>7588000</v>
      </c>
      <c r="G20" s="10">
        <v>0</v>
      </c>
      <c r="H20" s="10">
        <v>1041000</v>
      </c>
      <c r="I20" s="10">
        <v>4284000</v>
      </c>
      <c r="J20" s="10">
        <v>0</v>
      </c>
      <c r="K20" s="10">
        <v>0</v>
      </c>
      <c r="L20" s="10">
        <v>0</v>
      </c>
      <c r="M20" s="11">
        <v>12913000</v>
      </c>
      <c r="N20" s="36">
        <v>8085590</v>
      </c>
      <c r="O20" s="12">
        <v>0</v>
      </c>
      <c r="P20" s="12">
        <v>0</v>
      </c>
      <c r="Q20" s="12">
        <v>1041000</v>
      </c>
      <c r="R20" s="12">
        <v>6005000</v>
      </c>
      <c r="S20" s="12">
        <v>0</v>
      </c>
      <c r="T20" s="12">
        <v>0</v>
      </c>
      <c r="U20" s="12">
        <v>0</v>
      </c>
      <c r="V20" s="11">
        <v>15131590</v>
      </c>
      <c r="W20" s="69"/>
      <c r="X20" s="15">
        <v>8085590</v>
      </c>
      <c r="Y20" s="59">
        <v>7292000</v>
      </c>
      <c r="Z20" s="75">
        <f t="shared" si="2"/>
        <v>793590</v>
      </c>
      <c r="AA20" s="81">
        <f t="shared" si="0"/>
        <v>0.9018513182093082</v>
      </c>
      <c r="AB20" s="58">
        <f t="shared" si="3"/>
        <v>0.9018513182093082</v>
      </c>
    </row>
    <row r="21" spans="1:28" ht="38.25">
      <c r="A21" s="5" t="s">
        <v>23</v>
      </c>
      <c r="B21" s="6" t="s">
        <v>19</v>
      </c>
      <c r="C21" s="53" t="s">
        <v>21</v>
      </c>
      <c r="D21" s="6" t="s">
        <v>39</v>
      </c>
      <c r="E21" s="9">
        <v>0</v>
      </c>
      <c r="F21" s="10">
        <v>18602000</v>
      </c>
      <c r="G21" s="10">
        <v>0</v>
      </c>
      <c r="H21" s="10">
        <v>2552000</v>
      </c>
      <c r="I21" s="10">
        <v>8600000</v>
      </c>
      <c r="J21" s="10">
        <v>0</v>
      </c>
      <c r="K21" s="10">
        <f t="shared" si="1"/>
        <v>1251000</v>
      </c>
      <c r="L21" s="10">
        <v>0</v>
      </c>
      <c r="M21" s="11">
        <v>31005000</v>
      </c>
      <c r="N21" s="36">
        <v>17094800</v>
      </c>
      <c r="O21" s="12">
        <v>0</v>
      </c>
      <c r="P21" s="12">
        <v>0</v>
      </c>
      <c r="Q21" s="12">
        <v>2552000</v>
      </c>
      <c r="R21" s="12">
        <v>14240000</v>
      </c>
      <c r="S21" s="12">
        <v>0</v>
      </c>
      <c r="T21" s="12">
        <f t="shared" si="4"/>
        <v>840000</v>
      </c>
      <c r="U21" s="12">
        <v>0</v>
      </c>
      <c r="V21" s="11">
        <v>34726800</v>
      </c>
      <c r="W21" s="69"/>
      <c r="X21" s="15">
        <v>17094800</v>
      </c>
      <c r="Y21" s="59">
        <v>14314000</v>
      </c>
      <c r="Z21" s="75">
        <f t="shared" si="2"/>
        <v>2780800</v>
      </c>
      <c r="AA21" s="81">
        <f t="shared" si="0"/>
        <v>0.8373306502562182</v>
      </c>
      <c r="AB21" s="58">
        <f t="shared" si="3"/>
        <v>0.8373306502562182</v>
      </c>
    </row>
    <row r="22" spans="1:28" ht="38.25">
      <c r="A22" s="5" t="s">
        <v>24</v>
      </c>
      <c r="B22" s="6" t="s">
        <v>19</v>
      </c>
      <c r="C22" s="53" t="s">
        <v>21</v>
      </c>
      <c r="D22" s="6" t="s">
        <v>38</v>
      </c>
      <c r="E22" s="9">
        <v>0</v>
      </c>
      <c r="F22" s="10">
        <v>10554000</v>
      </c>
      <c r="G22" s="10">
        <v>0</v>
      </c>
      <c r="H22" s="10">
        <v>1448000</v>
      </c>
      <c r="I22" s="10">
        <v>5930000</v>
      </c>
      <c r="J22" s="10">
        <v>0</v>
      </c>
      <c r="K22" s="10">
        <f t="shared" si="1"/>
        <v>0</v>
      </c>
      <c r="L22" s="10">
        <v>0</v>
      </c>
      <c r="M22" s="11">
        <v>17932000</v>
      </c>
      <c r="N22" s="36">
        <v>8021000</v>
      </c>
      <c r="O22" s="12">
        <v>0</v>
      </c>
      <c r="P22" s="12">
        <v>0</v>
      </c>
      <c r="Q22" s="12">
        <v>1448000</v>
      </c>
      <c r="R22" s="12">
        <v>9047000</v>
      </c>
      <c r="S22" s="12">
        <v>0</v>
      </c>
      <c r="T22" s="12">
        <f t="shared" si="4"/>
        <v>0</v>
      </c>
      <c r="U22" s="12">
        <v>0</v>
      </c>
      <c r="V22" s="11">
        <v>18516000</v>
      </c>
      <c r="W22" s="69"/>
      <c r="X22" s="15">
        <v>8021000</v>
      </c>
      <c r="Y22" s="59">
        <v>8021000</v>
      </c>
      <c r="Z22" s="75">
        <f t="shared" si="2"/>
        <v>0</v>
      </c>
      <c r="AA22" s="81">
        <f t="shared" si="0"/>
        <v>1</v>
      </c>
      <c r="AB22" s="58">
        <f t="shared" si="3"/>
        <v>1</v>
      </c>
    </row>
    <row r="23" spans="1:28" ht="38.25">
      <c r="A23" s="5" t="s">
        <v>25</v>
      </c>
      <c r="B23" s="6" t="s">
        <v>19</v>
      </c>
      <c r="C23" s="53" t="s">
        <v>21</v>
      </c>
      <c r="D23" s="6" t="s">
        <v>41</v>
      </c>
      <c r="E23" s="9">
        <v>0</v>
      </c>
      <c r="F23" s="10">
        <v>12813000</v>
      </c>
      <c r="G23" s="10">
        <v>0</v>
      </c>
      <c r="H23" s="10">
        <v>1757000</v>
      </c>
      <c r="I23" s="10">
        <v>7000000</v>
      </c>
      <c r="J23" s="10">
        <v>0</v>
      </c>
      <c r="K23" s="10">
        <f t="shared" si="1"/>
        <v>399000</v>
      </c>
      <c r="L23" s="10">
        <v>0</v>
      </c>
      <c r="M23" s="11">
        <v>21969000</v>
      </c>
      <c r="N23" s="36">
        <v>13758000</v>
      </c>
      <c r="O23" s="12">
        <v>0</v>
      </c>
      <c r="P23" s="12">
        <v>0</v>
      </c>
      <c r="Q23" s="12">
        <v>1757000</v>
      </c>
      <c r="R23" s="12">
        <v>7920000</v>
      </c>
      <c r="S23" s="12">
        <v>0</v>
      </c>
      <c r="T23" s="12">
        <f t="shared" si="4"/>
        <v>230000</v>
      </c>
      <c r="U23" s="12">
        <v>0</v>
      </c>
      <c r="V23" s="11">
        <v>23665000</v>
      </c>
      <c r="W23" s="69"/>
      <c r="X23" s="15">
        <v>13758000</v>
      </c>
      <c r="Y23" s="59">
        <v>10471000</v>
      </c>
      <c r="Z23" s="75">
        <f t="shared" si="2"/>
        <v>3287000</v>
      </c>
      <c r="AA23" s="81">
        <f t="shared" si="0"/>
        <v>0.7610844599505742</v>
      </c>
      <c r="AB23" s="58">
        <f t="shared" si="3"/>
        <v>0.7610844599505742</v>
      </c>
    </row>
    <row r="24" spans="1:28" ht="38.25">
      <c r="A24" s="5" t="s">
        <v>26</v>
      </c>
      <c r="B24" s="6" t="s">
        <v>19</v>
      </c>
      <c r="C24" s="53" t="s">
        <v>21</v>
      </c>
      <c r="D24" s="6" t="s">
        <v>42</v>
      </c>
      <c r="E24" s="9">
        <v>0</v>
      </c>
      <c r="F24" s="10">
        <v>9925000</v>
      </c>
      <c r="G24" s="10">
        <v>0</v>
      </c>
      <c r="H24" s="10">
        <v>1361000</v>
      </c>
      <c r="I24" s="10">
        <v>5435000</v>
      </c>
      <c r="J24" s="10">
        <v>0</v>
      </c>
      <c r="K24" s="10">
        <f t="shared" si="1"/>
        <v>150000</v>
      </c>
      <c r="L24" s="10">
        <v>0</v>
      </c>
      <c r="M24" s="11">
        <v>16871000</v>
      </c>
      <c r="N24" s="36">
        <v>7759900</v>
      </c>
      <c r="O24" s="12">
        <v>0</v>
      </c>
      <c r="P24" s="12">
        <v>0</v>
      </c>
      <c r="Q24" s="12">
        <v>1361000</v>
      </c>
      <c r="R24" s="12">
        <v>8342700</v>
      </c>
      <c r="S24" s="12">
        <v>0</v>
      </c>
      <c r="T24" s="12">
        <f t="shared" si="4"/>
        <v>170000</v>
      </c>
      <c r="U24" s="12">
        <v>0</v>
      </c>
      <c r="V24" s="11">
        <v>17633600</v>
      </c>
      <c r="W24" s="69"/>
      <c r="X24" s="15">
        <v>7759900</v>
      </c>
      <c r="Y24" s="59">
        <v>7759000</v>
      </c>
      <c r="Z24" s="75">
        <f t="shared" si="2"/>
        <v>900</v>
      </c>
      <c r="AA24" s="81">
        <f t="shared" si="0"/>
        <v>0.9998840191239577</v>
      </c>
      <c r="AB24" s="58">
        <f t="shared" si="3"/>
        <v>0.9998840191239577</v>
      </c>
    </row>
    <row r="25" spans="1:28" ht="63.75">
      <c r="A25" s="5" t="s">
        <v>27</v>
      </c>
      <c r="B25" s="6" t="s">
        <v>28</v>
      </c>
      <c r="C25" s="53" t="s">
        <v>29</v>
      </c>
      <c r="D25" s="6" t="s">
        <v>42</v>
      </c>
      <c r="E25" s="9">
        <v>0</v>
      </c>
      <c r="F25" s="10">
        <v>11904000</v>
      </c>
      <c r="G25" s="10">
        <v>0</v>
      </c>
      <c r="H25" s="10">
        <v>1633000</v>
      </c>
      <c r="I25" s="10">
        <v>6849000</v>
      </c>
      <c r="J25" s="10">
        <v>0</v>
      </c>
      <c r="K25" s="10">
        <f t="shared" si="1"/>
        <v>0</v>
      </c>
      <c r="L25" s="10">
        <v>0</v>
      </c>
      <c r="M25" s="11">
        <v>20386000</v>
      </c>
      <c r="N25" s="36">
        <v>11334141</v>
      </c>
      <c r="O25" s="12">
        <v>0</v>
      </c>
      <c r="P25" s="12">
        <v>0</v>
      </c>
      <c r="Q25" s="12">
        <v>1633000</v>
      </c>
      <c r="R25" s="12">
        <v>9267000</v>
      </c>
      <c r="S25" s="12">
        <v>0</v>
      </c>
      <c r="T25" s="12">
        <f t="shared" si="4"/>
        <v>0</v>
      </c>
      <c r="U25" s="12">
        <v>0</v>
      </c>
      <c r="V25" s="11">
        <v>22234141</v>
      </c>
      <c r="W25" s="69"/>
      <c r="X25" s="15">
        <v>11334141</v>
      </c>
      <c r="Y25" s="59">
        <v>9779000</v>
      </c>
      <c r="Z25" s="75">
        <f t="shared" si="2"/>
        <v>1555141</v>
      </c>
      <c r="AA25" s="81">
        <f t="shared" si="0"/>
        <v>0.862791454597221</v>
      </c>
      <c r="AB25" s="58">
        <f t="shared" si="3"/>
        <v>0.862791454597221</v>
      </c>
    </row>
    <row r="26" spans="1:28" ht="51">
      <c r="A26" s="5" t="s">
        <v>30</v>
      </c>
      <c r="B26" s="6" t="s">
        <v>28</v>
      </c>
      <c r="C26" s="53" t="s">
        <v>31</v>
      </c>
      <c r="D26" s="6" t="s">
        <v>38</v>
      </c>
      <c r="E26" s="9">
        <v>0</v>
      </c>
      <c r="F26" s="10">
        <v>11462000</v>
      </c>
      <c r="G26" s="10">
        <v>0</v>
      </c>
      <c r="H26" s="10">
        <v>1572000</v>
      </c>
      <c r="I26" s="10">
        <v>5180000</v>
      </c>
      <c r="J26" s="10">
        <v>0</v>
      </c>
      <c r="K26" s="10">
        <f t="shared" si="1"/>
        <v>0</v>
      </c>
      <c r="L26" s="10">
        <v>0</v>
      </c>
      <c r="M26" s="11">
        <v>18214000</v>
      </c>
      <c r="N26" s="36">
        <v>11744982</v>
      </c>
      <c r="O26" s="12">
        <v>0</v>
      </c>
      <c r="P26" s="12">
        <v>0</v>
      </c>
      <c r="Q26" s="12">
        <v>1572000</v>
      </c>
      <c r="R26" s="12">
        <v>6660000</v>
      </c>
      <c r="S26" s="12">
        <v>0</v>
      </c>
      <c r="T26" s="12">
        <f t="shared" si="4"/>
        <v>0</v>
      </c>
      <c r="U26" s="12">
        <v>0</v>
      </c>
      <c r="V26" s="11">
        <v>19976982</v>
      </c>
      <c r="W26" s="69"/>
      <c r="X26" s="15">
        <v>11744982</v>
      </c>
      <c r="Y26" s="59">
        <v>9815000</v>
      </c>
      <c r="Z26" s="75">
        <f t="shared" si="2"/>
        <v>1929982</v>
      </c>
      <c r="AA26" s="81">
        <f t="shared" si="0"/>
        <v>0.8356760359445421</v>
      </c>
      <c r="AB26" s="58">
        <f t="shared" si="3"/>
        <v>0.8356760359445421</v>
      </c>
    </row>
    <row r="27" spans="1:28" ht="39" thickBot="1">
      <c r="A27" s="29" t="s">
        <v>34</v>
      </c>
      <c r="B27" s="30" t="s">
        <v>33</v>
      </c>
      <c r="C27" s="54" t="s">
        <v>32</v>
      </c>
      <c r="D27" s="30" t="s">
        <v>43</v>
      </c>
      <c r="E27" s="31">
        <v>0</v>
      </c>
      <c r="F27" s="32">
        <v>4631000</v>
      </c>
      <c r="G27" s="32">
        <v>0</v>
      </c>
      <c r="H27" s="32">
        <v>635000</v>
      </c>
      <c r="I27" s="32">
        <v>0</v>
      </c>
      <c r="J27" s="32">
        <v>0</v>
      </c>
      <c r="K27" s="32">
        <f>M27-L27-J27-I27-H27-G27-F27-E27</f>
        <v>0</v>
      </c>
      <c r="L27" s="32">
        <v>0</v>
      </c>
      <c r="M27" s="33">
        <v>5266000</v>
      </c>
      <c r="N27" s="37">
        <v>5650000</v>
      </c>
      <c r="O27" s="34">
        <v>0</v>
      </c>
      <c r="P27" s="34">
        <v>0</v>
      </c>
      <c r="Q27" s="34">
        <v>635000</v>
      </c>
      <c r="R27" s="34">
        <v>0</v>
      </c>
      <c r="S27" s="34">
        <v>0</v>
      </c>
      <c r="T27" s="34">
        <f>V27-U27-S27-R27-Q27-P27-O27-N27</f>
        <v>0</v>
      </c>
      <c r="U27" s="34">
        <v>0</v>
      </c>
      <c r="V27" s="33">
        <v>6285000</v>
      </c>
      <c r="W27" s="69"/>
      <c r="X27" s="35">
        <v>5650000</v>
      </c>
      <c r="Y27" s="60">
        <v>4608000</v>
      </c>
      <c r="Z27" s="76">
        <f t="shared" si="2"/>
        <v>1042000</v>
      </c>
      <c r="AA27" s="82">
        <f t="shared" si="0"/>
        <v>0.8155752212389381</v>
      </c>
      <c r="AB27" s="84">
        <f t="shared" si="3"/>
        <v>0.8155752212389381</v>
      </c>
    </row>
    <row r="28" spans="5:23" ht="13.5" thickBot="1"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69"/>
    </row>
    <row r="29" spans="1:28" ht="78" customHeight="1" thickBot="1">
      <c r="A29" s="7"/>
      <c r="B29" s="7"/>
      <c r="C29" s="7"/>
      <c r="D29" s="7"/>
      <c r="E29" s="24" t="s">
        <v>44</v>
      </c>
      <c r="F29" s="25" t="s">
        <v>47</v>
      </c>
      <c r="G29" s="25" t="s">
        <v>46</v>
      </c>
      <c r="H29" s="25" t="s">
        <v>56</v>
      </c>
      <c r="I29" s="25" t="s">
        <v>53</v>
      </c>
      <c r="J29" s="25" t="s">
        <v>57</v>
      </c>
      <c r="K29" s="25" t="s">
        <v>58</v>
      </c>
      <c r="L29" s="25" t="s">
        <v>45</v>
      </c>
      <c r="M29" s="26" t="s">
        <v>35</v>
      </c>
      <c r="N29" s="27" t="s">
        <v>48</v>
      </c>
      <c r="O29" s="25" t="s">
        <v>49</v>
      </c>
      <c r="P29" s="25" t="s">
        <v>50</v>
      </c>
      <c r="Q29" s="25" t="s">
        <v>59</v>
      </c>
      <c r="R29" s="25" t="s">
        <v>54</v>
      </c>
      <c r="S29" s="25" t="s">
        <v>60</v>
      </c>
      <c r="T29" s="25" t="s">
        <v>62</v>
      </c>
      <c r="U29" s="25" t="s">
        <v>51</v>
      </c>
      <c r="V29" s="28" t="s">
        <v>36</v>
      </c>
      <c r="W29" s="70"/>
      <c r="X29" s="61" t="s">
        <v>55</v>
      </c>
      <c r="Y29" s="63" t="s">
        <v>64</v>
      </c>
      <c r="Z29" s="78" t="s">
        <v>71</v>
      </c>
      <c r="AA29" s="83" t="s">
        <v>68</v>
      </c>
      <c r="AB29" s="77" t="s">
        <v>67</v>
      </c>
    </row>
    <row r="30" spans="1:28" ht="26.25" customHeight="1" thickBot="1" thickTop="1">
      <c r="A30" s="7"/>
      <c r="B30" s="17" t="s">
        <v>52</v>
      </c>
      <c r="C30" s="7"/>
      <c r="D30" s="7" t="s">
        <v>52</v>
      </c>
      <c r="E30" s="18">
        <f>SUBTOTAL(9,E6:E29)</f>
        <v>0</v>
      </c>
      <c r="F30" s="19">
        <f aca="true" t="shared" si="5" ref="F30:X30">SUBTOTAL(9,F6:F29)</f>
        <v>286000000</v>
      </c>
      <c r="G30" s="19">
        <f t="shared" si="5"/>
        <v>0</v>
      </c>
      <c r="H30" s="19">
        <f t="shared" si="5"/>
        <v>39230000</v>
      </c>
      <c r="I30" s="19">
        <f t="shared" si="5"/>
        <v>166577872</v>
      </c>
      <c r="J30" s="19">
        <f>SUBTOTAL(9,J6:J29)</f>
        <v>0</v>
      </c>
      <c r="K30" s="19">
        <f>SUBTOTAL(9,K6:K29)</f>
        <v>7795000</v>
      </c>
      <c r="L30" s="19">
        <f t="shared" si="5"/>
        <v>0</v>
      </c>
      <c r="M30" s="20">
        <f t="shared" si="5"/>
        <v>499602872</v>
      </c>
      <c r="N30" s="21">
        <f t="shared" si="5"/>
        <v>277121415</v>
      </c>
      <c r="O30" s="22">
        <f t="shared" si="5"/>
        <v>0</v>
      </c>
      <c r="P30" s="22">
        <f t="shared" si="5"/>
        <v>0</v>
      </c>
      <c r="Q30" s="22">
        <f t="shared" si="5"/>
        <v>39230000</v>
      </c>
      <c r="R30" s="22">
        <f t="shared" si="5"/>
        <v>226833640</v>
      </c>
      <c r="S30" s="22">
        <f>SUBTOTAL(9,S6:S29)</f>
        <v>0</v>
      </c>
      <c r="T30" s="22">
        <f>SUBTOTAL(9,T6:T29)</f>
        <v>4170818</v>
      </c>
      <c r="U30" s="22">
        <f t="shared" si="5"/>
        <v>0</v>
      </c>
      <c r="V30" s="23">
        <f t="shared" si="5"/>
        <v>547355873</v>
      </c>
      <c r="W30" s="71"/>
      <c r="X30" s="62">
        <f t="shared" si="5"/>
        <v>275010105</v>
      </c>
      <c r="Y30" s="64">
        <f>SUM(Y6:Y27)</f>
        <v>242512000</v>
      </c>
      <c r="Z30" s="79">
        <f>+X30-Y30</f>
        <v>32498105</v>
      </c>
      <c r="AA30" s="82">
        <f>Y30/N30</f>
        <v>0.8751110050444857</v>
      </c>
      <c r="AB30" s="65">
        <f>Y30/X30</f>
        <v>0.8818294149591339</v>
      </c>
    </row>
    <row r="31" spans="1:24" ht="12.75">
      <c r="A31" s="7"/>
      <c r="B31" s="7"/>
      <c r="C31" s="7"/>
      <c r="D31" s="7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X31" s="8"/>
    </row>
    <row r="32" spans="1:24" ht="12.75">
      <c r="A32" s="7"/>
      <c r="B32" s="7"/>
      <c r="C32" s="7"/>
      <c r="D32" s="7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X32" s="8"/>
    </row>
    <row r="33" spans="1:4" ht="12.75">
      <c r="A33" s="1"/>
      <c r="B33" s="1"/>
      <c r="C33" s="1"/>
      <c r="D33" s="1"/>
    </row>
    <row r="34" spans="1:4" ht="12.75">
      <c r="A34" s="1"/>
      <c r="B34" s="1"/>
      <c r="C34" s="1"/>
      <c r="D34" s="1"/>
    </row>
    <row r="35" spans="1:4" ht="12.75">
      <c r="A35" s="1"/>
      <c r="B35" s="1"/>
      <c r="C35" s="1"/>
      <c r="D35" s="1"/>
    </row>
    <row r="36" spans="1:4" ht="12.75">
      <c r="A36" s="1"/>
      <c r="B36" s="1"/>
      <c r="C36" s="1"/>
      <c r="D36" s="1"/>
    </row>
    <row r="37" spans="1:4" ht="12.75">
      <c r="A37" s="1"/>
      <c r="B37" s="1"/>
      <c r="C37" s="1"/>
      <c r="D37" s="1"/>
    </row>
    <row r="38" spans="1:4" ht="12.75">
      <c r="A38" s="1"/>
      <c r="B38" s="1"/>
      <c r="C38" s="1"/>
      <c r="D38" s="1"/>
    </row>
    <row r="39" spans="1:4" ht="12.75">
      <c r="A39" s="1"/>
      <c r="B39" s="1"/>
      <c r="C39" s="1"/>
      <c r="D39" s="1"/>
    </row>
    <row r="40" spans="1:4" ht="12.75">
      <c r="A40" s="1"/>
      <c r="B40" s="1"/>
      <c r="C40" s="1"/>
      <c r="D40" s="1"/>
    </row>
    <row r="41" spans="1:4" ht="12.75">
      <c r="A41" s="1"/>
      <c r="B41" s="1"/>
      <c r="C41" s="1"/>
      <c r="D41" s="1"/>
    </row>
    <row r="42" spans="1:4" ht="12.75">
      <c r="A42" s="1"/>
      <c r="B42" s="1"/>
      <c r="C42" s="1"/>
      <c r="D42" s="1"/>
    </row>
    <row r="43" spans="1:4" ht="12.75">
      <c r="A43" s="1"/>
      <c r="B43" s="1"/>
      <c r="C43" s="1"/>
      <c r="D43" s="1"/>
    </row>
    <row r="44" spans="1:4" ht="12.75">
      <c r="A44" s="1"/>
      <c r="B44" s="1"/>
      <c r="C44" s="1"/>
      <c r="D44" s="1"/>
    </row>
    <row r="45" spans="1:4" ht="12.75">
      <c r="A45" s="1"/>
      <c r="B45" s="1"/>
      <c r="C45" s="1"/>
      <c r="D45" s="1"/>
    </row>
    <row r="46" spans="1:4" ht="12.75">
      <c r="A46" s="1"/>
      <c r="B46" s="1"/>
      <c r="C46" s="1"/>
      <c r="D46" s="1"/>
    </row>
    <row r="47" spans="1:4" ht="12.75">
      <c r="A47" s="1"/>
      <c r="B47" s="1"/>
      <c r="C47" s="1"/>
      <c r="D47" s="1"/>
    </row>
    <row r="48" spans="1:4" ht="12.75">
      <c r="A48" s="1"/>
      <c r="B48" s="1"/>
      <c r="C48" s="1"/>
      <c r="D48" s="1"/>
    </row>
    <row r="49" spans="1:4" ht="12.75">
      <c r="A49" s="1"/>
      <c r="B49" s="1"/>
      <c r="C49" s="1"/>
      <c r="D49" s="1"/>
    </row>
    <row r="50" spans="1:4" ht="12.75">
      <c r="A50" s="1"/>
      <c r="B50" s="1"/>
      <c r="C50" s="1"/>
      <c r="D50" s="1"/>
    </row>
    <row r="51" spans="1:4" ht="12.75">
      <c r="A51" s="1"/>
      <c r="B51" s="1"/>
      <c r="C51" s="1"/>
      <c r="D51" s="1"/>
    </row>
    <row r="52" spans="1:4" ht="12.75">
      <c r="A52" s="1"/>
      <c r="B52" s="1"/>
      <c r="C52" s="1"/>
      <c r="D52" s="1"/>
    </row>
    <row r="53" spans="1:4" ht="12.75">
      <c r="A53" s="1"/>
      <c r="B53" s="1"/>
      <c r="C53" s="1"/>
      <c r="D53" s="1"/>
    </row>
    <row r="54" spans="1:4" ht="12.75">
      <c r="A54" s="1"/>
      <c r="B54" s="1"/>
      <c r="C54" s="1"/>
      <c r="D54" s="1"/>
    </row>
    <row r="55" spans="1:4" ht="12.75">
      <c r="A55" s="1"/>
      <c r="B55" s="1"/>
      <c r="C55" s="1"/>
      <c r="D55" s="1"/>
    </row>
    <row r="56" spans="1:4" ht="12.75">
      <c r="A56" s="1"/>
      <c r="B56" s="1"/>
      <c r="C56" s="1"/>
      <c r="D56" s="1"/>
    </row>
    <row r="57" spans="1:4" ht="12.75">
      <c r="A57" s="1"/>
      <c r="B57" s="1"/>
      <c r="C57" s="1"/>
      <c r="D57" s="1"/>
    </row>
    <row r="58" spans="1:4" ht="12.75">
      <c r="A58" s="1"/>
      <c r="B58" s="1"/>
      <c r="C58" s="1"/>
      <c r="D58" s="1"/>
    </row>
    <row r="59" spans="1:4" ht="12.75">
      <c r="A59" s="1"/>
      <c r="B59" s="1"/>
      <c r="C59" s="1"/>
      <c r="D59" s="1"/>
    </row>
    <row r="60" spans="1:4" ht="12.75">
      <c r="A60" s="1"/>
      <c r="B60" s="1"/>
      <c r="C60" s="1"/>
      <c r="D60" s="1"/>
    </row>
    <row r="61" spans="1:4" ht="12.75">
      <c r="A61" s="1"/>
      <c r="B61" s="1"/>
      <c r="C61" s="1"/>
      <c r="D61" s="1"/>
    </row>
    <row r="62" spans="1:4" ht="12.75">
      <c r="A62" s="1"/>
      <c r="B62" s="1"/>
      <c r="C62" s="1"/>
      <c r="D62" s="1"/>
    </row>
    <row r="63" spans="1:4" ht="12.75">
      <c r="A63" s="1"/>
      <c r="B63" s="1"/>
      <c r="C63" s="1"/>
      <c r="D63" s="1"/>
    </row>
    <row r="64" spans="1:4" ht="12.75">
      <c r="A64" s="1"/>
      <c r="B64" s="1"/>
      <c r="C64" s="1"/>
      <c r="D64" s="1"/>
    </row>
    <row r="65" spans="1:4" ht="12.75">
      <c r="A65" s="1"/>
      <c r="B65" s="1"/>
      <c r="C65" s="1"/>
      <c r="D65" s="1"/>
    </row>
    <row r="66" spans="1:4" ht="12.75">
      <c r="A66" s="1"/>
      <c r="B66" s="1"/>
      <c r="C66" s="1"/>
      <c r="D66" s="1"/>
    </row>
    <row r="67" spans="1:4" ht="12.75">
      <c r="A67" s="1"/>
      <c r="B67" s="1"/>
      <c r="C67" s="1"/>
      <c r="D67" s="1"/>
    </row>
    <row r="68" spans="1:4" ht="12.75">
      <c r="A68" s="1"/>
      <c r="B68" s="1"/>
      <c r="C68" s="1"/>
      <c r="D68" s="1"/>
    </row>
    <row r="69" spans="1:4" ht="12.75">
      <c r="A69" s="1"/>
      <c r="B69" s="1"/>
      <c r="C69" s="1"/>
      <c r="D69" s="1"/>
    </row>
    <row r="70" spans="1:4" ht="12.75">
      <c r="A70" s="1"/>
      <c r="B70" s="1"/>
      <c r="C70" s="1"/>
      <c r="D70" s="1"/>
    </row>
    <row r="71" spans="1:4" ht="12.75">
      <c r="A71" s="1"/>
      <c r="B71" s="1"/>
      <c r="C71" s="1"/>
      <c r="D71" s="1"/>
    </row>
    <row r="72" spans="1:4" ht="12.75">
      <c r="A72" s="1"/>
      <c r="B72" s="1"/>
      <c r="C72" s="1"/>
      <c r="D72" s="1"/>
    </row>
    <row r="73" spans="1:4" ht="12.75">
      <c r="A73" s="1"/>
      <c r="B73" s="1"/>
      <c r="C73" s="1"/>
      <c r="D73" s="1"/>
    </row>
    <row r="74" spans="1:4" ht="12.75">
      <c r="A74" s="1"/>
      <c r="B74" s="1"/>
      <c r="C74" s="1"/>
      <c r="D74" s="1"/>
    </row>
    <row r="75" spans="1:4" ht="12.75">
      <c r="A75" s="1"/>
      <c r="B75" s="1"/>
      <c r="C75" s="1"/>
      <c r="D75" s="1"/>
    </row>
    <row r="76" spans="1:4" ht="12.75">
      <c r="A76" s="1"/>
      <c r="B76" s="1"/>
      <c r="C76" s="1"/>
      <c r="D76" s="1"/>
    </row>
    <row r="77" spans="1:4" ht="12.75">
      <c r="A77" s="1"/>
      <c r="B77" s="1"/>
      <c r="C77" s="1"/>
      <c r="D77" s="1"/>
    </row>
    <row r="78" spans="1:4" ht="12.75">
      <c r="A78" s="1"/>
      <c r="B78" s="1"/>
      <c r="C78" s="1"/>
      <c r="D78" s="1"/>
    </row>
    <row r="79" spans="1:4" ht="12.75">
      <c r="A79" s="1"/>
      <c r="B79" s="1"/>
      <c r="C79" s="1"/>
      <c r="D79" s="1"/>
    </row>
    <row r="80" spans="1:4" ht="12.75">
      <c r="A80" s="1"/>
      <c r="B80" s="1"/>
      <c r="C80" s="1"/>
      <c r="D80" s="1"/>
    </row>
    <row r="81" spans="1:4" ht="12.75">
      <c r="A81" s="1"/>
      <c r="B81" s="1"/>
      <c r="C81" s="1"/>
      <c r="D81" s="1"/>
    </row>
    <row r="82" spans="1:4" ht="12.75">
      <c r="A82" s="1"/>
      <c r="B82" s="1"/>
      <c r="C82" s="1"/>
      <c r="D82" s="1"/>
    </row>
    <row r="83" spans="1:4" ht="12.75">
      <c r="A83" s="1"/>
      <c r="B83" s="1"/>
      <c r="C83" s="1"/>
      <c r="D83" s="1"/>
    </row>
    <row r="84" spans="1:4" ht="12.75">
      <c r="A84" s="1"/>
      <c r="B84" s="1"/>
      <c r="C84" s="1"/>
      <c r="D84" s="1"/>
    </row>
    <row r="85" spans="1:4" ht="12.75">
      <c r="A85" s="1"/>
      <c r="B85" s="1"/>
      <c r="C85" s="1"/>
      <c r="D85" s="1"/>
    </row>
    <row r="86" spans="1:4" ht="12.75">
      <c r="A86" s="1"/>
      <c r="B86" s="1"/>
      <c r="C86" s="1"/>
      <c r="D86" s="1"/>
    </row>
    <row r="87" spans="1:4" ht="12.75">
      <c r="A87" s="1"/>
      <c r="B87" s="1"/>
      <c r="C87" s="1"/>
      <c r="D87" s="1"/>
    </row>
    <row r="88" spans="1:4" ht="12.75">
      <c r="A88" s="1"/>
      <c r="B88" s="1"/>
      <c r="C88" s="1"/>
      <c r="D88" s="1"/>
    </row>
    <row r="89" spans="1:4" ht="12.75">
      <c r="A89" s="1"/>
      <c r="B89" s="1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  <row r="92" spans="1:4" ht="12.75">
      <c r="A92" s="1"/>
      <c r="B92" s="1"/>
      <c r="C92" s="1"/>
      <c r="D92" s="1"/>
    </row>
    <row r="93" spans="1:4" ht="12.75">
      <c r="A93" s="1"/>
      <c r="B93" s="1"/>
      <c r="C93" s="1"/>
      <c r="D93" s="1"/>
    </row>
    <row r="94" spans="1:4" ht="12.75">
      <c r="A94" s="1"/>
      <c r="B94" s="1"/>
      <c r="C94" s="1"/>
      <c r="D94" s="1"/>
    </row>
    <row r="95" spans="1:4" ht="12.75">
      <c r="A95" s="1"/>
      <c r="B95" s="1"/>
      <c r="C95" s="1"/>
      <c r="D95" s="1"/>
    </row>
    <row r="96" spans="1:4" ht="12.75">
      <c r="A96" s="1"/>
      <c r="B96" s="1"/>
      <c r="C96" s="1"/>
      <c r="D96" s="1"/>
    </row>
    <row r="97" spans="1:4" ht="12.75">
      <c r="A97" s="1"/>
      <c r="B97" s="1"/>
      <c r="C97" s="1"/>
      <c r="D97" s="1"/>
    </row>
    <row r="98" spans="1:4" ht="12.75">
      <c r="A98" s="1"/>
      <c r="B98" s="1"/>
      <c r="C98" s="1"/>
      <c r="D98" s="1"/>
    </row>
    <row r="99" spans="1:4" ht="12.75">
      <c r="A99" s="1"/>
      <c r="B99" s="1"/>
      <c r="C99" s="1"/>
      <c r="D99" s="1"/>
    </row>
    <row r="100" spans="1:4" ht="12.75">
      <c r="A100" s="1"/>
      <c r="B100" s="1"/>
      <c r="C100" s="1"/>
      <c r="D100" s="1"/>
    </row>
    <row r="101" spans="1:4" ht="12.75">
      <c r="A101" s="1"/>
      <c r="B101" s="1"/>
      <c r="C101" s="1"/>
      <c r="D101" s="1"/>
    </row>
    <row r="102" spans="1:4" ht="12.75">
      <c r="A102" s="1"/>
      <c r="B102" s="1"/>
      <c r="C102" s="1"/>
      <c r="D102" s="1"/>
    </row>
    <row r="103" spans="1:4" ht="12.75">
      <c r="A103" s="1"/>
      <c r="B103" s="1"/>
      <c r="C103" s="1"/>
      <c r="D103" s="1"/>
    </row>
    <row r="104" spans="1:4" ht="12.75">
      <c r="A104" s="1"/>
      <c r="B104" s="1"/>
      <c r="C104" s="1"/>
      <c r="D104" s="1"/>
    </row>
    <row r="105" spans="1:4" ht="12.75">
      <c r="A105" s="1"/>
      <c r="B105" s="1"/>
      <c r="C105" s="1"/>
      <c r="D105" s="1"/>
    </row>
    <row r="106" spans="1:4" ht="12.75">
      <c r="A106" s="1"/>
      <c r="B106" s="1"/>
      <c r="C106" s="1"/>
      <c r="D106" s="1"/>
    </row>
    <row r="107" spans="1:4" ht="12.75">
      <c r="A107" s="1"/>
      <c r="B107" s="1"/>
      <c r="C107" s="1"/>
      <c r="D107" s="1"/>
    </row>
    <row r="108" spans="1:4" ht="12.75">
      <c r="A108" s="1"/>
      <c r="B108" s="1"/>
      <c r="C108" s="1"/>
      <c r="D108" s="1"/>
    </row>
    <row r="109" spans="1:4" ht="12.75">
      <c r="A109" s="1"/>
      <c r="B109" s="1"/>
      <c r="C109" s="1"/>
      <c r="D109" s="1"/>
    </row>
    <row r="110" spans="1:4" ht="12.75">
      <c r="A110" s="1"/>
      <c r="B110" s="1"/>
      <c r="C110" s="1"/>
      <c r="D110" s="1"/>
    </row>
    <row r="111" spans="1:4" ht="12.75">
      <c r="A111" s="1"/>
      <c r="B111" s="1"/>
      <c r="C111" s="1"/>
      <c r="D111" s="1"/>
    </row>
    <row r="112" spans="1:4" ht="12.75">
      <c r="A112" s="1"/>
      <c r="B112" s="1"/>
      <c r="C112" s="1"/>
      <c r="D112" s="1"/>
    </row>
    <row r="113" spans="1:4" ht="12.75">
      <c r="A113" s="1"/>
      <c r="B113" s="1"/>
      <c r="C113" s="1"/>
      <c r="D113" s="1"/>
    </row>
    <row r="114" spans="1:4" ht="12.75">
      <c r="A114" s="1"/>
      <c r="B114" s="1"/>
      <c r="C114" s="1"/>
      <c r="D114" s="1"/>
    </row>
    <row r="115" spans="1:4" ht="12.75">
      <c r="A115" s="1"/>
      <c r="B115" s="1"/>
      <c r="C115" s="1"/>
      <c r="D115" s="1"/>
    </row>
    <row r="116" spans="1:4" ht="12.75">
      <c r="A116" s="1"/>
      <c r="B116" s="1"/>
      <c r="C116" s="1"/>
      <c r="D116" s="1"/>
    </row>
    <row r="117" spans="1:4" ht="12.75">
      <c r="A117" s="1"/>
      <c r="B117" s="1"/>
      <c r="C117" s="1"/>
      <c r="D117" s="1"/>
    </row>
    <row r="118" spans="1:4" ht="12.75">
      <c r="A118" s="1"/>
      <c r="B118" s="1"/>
      <c r="C118" s="1"/>
      <c r="D118" s="1"/>
    </row>
    <row r="119" spans="1:4" ht="12.75">
      <c r="A119" s="1"/>
      <c r="B119" s="1"/>
      <c r="C119" s="1"/>
      <c r="D119" s="1"/>
    </row>
    <row r="120" spans="1:4" ht="12.75">
      <c r="A120" s="1"/>
      <c r="B120" s="1"/>
      <c r="C120" s="1"/>
      <c r="D120" s="1"/>
    </row>
    <row r="121" spans="1:4" ht="12.75">
      <c r="A121" s="1"/>
      <c r="B121" s="1"/>
      <c r="C121" s="1"/>
      <c r="D121" s="1"/>
    </row>
    <row r="122" spans="1:4" ht="12.75">
      <c r="A122" s="1"/>
      <c r="B122" s="1"/>
      <c r="C122" s="1"/>
      <c r="D122" s="1"/>
    </row>
    <row r="123" spans="1:4" ht="12.75">
      <c r="A123" s="1"/>
      <c r="B123" s="1"/>
      <c r="C123" s="1"/>
      <c r="D123" s="1"/>
    </row>
    <row r="124" spans="1:4" ht="12.75">
      <c r="A124" s="1"/>
      <c r="B124" s="1"/>
      <c r="C124" s="1"/>
      <c r="D124" s="1"/>
    </row>
    <row r="125" spans="1:4" ht="12.75">
      <c r="A125" s="1"/>
      <c r="B125" s="1"/>
      <c r="C125" s="1"/>
      <c r="D125" s="1"/>
    </row>
    <row r="126" spans="1:4" ht="12.75">
      <c r="A126" s="1"/>
      <c r="B126" s="1"/>
      <c r="C126" s="1"/>
      <c r="D126" s="1"/>
    </row>
    <row r="127" spans="1:4" ht="12.75">
      <c r="A127" s="1"/>
      <c r="B127" s="1"/>
      <c r="C127" s="1"/>
      <c r="D127" s="1"/>
    </row>
    <row r="128" spans="1:4" ht="12.75">
      <c r="A128" s="1"/>
      <c r="B128" s="1"/>
      <c r="C128" s="1"/>
      <c r="D128" s="1"/>
    </row>
    <row r="129" spans="1:4" ht="12.75">
      <c r="A129" s="1"/>
      <c r="B129" s="1"/>
      <c r="C129" s="1"/>
      <c r="D129" s="1"/>
    </row>
    <row r="130" spans="1:4" ht="12.75">
      <c r="A130" s="1"/>
      <c r="B130" s="1"/>
      <c r="C130" s="1"/>
      <c r="D130" s="1"/>
    </row>
    <row r="131" spans="1:4" ht="12.75">
      <c r="A131" s="1"/>
      <c r="B131" s="1"/>
      <c r="C131" s="1"/>
      <c r="D131" s="1"/>
    </row>
    <row r="132" spans="1:4" ht="12.75">
      <c r="A132" s="1"/>
      <c r="B132" s="1"/>
      <c r="C132" s="1"/>
      <c r="D132" s="1"/>
    </row>
    <row r="133" spans="1:4" ht="12.75">
      <c r="A133" s="1"/>
      <c r="B133" s="1"/>
      <c r="C133" s="1"/>
      <c r="D133" s="1"/>
    </row>
    <row r="134" spans="1:4" ht="12.75">
      <c r="A134" s="1"/>
      <c r="B134" s="1"/>
      <c r="C134" s="1"/>
      <c r="D134" s="1"/>
    </row>
    <row r="135" spans="1:4" ht="12.75">
      <c r="A135" s="1"/>
      <c r="B135" s="1"/>
      <c r="C135" s="1"/>
      <c r="D135" s="1"/>
    </row>
    <row r="136" spans="1:4" ht="12.75">
      <c r="A136" s="1"/>
      <c r="B136" s="1"/>
      <c r="C136" s="1"/>
      <c r="D136" s="1"/>
    </row>
    <row r="137" spans="1:4" ht="12.75">
      <c r="A137" s="1"/>
      <c r="B137" s="1"/>
      <c r="C137" s="1"/>
      <c r="D137" s="1"/>
    </row>
    <row r="138" spans="1:4" ht="12.75">
      <c r="A138" s="1"/>
      <c r="B138" s="1"/>
      <c r="C138" s="1"/>
      <c r="D138" s="1"/>
    </row>
    <row r="139" spans="1:4" ht="12.75">
      <c r="A139" s="1"/>
      <c r="B139" s="1"/>
      <c r="C139" s="1"/>
      <c r="D139" s="1"/>
    </row>
    <row r="140" spans="1:4" ht="12.75">
      <c r="A140" s="1"/>
      <c r="B140" s="1"/>
      <c r="C140" s="1"/>
      <c r="D140" s="1"/>
    </row>
    <row r="141" spans="1:4" ht="12.75">
      <c r="A141" s="1"/>
      <c r="B141" s="1"/>
      <c r="C141" s="1"/>
      <c r="D141" s="1"/>
    </row>
    <row r="142" spans="1:4" ht="12.75">
      <c r="A142" s="1"/>
      <c r="B142" s="1"/>
      <c r="C142" s="1"/>
      <c r="D142" s="1"/>
    </row>
    <row r="143" spans="1:4" ht="12.75">
      <c r="A143" s="1"/>
      <c r="B143" s="1"/>
      <c r="C143" s="1"/>
      <c r="D143" s="1"/>
    </row>
    <row r="144" spans="1:4" ht="12.75">
      <c r="A144" s="1"/>
      <c r="B144" s="1"/>
      <c r="C144" s="1"/>
      <c r="D144" s="1"/>
    </row>
    <row r="145" spans="1:4" ht="12.75">
      <c r="A145" s="1"/>
      <c r="B145" s="1"/>
      <c r="C145" s="1"/>
      <c r="D145" s="1"/>
    </row>
    <row r="146" spans="1:4" ht="12.75">
      <c r="A146" s="1"/>
      <c r="B146" s="1"/>
      <c r="C146" s="1"/>
      <c r="D146" s="1"/>
    </row>
    <row r="147" spans="1:4" ht="12.75">
      <c r="A147" s="1"/>
      <c r="B147" s="1"/>
      <c r="C147" s="1"/>
      <c r="D147" s="1"/>
    </row>
    <row r="148" spans="1:4" ht="12.75">
      <c r="A148" s="1"/>
      <c r="B148" s="1"/>
      <c r="C148" s="1"/>
      <c r="D148" s="1"/>
    </row>
    <row r="149" spans="1:4" ht="12.75">
      <c r="A149" s="1"/>
      <c r="B149" s="1"/>
      <c r="C149" s="1"/>
      <c r="D149" s="1"/>
    </row>
    <row r="150" spans="1:4" ht="12.75">
      <c r="A150" s="1"/>
      <c r="B150" s="1"/>
      <c r="C150" s="1"/>
      <c r="D150" s="1"/>
    </row>
    <row r="151" spans="1:4" ht="12.75">
      <c r="A151" s="1"/>
      <c r="B151" s="1"/>
      <c r="C151" s="1"/>
      <c r="D151" s="1"/>
    </row>
    <row r="152" spans="1:4" ht="12.75">
      <c r="A152" s="1"/>
      <c r="B152" s="1"/>
      <c r="C152" s="1"/>
      <c r="D152" s="1"/>
    </row>
    <row r="153" spans="1:4" ht="12.75">
      <c r="A153" s="1"/>
      <c r="B153" s="1"/>
      <c r="C153" s="1"/>
      <c r="D153" s="1"/>
    </row>
    <row r="154" spans="1:4" ht="12.75">
      <c r="A154" s="1"/>
      <c r="B154" s="1"/>
      <c r="C154" s="1"/>
      <c r="D154" s="1"/>
    </row>
    <row r="155" spans="1:4" ht="12.75">
      <c r="A155" s="1"/>
      <c r="B155" s="1"/>
      <c r="C155" s="1"/>
      <c r="D155" s="1"/>
    </row>
    <row r="156" spans="1:4" ht="12.75">
      <c r="A156" s="1"/>
      <c r="B156" s="1"/>
      <c r="C156" s="1"/>
      <c r="D156" s="1"/>
    </row>
    <row r="157" spans="1:4" ht="12.75">
      <c r="A157" s="1"/>
      <c r="B157" s="1"/>
      <c r="C157" s="1"/>
      <c r="D157" s="1"/>
    </row>
    <row r="158" spans="1:4" ht="12.75">
      <c r="A158" s="1"/>
      <c r="B158" s="1"/>
      <c r="C158" s="1"/>
      <c r="D158" s="1"/>
    </row>
    <row r="159" spans="1:4" ht="12.75">
      <c r="A159" s="1"/>
      <c r="B159" s="1"/>
      <c r="C159" s="1"/>
      <c r="D159" s="1"/>
    </row>
    <row r="160" spans="1:4" ht="12.75">
      <c r="A160" s="1"/>
      <c r="B160" s="1"/>
      <c r="C160" s="1"/>
      <c r="D160" s="1"/>
    </row>
    <row r="161" spans="1:4" ht="12.75">
      <c r="A161" s="1"/>
      <c r="B161" s="1"/>
      <c r="C161" s="1"/>
      <c r="D161" s="1"/>
    </row>
    <row r="162" spans="1:4" ht="12.75">
      <c r="A162" s="1"/>
      <c r="B162" s="1"/>
      <c r="C162" s="1"/>
      <c r="D162" s="1"/>
    </row>
    <row r="163" spans="1:4" ht="12.75">
      <c r="A163" s="1"/>
      <c r="B163" s="1"/>
      <c r="C163" s="1"/>
      <c r="D163" s="1"/>
    </row>
    <row r="164" spans="1:4" ht="12.75">
      <c r="A164" s="1"/>
      <c r="B164" s="1"/>
      <c r="C164" s="1"/>
      <c r="D164" s="1"/>
    </row>
    <row r="165" spans="1:4" ht="12.75">
      <c r="A165" s="1"/>
      <c r="B165" s="1"/>
      <c r="C165" s="1"/>
      <c r="D165" s="1"/>
    </row>
    <row r="166" spans="1:4" ht="12.75">
      <c r="A166" s="1"/>
      <c r="B166" s="1"/>
      <c r="C166" s="1"/>
      <c r="D166" s="1"/>
    </row>
    <row r="167" spans="1:4" ht="12.75">
      <c r="A167" s="1"/>
      <c r="B167" s="1"/>
      <c r="C167" s="1"/>
      <c r="D167" s="1"/>
    </row>
    <row r="168" spans="1:4" ht="12.75">
      <c r="A168" s="1"/>
      <c r="B168" s="1"/>
      <c r="C168" s="1"/>
      <c r="D168" s="1"/>
    </row>
    <row r="169" spans="1:4" ht="12.75">
      <c r="A169" s="1"/>
      <c r="B169" s="1"/>
      <c r="C169" s="1"/>
      <c r="D169" s="1"/>
    </row>
    <row r="170" spans="1:4" ht="12.75">
      <c r="A170" s="1"/>
      <c r="B170" s="1"/>
      <c r="C170" s="1"/>
      <c r="D170" s="1"/>
    </row>
    <row r="171" spans="1:4" ht="12.75">
      <c r="A171" s="1"/>
      <c r="B171" s="1"/>
      <c r="C171" s="1"/>
      <c r="D171" s="1"/>
    </row>
    <row r="172" spans="1:4" ht="12.75">
      <c r="A172" s="1"/>
      <c r="B172" s="1"/>
      <c r="C172" s="1"/>
      <c r="D172" s="1"/>
    </row>
    <row r="173" spans="1:4" ht="12.75">
      <c r="A173" s="1"/>
      <c r="B173" s="1"/>
      <c r="C173" s="1"/>
      <c r="D173" s="1"/>
    </row>
    <row r="174" spans="1:4" ht="12.75">
      <c r="A174" s="1"/>
      <c r="B174" s="1"/>
      <c r="C174" s="1"/>
      <c r="D174" s="1"/>
    </row>
    <row r="175" spans="1:4" ht="12.75">
      <c r="A175" s="1"/>
      <c r="B175" s="1"/>
      <c r="C175" s="1"/>
      <c r="D175" s="1"/>
    </row>
    <row r="176" spans="1:4" ht="12.75">
      <c r="A176" s="1"/>
      <c r="B176" s="1"/>
      <c r="C176" s="1"/>
      <c r="D176" s="1"/>
    </row>
    <row r="177" spans="1:4" ht="12.75">
      <c r="A177" s="1"/>
      <c r="B177" s="1"/>
      <c r="C177" s="1"/>
      <c r="D177" s="1"/>
    </row>
    <row r="178" spans="1:4" ht="12.75">
      <c r="A178" s="1"/>
      <c r="B178" s="1"/>
      <c r="C178" s="1"/>
      <c r="D178" s="1"/>
    </row>
    <row r="179" spans="1:4" ht="12.75">
      <c r="A179" s="1"/>
      <c r="B179" s="1"/>
      <c r="C179" s="1"/>
      <c r="D179" s="1"/>
    </row>
    <row r="180" spans="1:4" ht="12.75">
      <c r="A180" s="1"/>
      <c r="B180" s="1"/>
      <c r="C180" s="1"/>
      <c r="D180" s="1"/>
    </row>
    <row r="181" spans="1:4" ht="12.75">
      <c r="A181" s="1"/>
      <c r="B181" s="1"/>
      <c r="C181" s="1"/>
      <c r="D181" s="1"/>
    </row>
    <row r="182" spans="1:4" ht="12.75">
      <c r="A182" s="1"/>
      <c r="B182" s="1"/>
      <c r="C182" s="1"/>
      <c r="D182" s="1"/>
    </row>
    <row r="183" spans="1:4" ht="12.75">
      <c r="A183" s="1"/>
      <c r="B183" s="1"/>
      <c r="C183" s="1"/>
      <c r="D183" s="1"/>
    </row>
    <row r="184" spans="1:4" ht="12.75">
      <c r="A184" s="1"/>
      <c r="B184" s="1"/>
      <c r="C184" s="1"/>
      <c r="D184" s="1"/>
    </row>
    <row r="185" spans="1:4" ht="12.75">
      <c r="A185" s="1"/>
      <c r="B185" s="1"/>
      <c r="C185" s="1"/>
      <c r="D185" s="1"/>
    </row>
    <row r="186" spans="1:4" ht="12.75">
      <c r="A186" s="1"/>
      <c r="B186" s="1"/>
      <c r="C186" s="1"/>
      <c r="D186" s="1"/>
    </row>
    <row r="187" spans="1:4" ht="12.75">
      <c r="A187" s="1"/>
      <c r="B187" s="1"/>
      <c r="C187" s="1"/>
      <c r="D187" s="1"/>
    </row>
    <row r="188" spans="1:4" ht="12.75">
      <c r="A188" s="1"/>
      <c r="B188" s="1"/>
      <c r="C188" s="1"/>
      <c r="D188" s="1"/>
    </row>
    <row r="189" spans="1:4" ht="12.75">
      <c r="A189" s="1"/>
      <c r="B189" s="1"/>
      <c r="C189" s="1"/>
      <c r="D189" s="1"/>
    </row>
    <row r="190" spans="1:4" ht="12.75">
      <c r="A190" s="1"/>
      <c r="B190" s="1"/>
      <c r="C190" s="1"/>
      <c r="D190" s="1"/>
    </row>
    <row r="191" spans="1:4" ht="12.75">
      <c r="A191" s="1"/>
      <c r="B191" s="1"/>
      <c r="C191" s="1"/>
      <c r="D191" s="1"/>
    </row>
    <row r="192" spans="1:4" ht="12.75">
      <c r="A192" s="1"/>
      <c r="B192" s="1"/>
      <c r="C192" s="1"/>
      <c r="D192" s="1"/>
    </row>
    <row r="193" spans="1:4" ht="12.75">
      <c r="A193" s="1"/>
      <c r="B193" s="1"/>
      <c r="C193" s="1"/>
      <c r="D193" s="1"/>
    </row>
    <row r="194" spans="1:4" ht="12.75">
      <c r="A194" s="1"/>
      <c r="B194" s="1"/>
      <c r="C194" s="1"/>
      <c r="D194" s="1"/>
    </row>
    <row r="195" spans="1:4" ht="12.75">
      <c r="A195" s="1"/>
      <c r="B195" s="1"/>
      <c r="C195" s="1"/>
      <c r="D195" s="1"/>
    </row>
    <row r="196" spans="1:4" ht="12.75">
      <c r="A196" s="1"/>
      <c r="B196" s="1"/>
      <c r="C196" s="1"/>
      <c r="D196" s="1"/>
    </row>
    <row r="197" spans="1:4" ht="12.75">
      <c r="A197" s="1"/>
      <c r="B197" s="1"/>
      <c r="C197" s="1"/>
      <c r="D197" s="1"/>
    </row>
    <row r="198" spans="1:4" ht="12.75">
      <c r="A198" s="1"/>
      <c r="B198" s="1"/>
      <c r="C198" s="1"/>
      <c r="D198" s="1"/>
    </row>
    <row r="199" spans="1:4" ht="12.75">
      <c r="A199" s="1"/>
      <c r="B199" s="1"/>
      <c r="C199" s="1"/>
      <c r="D199" s="1"/>
    </row>
    <row r="200" spans="1:4" ht="12.75">
      <c r="A200" s="1"/>
      <c r="B200" s="1"/>
      <c r="C200" s="1"/>
      <c r="D200" s="1"/>
    </row>
    <row r="201" spans="1:4" ht="12.75">
      <c r="A201" s="1"/>
      <c r="B201" s="1"/>
      <c r="C201" s="1"/>
      <c r="D201" s="1"/>
    </row>
    <row r="202" spans="1:4" ht="12.75">
      <c r="A202" s="1"/>
      <c r="B202" s="1"/>
      <c r="C202" s="1"/>
      <c r="D202" s="1"/>
    </row>
    <row r="203" spans="1:4" ht="12.75">
      <c r="A203" s="1"/>
      <c r="B203" s="1"/>
      <c r="C203" s="1"/>
      <c r="D203" s="1"/>
    </row>
    <row r="204" spans="1:4" ht="12.75">
      <c r="A204" s="1"/>
      <c r="B204" s="1"/>
      <c r="C204" s="1"/>
      <c r="D204" s="1"/>
    </row>
    <row r="205" spans="1:4" ht="12.75">
      <c r="A205" s="1"/>
      <c r="B205" s="1"/>
      <c r="C205" s="1"/>
      <c r="D205" s="1"/>
    </row>
    <row r="206" spans="1:4" ht="12.75">
      <c r="A206" s="1"/>
      <c r="B206" s="1"/>
      <c r="C206" s="1"/>
      <c r="D206" s="1"/>
    </row>
    <row r="207" spans="1:4" ht="12.75">
      <c r="A207" s="1"/>
      <c r="B207" s="1"/>
      <c r="C207" s="1"/>
      <c r="D207" s="1"/>
    </row>
    <row r="208" spans="1:4" ht="12.75">
      <c r="A208" s="1"/>
      <c r="B208" s="1"/>
      <c r="C208" s="1"/>
      <c r="D208" s="1"/>
    </row>
    <row r="209" spans="1:4" ht="12.75">
      <c r="A209" s="1"/>
      <c r="B209" s="1"/>
      <c r="C209" s="1"/>
      <c r="D209" s="1"/>
    </row>
    <row r="210" spans="1:4" ht="12.75">
      <c r="A210" s="1"/>
      <c r="B210" s="1"/>
      <c r="C210" s="1"/>
      <c r="D210" s="1"/>
    </row>
    <row r="211" spans="1:4" ht="12.75">
      <c r="A211" s="1"/>
      <c r="B211" s="1"/>
      <c r="C211" s="1"/>
      <c r="D211" s="1"/>
    </row>
    <row r="212" spans="1:4" ht="12.75">
      <c r="A212" s="1"/>
      <c r="B212" s="1"/>
      <c r="C212" s="1"/>
      <c r="D212" s="1"/>
    </row>
    <row r="213" spans="1:4" ht="12.75">
      <c r="A213" s="1"/>
      <c r="B213" s="1"/>
      <c r="C213" s="1"/>
      <c r="D213" s="1"/>
    </row>
    <row r="214" spans="1:4" ht="12.75">
      <c r="A214" s="1"/>
      <c r="B214" s="1"/>
      <c r="C214" s="1"/>
      <c r="D214" s="1"/>
    </row>
    <row r="215" spans="1:4" ht="12.75">
      <c r="A215" s="1"/>
      <c r="B215" s="1"/>
      <c r="C215" s="1"/>
      <c r="D215" s="1"/>
    </row>
    <row r="216" spans="1:4" ht="12.75">
      <c r="A216" s="1"/>
      <c r="B216" s="1"/>
      <c r="C216" s="1"/>
      <c r="D216" s="1"/>
    </row>
    <row r="217" spans="1:4" ht="12.75">
      <c r="A217" s="1"/>
      <c r="B217" s="1"/>
      <c r="C217" s="1"/>
      <c r="D217" s="1"/>
    </row>
    <row r="218" spans="1:4" ht="12.75">
      <c r="A218" s="1"/>
      <c r="B218" s="1"/>
      <c r="C218" s="1"/>
      <c r="D218" s="1"/>
    </row>
    <row r="219" spans="1:4" ht="12.75">
      <c r="A219" s="1"/>
      <c r="B219" s="1"/>
      <c r="C219" s="1"/>
      <c r="D219" s="1"/>
    </row>
    <row r="220" spans="1:4" ht="12.75">
      <c r="A220" s="1"/>
      <c r="B220" s="1"/>
      <c r="C220" s="1"/>
      <c r="D220" s="1"/>
    </row>
    <row r="221" spans="1:4" ht="12.75">
      <c r="A221" s="1"/>
      <c r="B221" s="1"/>
      <c r="C221" s="1"/>
      <c r="D221" s="1"/>
    </row>
    <row r="222" spans="1:4" ht="12.75">
      <c r="A222" s="1"/>
      <c r="B222" s="1"/>
      <c r="C222" s="1"/>
      <c r="D222" s="1"/>
    </row>
    <row r="223" spans="1:4" ht="12.75">
      <c r="A223" s="1"/>
      <c r="B223" s="1"/>
      <c r="C223" s="1"/>
      <c r="D223" s="1"/>
    </row>
    <row r="224" spans="1:4" ht="12.75">
      <c r="A224" s="1"/>
      <c r="B224" s="1"/>
      <c r="C224" s="1"/>
      <c r="D224" s="1"/>
    </row>
    <row r="225" spans="1:4" ht="12.75">
      <c r="A225" s="1"/>
      <c r="B225" s="1"/>
      <c r="C225" s="1"/>
      <c r="D225" s="1"/>
    </row>
    <row r="226" spans="1:4" ht="12.75">
      <c r="A226" s="1"/>
      <c r="B226" s="1"/>
      <c r="C226" s="1"/>
      <c r="D226" s="1"/>
    </row>
    <row r="227" spans="1:4" ht="12.75">
      <c r="A227" s="1"/>
      <c r="B227" s="1"/>
      <c r="C227" s="1"/>
      <c r="D227" s="1"/>
    </row>
    <row r="228" spans="1:4" ht="12.75">
      <c r="A228" s="1"/>
      <c r="B228" s="1"/>
      <c r="C228" s="1"/>
      <c r="D228" s="1"/>
    </row>
    <row r="229" spans="1:4" ht="12.75">
      <c r="A229" s="1"/>
      <c r="B229" s="1"/>
      <c r="C229" s="1"/>
      <c r="D229" s="1"/>
    </row>
    <row r="230" spans="1:4" ht="12.75">
      <c r="A230" s="1"/>
      <c r="B230" s="1"/>
      <c r="C230" s="1"/>
      <c r="D230" s="1"/>
    </row>
    <row r="231" spans="1:4" ht="12.75">
      <c r="A231" s="1"/>
      <c r="B231" s="1"/>
      <c r="C231" s="1"/>
      <c r="D231" s="1"/>
    </row>
    <row r="232" spans="1:4" ht="12.75">
      <c r="A232" s="1"/>
      <c r="B232" s="1"/>
      <c r="C232" s="1"/>
      <c r="D232" s="1"/>
    </row>
    <row r="233" spans="1:4" ht="12.75">
      <c r="A233" s="1"/>
      <c r="B233" s="1"/>
      <c r="C233" s="1"/>
      <c r="D233" s="1"/>
    </row>
    <row r="234" spans="1:4" ht="12.75">
      <c r="A234" s="1"/>
      <c r="B234" s="1"/>
      <c r="C234" s="1"/>
      <c r="D234" s="1"/>
    </row>
    <row r="235" spans="1:4" ht="12.75">
      <c r="A235" s="1"/>
      <c r="B235" s="1"/>
      <c r="C235" s="1"/>
      <c r="D235" s="1"/>
    </row>
    <row r="236" spans="1:4" ht="12.75">
      <c r="A236" s="1"/>
      <c r="B236" s="1"/>
      <c r="C236" s="1"/>
      <c r="D236" s="1"/>
    </row>
    <row r="237" spans="1:4" ht="12.75">
      <c r="A237" s="1"/>
      <c r="B237" s="1"/>
      <c r="C237" s="1"/>
      <c r="D237" s="1"/>
    </row>
    <row r="238" spans="1:4" ht="12.75">
      <c r="A238" s="1"/>
      <c r="B238" s="1"/>
      <c r="C238" s="1"/>
      <c r="D238" s="1"/>
    </row>
    <row r="239" spans="1:4" ht="12.75">
      <c r="A239" s="1"/>
      <c r="B239" s="1"/>
      <c r="C239" s="1"/>
      <c r="D239" s="1"/>
    </row>
    <row r="240" spans="1:4" ht="12.75">
      <c r="A240" s="1"/>
      <c r="B240" s="1"/>
      <c r="C240" s="1"/>
      <c r="D240" s="1"/>
    </row>
    <row r="241" spans="1:4" ht="12.75">
      <c r="A241" s="1"/>
      <c r="B241" s="1"/>
      <c r="C241" s="1"/>
      <c r="D241" s="1"/>
    </row>
    <row r="242" spans="1:4" ht="12.75">
      <c r="A242" s="1"/>
      <c r="B242" s="1"/>
      <c r="C242" s="1"/>
      <c r="D242" s="1"/>
    </row>
    <row r="243" spans="1:4" ht="12.75">
      <c r="A243" s="1"/>
      <c r="B243" s="1"/>
      <c r="C243" s="1"/>
      <c r="D243" s="1"/>
    </row>
    <row r="244" spans="1:4" ht="12.75">
      <c r="A244" s="1"/>
      <c r="B244" s="1"/>
      <c r="C244" s="1"/>
      <c r="D244" s="1"/>
    </row>
    <row r="245" spans="1:4" ht="12.75">
      <c r="A245" s="1"/>
      <c r="B245" s="1"/>
      <c r="C245" s="1"/>
      <c r="D245" s="1"/>
    </row>
    <row r="246" spans="1:4" ht="12.75">
      <c r="A246" s="1"/>
      <c r="B246" s="1"/>
      <c r="C246" s="1"/>
      <c r="D246" s="1"/>
    </row>
    <row r="247" spans="1:4" ht="12.75">
      <c r="A247" s="1"/>
      <c r="B247" s="1"/>
      <c r="C247" s="1"/>
      <c r="D247" s="1"/>
    </row>
    <row r="248" spans="1:4" ht="12.75">
      <c r="A248" s="1"/>
      <c r="B248" s="1"/>
      <c r="C248" s="1"/>
      <c r="D248" s="1"/>
    </row>
    <row r="249" spans="1:4" ht="12.75">
      <c r="A249" s="1"/>
      <c r="B249" s="1"/>
      <c r="C249" s="1"/>
      <c r="D249" s="1"/>
    </row>
    <row r="250" spans="1:4" ht="12.75">
      <c r="A250" s="1"/>
      <c r="B250" s="1"/>
      <c r="C250" s="1"/>
      <c r="D250" s="1"/>
    </row>
    <row r="251" spans="1:4" ht="12.75">
      <c r="A251" s="1"/>
      <c r="B251" s="1"/>
      <c r="C251" s="1"/>
      <c r="D251" s="1"/>
    </row>
    <row r="252" spans="1:4" ht="12.75">
      <c r="A252" s="1"/>
      <c r="B252" s="1"/>
      <c r="C252" s="1"/>
      <c r="D252" s="1"/>
    </row>
    <row r="253" spans="1:4" ht="12.75">
      <c r="A253" s="1"/>
      <c r="B253" s="1"/>
      <c r="C253" s="1"/>
      <c r="D253" s="1"/>
    </row>
    <row r="254" spans="1:4" ht="12.75">
      <c r="A254" s="1"/>
      <c r="B254" s="1"/>
      <c r="C254" s="1"/>
      <c r="D254" s="1"/>
    </row>
    <row r="255" spans="1:4" ht="12.75">
      <c r="A255" s="1"/>
      <c r="B255" s="1"/>
      <c r="C255" s="1"/>
      <c r="D255" s="1"/>
    </row>
    <row r="256" spans="1:4" ht="12.75">
      <c r="A256" s="1"/>
      <c r="B256" s="1"/>
      <c r="C256" s="1"/>
      <c r="D256" s="1"/>
    </row>
    <row r="257" spans="1:4" ht="12.75">
      <c r="A257" s="1"/>
      <c r="B257" s="1"/>
      <c r="C257" s="1"/>
      <c r="D257" s="1"/>
    </row>
    <row r="258" spans="1:4" ht="12.75">
      <c r="A258" s="1"/>
      <c r="B258" s="1"/>
      <c r="C258" s="1"/>
      <c r="D258" s="1"/>
    </row>
    <row r="259" spans="1:4" ht="12.75">
      <c r="A259" s="1"/>
      <c r="B259" s="1"/>
      <c r="C259" s="1"/>
      <c r="D259" s="1"/>
    </row>
    <row r="260" spans="1:4" ht="12.75">
      <c r="A260" s="1"/>
      <c r="B260" s="1"/>
      <c r="C260" s="1"/>
      <c r="D260" s="1"/>
    </row>
    <row r="261" spans="1:4" ht="12.75">
      <c r="A261" s="1"/>
      <c r="B261" s="1"/>
      <c r="C261" s="1"/>
      <c r="D261" s="1"/>
    </row>
    <row r="262" spans="1:4" ht="12.75">
      <c r="A262" s="1"/>
      <c r="B262" s="1"/>
      <c r="C262" s="1"/>
      <c r="D262" s="1"/>
    </row>
    <row r="263" spans="1:4" ht="12.75">
      <c r="A263" s="1"/>
      <c r="B263" s="1"/>
      <c r="C263" s="1"/>
      <c r="D263" s="1"/>
    </row>
    <row r="264" spans="1:4" ht="12.75">
      <c r="A264" s="1"/>
      <c r="B264" s="1"/>
      <c r="C264" s="1"/>
      <c r="D264" s="1"/>
    </row>
    <row r="265" spans="1:4" ht="12.75">
      <c r="A265" s="1"/>
      <c r="B265" s="1"/>
      <c r="C265" s="1"/>
      <c r="D265" s="1"/>
    </row>
    <row r="266" spans="1:4" ht="12.75">
      <c r="A266" s="1"/>
      <c r="B266" s="1"/>
      <c r="C266" s="1"/>
      <c r="D266" s="1"/>
    </row>
    <row r="267" spans="1:4" ht="12.75">
      <c r="A267" s="1"/>
      <c r="B267" s="1"/>
      <c r="C267" s="1"/>
      <c r="D267" s="1"/>
    </row>
    <row r="268" spans="1:4" ht="12.75">
      <c r="A268" s="1"/>
      <c r="B268" s="1"/>
      <c r="C268" s="1"/>
      <c r="D268" s="1"/>
    </row>
    <row r="269" spans="1:4" ht="12.75">
      <c r="A269" s="1"/>
      <c r="B269" s="1"/>
      <c r="C269" s="1"/>
      <c r="D269" s="1"/>
    </row>
    <row r="270" spans="1:4" ht="12.75">
      <c r="A270" s="1"/>
      <c r="B270" s="1"/>
      <c r="C270" s="1"/>
      <c r="D270" s="1"/>
    </row>
    <row r="271" spans="1:4" ht="12.75">
      <c r="A271" s="1"/>
      <c r="B271" s="1"/>
      <c r="C271" s="1"/>
      <c r="D271" s="1"/>
    </row>
    <row r="272" spans="1:4" ht="12.75">
      <c r="A272" s="1"/>
      <c r="B272" s="1"/>
      <c r="C272" s="1"/>
      <c r="D272" s="1"/>
    </row>
    <row r="273" spans="1:4" ht="12.75">
      <c r="A273" s="1"/>
      <c r="B273" s="1"/>
      <c r="C273" s="1"/>
      <c r="D273" s="1"/>
    </row>
    <row r="274" spans="1:4" ht="12.75">
      <c r="A274" s="1"/>
      <c r="B274" s="1"/>
      <c r="C274" s="1"/>
      <c r="D274" s="1"/>
    </row>
    <row r="275" spans="1:4" ht="12.75">
      <c r="A275" s="1"/>
      <c r="B275" s="1"/>
      <c r="C275" s="1"/>
      <c r="D275" s="1"/>
    </row>
    <row r="276" spans="1:4" ht="12.75">
      <c r="A276" s="1"/>
      <c r="B276" s="1"/>
      <c r="C276" s="1"/>
      <c r="D276" s="1"/>
    </row>
    <row r="277" spans="1:4" ht="12.75">
      <c r="A277" s="1"/>
      <c r="B277" s="1"/>
      <c r="C277" s="1"/>
      <c r="D277" s="1"/>
    </row>
    <row r="278" spans="1:4" ht="12.75">
      <c r="A278" s="1"/>
      <c r="B278" s="1"/>
      <c r="C278" s="1"/>
      <c r="D278" s="1"/>
    </row>
    <row r="279" spans="1:4" ht="12.75">
      <c r="A279" s="1"/>
      <c r="B279" s="1"/>
      <c r="C279" s="1"/>
      <c r="D279" s="1"/>
    </row>
    <row r="280" spans="1:4" ht="12.75">
      <c r="A280" s="1"/>
      <c r="B280" s="1"/>
      <c r="C280" s="1"/>
      <c r="D280" s="1"/>
    </row>
    <row r="281" spans="1:4" ht="12.75">
      <c r="A281" s="1"/>
      <c r="B281" s="1"/>
      <c r="C281" s="1"/>
      <c r="D281" s="1"/>
    </row>
    <row r="282" spans="1:4" ht="12.75">
      <c r="A282" s="1"/>
      <c r="B282" s="1"/>
      <c r="C282" s="1"/>
      <c r="D282" s="1"/>
    </row>
    <row r="283" spans="1:4" ht="12.75">
      <c r="A283" s="1"/>
      <c r="B283" s="1"/>
      <c r="C283" s="1"/>
      <c r="D283" s="1"/>
    </row>
    <row r="284" spans="1:4" ht="12.75">
      <c r="A284" s="1"/>
      <c r="B284" s="1"/>
      <c r="C284" s="1"/>
      <c r="D284" s="1"/>
    </row>
    <row r="285" spans="1:4" ht="12.75">
      <c r="A285" s="1"/>
      <c r="B285" s="1"/>
      <c r="C285" s="1"/>
      <c r="D285" s="1"/>
    </row>
    <row r="286" spans="1:4" ht="12.75">
      <c r="A286" s="1"/>
      <c r="B286" s="1"/>
      <c r="C286" s="1"/>
      <c r="D286" s="1"/>
    </row>
    <row r="287" spans="1:4" ht="12.75">
      <c r="A287" s="1"/>
      <c r="B287" s="1"/>
      <c r="C287" s="1"/>
      <c r="D287" s="1"/>
    </row>
    <row r="288" spans="1:4" ht="12.75">
      <c r="A288" s="1"/>
      <c r="B288" s="1"/>
      <c r="C288" s="1"/>
      <c r="D288" s="1"/>
    </row>
    <row r="289" spans="1:4" ht="12.75">
      <c r="A289" s="1"/>
      <c r="B289" s="1"/>
      <c r="C289" s="1"/>
      <c r="D289" s="1"/>
    </row>
    <row r="290" spans="1:4" ht="12.75">
      <c r="A290" s="1"/>
      <c r="B290" s="1"/>
      <c r="C290" s="1"/>
      <c r="D290" s="1"/>
    </row>
    <row r="291" spans="1:4" ht="12.75">
      <c r="A291" s="1"/>
      <c r="B291" s="1"/>
      <c r="C291" s="1"/>
      <c r="D291" s="1"/>
    </row>
    <row r="292" spans="1:4" ht="12.75">
      <c r="A292" s="1"/>
      <c r="B292" s="1"/>
      <c r="C292" s="1"/>
      <c r="D292" s="1"/>
    </row>
    <row r="293" spans="1:4" ht="12.75">
      <c r="A293" s="1"/>
      <c r="B293" s="1"/>
      <c r="C293" s="1"/>
      <c r="D293" s="1"/>
    </row>
    <row r="294" spans="1:4" ht="12.75">
      <c r="A294" s="1"/>
      <c r="B294" s="1"/>
      <c r="C294" s="1"/>
      <c r="D294" s="1"/>
    </row>
    <row r="295" spans="1:4" ht="12.75">
      <c r="A295" s="1"/>
      <c r="B295" s="1"/>
      <c r="C295" s="1"/>
      <c r="D295" s="1"/>
    </row>
    <row r="296" spans="1:4" ht="12.75">
      <c r="A296" s="1"/>
      <c r="B296" s="1"/>
      <c r="C296" s="1"/>
      <c r="D296" s="1"/>
    </row>
    <row r="297" spans="1:4" ht="12.75">
      <c r="A297" s="1"/>
      <c r="B297" s="1"/>
      <c r="C297" s="1"/>
      <c r="D297" s="1"/>
    </row>
    <row r="298" spans="1:4" ht="12.75">
      <c r="A298" s="1"/>
      <c r="B298" s="1"/>
      <c r="C298" s="1"/>
      <c r="D298" s="1"/>
    </row>
    <row r="299" spans="1:4" ht="12.75">
      <c r="A299" s="1"/>
      <c r="B299" s="1"/>
      <c r="C299" s="1"/>
      <c r="D299" s="1"/>
    </row>
    <row r="300" spans="1:4" ht="12.75">
      <c r="A300" s="1"/>
      <c r="B300" s="1"/>
      <c r="C300" s="1"/>
      <c r="D300" s="1"/>
    </row>
    <row r="301" spans="1:4" ht="12.75">
      <c r="A301" s="1"/>
      <c r="B301" s="1"/>
      <c r="C301" s="1"/>
      <c r="D301" s="1"/>
    </row>
    <row r="302" spans="1:4" ht="12.75">
      <c r="A302" s="1"/>
      <c r="B302" s="1"/>
      <c r="C302" s="1"/>
      <c r="D302" s="1"/>
    </row>
    <row r="303" spans="1:4" ht="12.75">
      <c r="A303" s="1"/>
      <c r="B303" s="1"/>
      <c r="C303" s="1"/>
      <c r="D303" s="1"/>
    </row>
    <row r="304" spans="1:4" ht="12.75">
      <c r="A304" s="1"/>
      <c r="B304" s="1"/>
      <c r="C304" s="1"/>
      <c r="D304" s="1"/>
    </row>
    <row r="305" spans="1:4" ht="12.75">
      <c r="A305" s="1"/>
      <c r="B305" s="1"/>
      <c r="C305" s="1"/>
      <c r="D305" s="1"/>
    </row>
    <row r="306" spans="1:4" ht="12.75">
      <c r="A306" s="1"/>
      <c r="B306" s="1"/>
      <c r="C306" s="1"/>
      <c r="D306" s="1"/>
    </row>
    <row r="307" spans="1:4" ht="12.75">
      <c r="A307" s="1"/>
      <c r="B307" s="1"/>
      <c r="C307" s="1"/>
      <c r="D307" s="1"/>
    </row>
    <row r="308" spans="1:4" ht="12.75">
      <c r="A308" s="1"/>
      <c r="B308" s="1"/>
      <c r="C308" s="1"/>
      <c r="D308" s="1"/>
    </row>
    <row r="309" spans="1:4" ht="12.75">
      <c r="A309" s="1"/>
      <c r="B309" s="1"/>
      <c r="C309" s="1"/>
      <c r="D309" s="1"/>
    </row>
    <row r="310" spans="1:4" ht="12.75">
      <c r="A310" s="1"/>
      <c r="B310" s="1"/>
      <c r="C310" s="1"/>
      <c r="D310" s="1"/>
    </row>
    <row r="311" spans="1:4" ht="12.75">
      <c r="A311" s="1"/>
      <c r="B311" s="1"/>
      <c r="C311" s="1"/>
      <c r="D311" s="1"/>
    </row>
    <row r="312" spans="1:4" ht="12.75">
      <c r="A312" s="1"/>
      <c r="B312" s="1"/>
      <c r="C312" s="1"/>
      <c r="D312" s="1"/>
    </row>
    <row r="313" spans="1:4" ht="12.75">
      <c r="A313" s="1"/>
      <c r="B313" s="1"/>
      <c r="C313" s="1"/>
      <c r="D313" s="1"/>
    </row>
    <row r="314" spans="1:4" ht="12.75">
      <c r="A314" s="1"/>
      <c r="B314" s="1"/>
      <c r="C314" s="1"/>
      <c r="D314" s="1"/>
    </row>
    <row r="315" spans="1:4" ht="12.75">
      <c r="A315" s="1"/>
      <c r="B315" s="1"/>
      <c r="C315" s="1"/>
      <c r="D315" s="1"/>
    </row>
    <row r="316" spans="1:4" ht="12.75">
      <c r="A316" s="1"/>
      <c r="B316" s="1"/>
      <c r="C316" s="1"/>
      <c r="D316" s="1"/>
    </row>
    <row r="317" spans="1:4" ht="12.75">
      <c r="A317" s="1"/>
      <c r="B317" s="1"/>
      <c r="C317" s="1"/>
      <c r="D317" s="1"/>
    </row>
    <row r="318" spans="1:4" ht="12.75">
      <c r="A318" s="1"/>
      <c r="B318" s="1"/>
      <c r="C318" s="1"/>
      <c r="D318" s="1"/>
    </row>
    <row r="319" spans="1:4" ht="12.75">
      <c r="A319" s="1"/>
      <c r="B319" s="1"/>
      <c r="C319" s="1"/>
      <c r="D319" s="1"/>
    </row>
    <row r="320" spans="1:4" ht="12.75">
      <c r="A320" s="1"/>
      <c r="B320" s="1"/>
      <c r="C320" s="1"/>
      <c r="D320" s="1"/>
    </row>
    <row r="321" spans="1:4" ht="12.75">
      <c r="A321" s="1"/>
      <c r="B321" s="1"/>
      <c r="C321" s="1"/>
      <c r="D321" s="1"/>
    </row>
    <row r="322" spans="1:4" ht="12.75">
      <c r="A322" s="1"/>
      <c r="B322" s="1"/>
      <c r="C322" s="1"/>
      <c r="D322" s="1"/>
    </row>
    <row r="323" spans="1:4" ht="12.75">
      <c r="A323" s="1"/>
      <c r="B323" s="1"/>
      <c r="C323" s="1"/>
      <c r="D323" s="1"/>
    </row>
    <row r="324" spans="1:4" ht="12.75">
      <c r="A324" s="1"/>
      <c r="B324" s="1"/>
      <c r="C324" s="1"/>
      <c r="D324" s="1"/>
    </row>
    <row r="325" spans="1:4" ht="12.75">
      <c r="A325" s="1"/>
      <c r="B325" s="1"/>
      <c r="C325" s="1"/>
      <c r="D325" s="1"/>
    </row>
    <row r="326" spans="1:4" ht="12.75">
      <c r="A326" s="1"/>
      <c r="B326" s="1"/>
      <c r="C326" s="1"/>
      <c r="D326" s="1"/>
    </row>
    <row r="327" spans="1:4" ht="12.75">
      <c r="A327" s="1"/>
      <c r="B327" s="1"/>
      <c r="C327" s="1"/>
      <c r="D327" s="1"/>
    </row>
    <row r="328" spans="1:4" ht="12.75">
      <c r="A328" s="1"/>
      <c r="B328" s="1"/>
      <c r="C328" s="1"/>
      <c r="D328" s="1"/>
    </row>
    <row r="329" spans="1:4" ht="12.75">
      <c r="A329" s="1"/>
      <c r="B329" s="1"/>
      <c r="C329" s="1"/>
      <c r="D329" s="1"/>
    </row>
    <row r="330" spans="1:4" ht="12.75">
      <c r="A330" s="1"/>
      <c r="B330" s="1"/>
      <c r="C330" s="1"/>
      <c r="D330" s="1"/>
    </row>
    <row r="331" spans="1:4" ht="12.75">
      <c r="A331" s="1"/>
      <c r="B331" s="1"/>
      <c r="C331" s="1"/>
      <c r="D331" s="1"/>
    </row>
    <row r="332" spans="1:4" ht="12.75">
      <c r="A332" s="1"/>
      <c r="B332" s="1"/>
      <c r="C332" s="1"/>
      <c r="D332" s="1"/>
    </row>
    <row r="333" spans="1:4" ht="12.75">
      <c r="A333" s="1"/>
      <c r="B333" s="1"/>
      <c r="C333" s="1"/>
      <c r="D333" s="1"/>
    </row>
    <row r="334" spans="1:4" ht="12.75">
      <c r="A334" s="1"/>
      <c r="B334" s="1"/>
      <c r="C334" s="1"/>
      <c r="D334" s="1"/>
    </row>
    <row r="335" spans="1:4" ht="12.75">
      <c r="A335" s="1"/>
      <c r="B335" s="1"/>
      <c r="C335" s="1"/>
      <c r="D335" s="1"/>
    </row>
    <row r="336" spans="1:4" ht="12.75">
      <c r="A336" s="1"/>
      <c r="B336" s="1"/>
      <c r="C336" s="1"/>
      <c r="D336" s="1"/>
    </row>
    <row r="337" spans="1:4" ht="12.75">
      <c r="A337" s="1"/>
      <c r="B337" s="1"/>
      <c r="C337" s="1"/>
      <c r="D337" s="1"/>
    </row>
    <row r="338" spans="1:4" ht="12.75">
      <c r="A338" s="1"/>
      <c r="B338" s="1"/>
      <c r="C338" s="1"/>
      <c r="D338" s="1"/>
    </row>
    <row r="339" spans="1:4" ht="12.75">
      <c r="A339" s="1"/>
      <c r="B339" s="1"/>
      <c r="C339" s="1"/>
      <c r="D339" s="1"/>
    </row>
    <row r="340" spans="1:4" ht="12.75">
      <c r="A340" s="1"/>
      <c r="B340" s="1"/>
      <c r="C340" s="1"/>
      <c r="D340" s="1"/>
    </row>
    <row r="341" spans="1:4" ht="12.75">
      <c r="A341" s="1"/>
      <c r="B341" s="1"/>
      <c r="C341" s="1"/>
      <c r="D341" s="1"/>
    </row>
    <row r="342" spans="1:4" ht="12.75">
      <c r="A342" s="1"/>
      <c r="B342" s="1"/>
      <c r="C342" s="1"/>
      <c r="D342" s="1"/>
    </row>
    <row r="343" spans="1:4" ht="12.75">
      <c r="A343" s="1"/>
      <c r="B343" s="1"/>
      <c r="C343" s="1"/>
      <c r="D343" s="1"/>
    </row>
    <row r="344" spans="1:4" ht="12.75">
      <c r="A344" s="1"/>
      <c r="B344" s="1"/>
      <c r="C344" s="1"/>
      <c r="D344" s="1"/>
    </row>
    <row r="345" spans="1:4" ht="12.75">
      <c r="A345" s="1"/>
      <c r="B345" s="1"/>
      <c r="C345" s="1"/>
      <c r="D345" s="1"/>
    </row>
    <row r="346" spans="1:4" ht="12.75">
      <c r="A346" s="1"/>
      <c r="B346" s="1"/>
      <c r="C346" s="1"/>
      <c r="D346" s="1"/>
    </row>
    <row r="347" spans="1:4" ht="12.75">
      <c r="A347" s="1"/>
      <c r="B347" s="1"/>
      <c r="C347" s="1"/>
      <c r="D347" s="1"/>
    </row>
    <row r="348" spans="1:4" ht="12.75">
      <c r="A348" s="1"/>
      <c r="B348" s="1"/>
      <c r="C348" s="1"/>
      <c r="D348" s="1"/>
    </row>
    <row r="349" spans="1:4" ht="12.75">
      <c r="A349" s="1"/>
      <c r="B349" s="1"/>
      <c r="C349" s="1"/>
      <c r="D349" s="1"/>
    </row>
    <row r="350" spans="1:4" ht="12.75">
      <c r="A350" s="1"/>
      <c r="B350" s="1"/>
      <c r="C350" s="1"/>
      <c r="D350" s="1"/>
    </row>
    <row r="351" spans="1:4" ht="12.75">
      <c r="A351" s="1"/>
      <c r="B351" s="1"/>
      <c r="C351" s="1"/>
      <c r="D351" s="1"/>
    </row>
    <row r="352" spans="1:4" ht="12.75">
      <c r="A352" s="1"/>
      <c r="B352" s="1"/>
      <c r="C352" s="1"/>
      <c r="D352" s="1"/>
    </row>
  </sheetData>
  <mergeCells count="2">
    <mergeCell ref="AA1:AB1"/>
    <mergeCell ref="AA2:AB2"/>
  </mergeCells>
  <printOptions/>
  <pageMargins left="0.75" right="0.75" top="1" bottom="1" header="0.4921259845" footer="0.4921259845"/>
  <pageSetup horizontalDpi="600" verticalDpi="600" orientation="landscape" paperSize="8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jihlava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sykora</dc:creator>
  <cp:keywords/>
  <dc:description/>
  <cp:lastModifiedBy>jakoubkova</cp:lastModifiedBy>
  <cp:lastPrinted>2007-01-10T19:23:21Z</cp:lastPrinted>
  <dcterms:created xsi:type="dcterms:W3CDTF">2006-09-05T19:43:39Z</dcterms:created>
  <dcterms:modified xsi:type="dcterms:W3CDTF">2007-01-11T12:56:51Z</dcterms:modified>
  <cp:category/>
  <cp:version/>
  <cp:contentType/>
  <cp:contentStatus/>
</cp:coreProperties>
</file>